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pna0001\2100総務課\令和8年度\02財政\18.その他調査\D0100_財政一般（その他調査等）\080304★財政状況資料集\提出\"/>
    </mc:Choice>
  </mc:AlternateContent>
  <xr:revisionPtr revIDLastSave="0" documentId="13_ncr:1_{627E7F9E-84E7-44EA-B12A-346A16C7CC46}" xr6:coauthVersionLast="47" xr6:coauthVersionMax="47" xr10:uidLastSave="{00000000-0000-0000-0000-000000000000}"/>
  <bookViews>
    <workbookView xWindow="-120" yWindow="-120" windowWidth="24240" windowHeight="13020" tabRatio="9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<sst xmlns="http://schemas.openxmlformats.org/spreadsheetml/2006/main" count="1116" uniqueCount="559">
  <si>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</si>
  <si>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</si>
  <si>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</si>
  <si>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</si>
  <si>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</si>
  <si>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</si>
  <si>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</si>
  <si>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</si>
  <si>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</si>
  <si>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</si>
  <si>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</si>
  <si>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</si>
  <si>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</si>
  <si>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</si>
  <si>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</si>
  <si>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</si>
  <si>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</si>
  <si>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</si>
  <si>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</si>
  <si>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</si>
  <si>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</si>
  <si>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</si>
  <si>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</si>
  <si>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</si>
  <si>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</si>
  <si>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</si>
  <si>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</si>
  <si>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</si>
  <si>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</si>
  <si>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</si>
  <si>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</si>
  <si>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</si>
  <si>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</si>
  <si>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</si>
  <si>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</si>
  <si>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</si>
  <si>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</si>
  <si>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</si>
  <si>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</si>
  <si>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</si>
  <si>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</si>
  <si>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</si>
  <si>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</si>
  <si>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</si>
  <si>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</si>
  <si>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</si>
  <si>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</si>
  <si>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</si>
  <si>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</si>
  <si>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</si>
  <si>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</si>
  <si>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</si>
  <si>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</si>
  <si>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</si>
  <si>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</si>
  <si>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</si>
  <si>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</si>
  <si>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</si>
  <si>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</si>
  <si>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</si>
  <si>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</si>
  <si>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</si>
  <si>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</si>
  <si>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</si>
  <si>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</si>
  <si>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</si>
  <si>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</si>
  <si>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</si>
  <si>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</si>
  <si>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</si>
  <si>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</si>
  <si>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</si>
  <si>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</si>
  <si>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</si>
  <si>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</si>
  <si>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</si>
  <si>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</si>
  <si>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</si>
  <si>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</si>
  <si>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</si>
  <si>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</si>
  <si>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</si>
  <si>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</si>
  <si>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</si>
  <si>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</si>
  <si>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</si>
  <si>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</si>
  <si>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</si>
  <si>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</si>
  <si>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</si>
  <si>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</si>
  <si>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</si>
  <si>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</si>
  <si>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</si>
  <si>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東みよし町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</si>
  <si>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</si>
  <si>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</si>
  <si>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</si>
  <si>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</si>
  <si>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</si>
  <si>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</si>
  <si>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</si>
  <si>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</si>
  <si>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</si>
  <si>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</si>
  <si>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</si>
  <si>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</si>
  <si>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</si>
  <si>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</si>
  <si>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</si>
  <si>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</si>
  <si>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</si>
  <si>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</si>
  <si>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</si>
  <si>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</si>
  <si>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</si>
  <si>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</si>
  <si>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</si>
  <si>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</si>
  <si>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</si>
  <si>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</si>
  <si>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</si>
  <si>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</si>
  <si>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</si>
  <si>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</si>
  <si>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</si>
  <si>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</si>
  <si>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</si>
  <si>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</si>
  <si>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</si>
  <si>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</si>
  <si>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</si>
  <si>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</si>
  <si>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</si>
  <si>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</si>
  <si>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</si>
  <si>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</si>
  <si>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</si>
  <si>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</si>
  <si>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</si>
  <si>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</si>
  <si>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</si>
  <si>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</si>
  <si>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</si>
  <si>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</si>
  <si>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</si>
  <si>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</si>
  <si>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</si>
  <si>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</si>
  <si>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</si>
  <si>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</si>
  <si>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</si>
  <si>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</si>
  <si>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</si>
  <si>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</si>
  <si>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</si>
  <si>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</si>
  <si>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</si>
  <si>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</si>
  <si>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</si>
  <si>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</si>
  <si>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</si>
  <si>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</si>
  <si>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</si>
  <si>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</si>
  <si>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</si>
  <si>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</si>
  <si>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</si>
  <si>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</si>
  <si>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</si>
  <si>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</si>
  <si>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</si>
  <si>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</si>
  <si>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</si>
  <si>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</si>
  <si>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</si>
  <si>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</si>
  <si>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</si>
  <si>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</si>
  <si>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</si>
  <si>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</si>
  <si>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</si>
  <si>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</si>
  <si>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</si>
  <si>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</si>
  <si>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</si>
  <si>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</si>
  <si>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</si>
  <si>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</si>
  <si>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</si>
  <si>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</si>
  <si>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</si>
  <si>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</si>
  <si>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</si>
  <si>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</si>
  <si>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</si>
  <si>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</si>
  <si>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</si>
  <si>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</si>
  <si>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</si>
  <si>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</si>
  <si>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</si>
  <si>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</si>
  <si>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徳島県東みよし町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</si>
  <si>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</si>
  <si>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</si>
  <si>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</si>
  <si>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</si>
  <si>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</si>
  <si>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</si>
  <si>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</si>
  <si>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</si>
  <si>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</si>
  <si>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</si>
  <si>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</si>
  <si>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</si>
  <si>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</si>
  <si>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</si>
  <si>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</si>
  <si>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</si>
  <si>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</si>
  <si>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</si>
  <si>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</si>
  <si>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</si>
  <si>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</si>
  <si>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</si>
  <si>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</si>
  <si>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</si>
  <si>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</si>
  <si>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</si>
  <si>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</si>
  <si>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</si>
  <si>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</si>
  <si>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</si>
  <si>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</si>
  <si>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</si>
  <si>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</si>
  <si>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</si>
  <si>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</si>
  <si>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</si>
  <si>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</si>
  <si>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</si>
  <si>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</si>
  <si>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</si>
  <si>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</si>
  <si>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</si>
  <si>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</si>
  <si>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</si>
  <si>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</si>
  <si>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</si>
  <si>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</si>
  <si>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</si>
  <si>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</si>
  <si>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</si>
  <si>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</si>
  <si>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</si>
  <si>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</si>
  <si>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</si>
  <si>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</si>
  <si>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</si>
  <si>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</si>
  <si>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</si>
  <si>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</si>
  <si>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</si>
  <si>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</si>
  <si>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</si>
  <si>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</si>
  <si>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</si>
  <si>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</si>
  <si>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</si>
  <si>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</si>
  <si>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</si>
  <si>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</si>
  <si>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</si>
  <si>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</si>
  <si>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</si>
  <si>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</si>
  <si>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</si>
  <si>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</si>
  <si>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</si>
  <si>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</si>
  <si>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</si>
  <si>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</si>
  <si>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</si>
  <si>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</si>
  <si>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</si>
  <si>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</si>
  <si>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</si>
  <si>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</si>
  <si>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</si>
  <si>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</si>
  <si>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</si>
  <si>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</si>
  <si>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</si>
  <si>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</si>
  <si>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</si>
  <si>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</si>
  <si>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</si>
  <si>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</si>
  <si>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</si>
  <si>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</si>
  <si>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</si>
  <si>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</si>
  <si>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</si>
  <si>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</si>
  <si>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</si>
  <si>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</si>
  <si>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</si>
  <si>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</si>
  <si>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</si>
  <si>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</si>
  <si>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</si>
  <si>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</si>
  <si>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</si>
  <si>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</si>
  <si>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</si>
  <si>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</si>
  <si>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</si>
  <si>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</si>
  <si>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</si>
  <si>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</si>
  <si>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</si>
  <si>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</si>
  <si>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</si>
  <si>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</si>
  <si>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</si>
  <si>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</si>
  <si>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</si>
  <si>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</si>
  <si>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</si>
  <si>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</si>
  <si>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</si>
  <si>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</si>
  <si>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</si>
  <si>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</si>
  <si>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</si>
  <si>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</si>
  <si>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</si>
  <si>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</si>
  <si>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</si>
  <si>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</si>
  <si>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</si>
  <si>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</si>
  <si>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</si>
  <si>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</si>
  <si>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</si>
  <si>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</si>
  <si>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</si>
  <si>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</si>
  <si>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</si>
  <si>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</si>
  <si>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</si>
  <si>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</si>
  <si>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</si>
  <si>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徳島県東みよし町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</si>
  <si>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</si>
  <si>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</si>
  <si>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</si>
  <si>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</si>
  <si>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</si>
  <si>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</si>
  <si>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</si>
  <si>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</si>
  <si>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</si>
  <si>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</si>
  <si>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</si>
  <si>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</si>
  <si>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</si>
  <si>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</si>
  <si>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</si>
  <si>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</si>
  <si>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</si>
  <si>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</si>
  <si>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</si>
  <si>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</si>
  <si>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</si>
  <si>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</si>
  <si>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</si>
  <si>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</si>
  <si>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</si>
  <si>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</si>
  <si>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</si>
  <si>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</si>
  <si>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</si>
  <si>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</si>
  <si>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</si>
  <si>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</si>
  <si>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</si>
  <si>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</si>
  <si>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</si>
  <si>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</si>
  <si>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</si>
  <si>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</si>
  <si>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</si>
  <si>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</si>
  <si>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</si>
  <si>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</si>
  <si>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</si>
  <si>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</si>
  <si>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</si>
  <si>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</si>
  <si>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</si>
  <si>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</si>
  <si>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</si>
  <si>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</si>
  <si>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</si>
  <si>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</si>
  <si>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</si>
  <si>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</si>
  <si>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</si>
  <si>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</si>
  <si>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</si>
  <si>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</si>
  <si>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</si>
  <si>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</si>
  <si>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</si>
  <si>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</si>
  <si>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</si>
  <si>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</si>
  <si>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</si>
  <si>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</si>
  <si>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</si>
  <si>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</si>
  <si>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</si>
  <si>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</si>
  <si>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</si>
  <si>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</si>
  <si>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</si>
  <si>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</si>
  <si>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</si>
  <si>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</si>
  <si>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</si>
  <si>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</si>
  <si>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</si>
  <si>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</si>
  <si>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</si>
  <si>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</si>
  <si>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</si>
  <si>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</si>
  <si>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</si>
  <si>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</si>
  <si>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</si>
  <si>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</si>
  <si>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</si>
  <si>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</si>
  <si>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</si>
  <si>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</si>
  <si>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</si>
  <si>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</si>
  <si>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</si>
  <si>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</si>
  <si>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</si>
  <si>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</si>
  <si>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</si>
  <si>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</si>
  <si>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</si>
  <si>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</si>
  <si>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</si>
  <si>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</si>
  <si>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</si>
  <si>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</si>
  <si>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</si>
  <si>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</si>
  <si>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</si>
  <si>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</si>
  <si>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</si>
  <si>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</si>
  <si>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</si>
  <si>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</si>
  <si>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</si>
  <si>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</si>
  <si>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</si>
  <si>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</si>
  <si>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</si>
  <si>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</si>
  <si>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</si>
  <si>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</si>
  <si>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</si>
  <si>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</si>
  <si>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</si>
  <si>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</si>
  <si>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</si>
  <si>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</si>
  <si>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</si>
  <si>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</si>
  <si>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</si>
  <si>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</si>
  <si>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</si>
  <si>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</si>
  <si>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</si>
  <si>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</si>
  <si>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</si>
  <si>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</si>
  <si>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</si>
  <si>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</si>
  <si>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</si>
  <si>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</si>
  <si>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</si>
  <si>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</si>
  <si>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</si>
  <si>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</si>
  <si>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</si>
  <si>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</si>
  <si>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</si>
  <si>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</si>
  <si>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</si>
  <si>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</si>
  <si>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</si>
  <si>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</si>
  <si>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</si>
  <si>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</si>
  <si>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</si>
  <si>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</si>
  <si>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</si>
  <si>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</si>
  <si>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</si>
  <si>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</si>
  <si>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</si>
  <si>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</si>
  <si>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</si>
  <si>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</si>
  <si>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</si>
  <si>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</si>
  <si>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</si>
  <si>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</si>
  <si>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</si>
  <si>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</si>
  <si>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</si>
  <si>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2.57</t>
  </si>
  <si>
    <t>▲ 6.22</t>
  </si>
  <si>
    <t>▲ 0.26</t>
  </si>
  <si>
    <t>水道事業特別会計</t>
  </si>
  <si>
    <t>一般会計</t>
  </si>
  <si>
    <t>国民健康保険事業特別会計</t>
  </si>
  <si>
    <t>下水道事業特別会計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</si>
  <si>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</si>
  <si>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</si>
  <si>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</si>
  <si>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</si>
  <si>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</si>
  <si>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</si>
  <si>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</si>
  <si>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</si>
  <si>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</si>
  <si>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7">
      <t>ホショウトウ</t>
    </rPh>
    <rPh sb="17" eb="19">
      <t>クミアイ</t>
    </rPh>
    <phoneticPr fontId="24"/>
  </si>
  <si>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4"/>
  </si>
  <si>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4"/>
  </si>
  <si>
    <t>三好東部火葬場管理組合</t>
    <rPh sb="0" eb="2">
      <t>ミヨシ</t>
    </rPh>
    <rPh sb="2" eb="4">
      <t>トウブ</t>
    </rPh>
    <rPh sb="4" eb="6">
      <t>カソウ</t>
    </rPh>
    <rPh sb="6" eb="7">
      <t>ジョウ</t>
    </rPh>
    <rPh sb="7" eb="9">
      <t>カンリ</t>
    </rPh>
    <rPh sb="9" eb="11">
      <t>クミアイ</t>
    </rPh>
    <phoneticPr fontId="24"/>
  </si>
  <si>
    <t>みよし広域連合（一般会計）</t>
    <rPh sb="3" eb="5">
      <t>コウイキ</t>
    </rPh>
    <rPh sb="5" eb="7">
      <t>レンゴウ</t>
    </rPh>
    <rPh sb="8" eb="10">
      <t>イッパン</t>
    </rPh>
    <rPh sb="10" eb="12">
      <t>カイケイ</t>
    </rPh>
    <phoneticPr fontId="24"/>
  </si>
  <si>
    <t>みよし広域連合（介護保険特別会計）</t>
    <rPh sb="3" eb="5">
      <t>コウイキ</t>
    </rPh>
    <rPh sb="5" eb="7">
      <t>レンゴウ</t>
    </rPh>
    <rPh sb="8" eb="10">
      <t>カイゴ</t>
    </rPh>
    <rPh sb="10" eb="12">
      <t>ホケン</t>
    </rPh>
    <rPh sb="12" eb="14">
      <t>トクベツ</t>
    </rPh>
    <rPh sb="14" eb="16">
      <t>カイケイ</t>
    </rPh>
    <phoneticPr fontId="24"/>
  </si>
  <si>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24"/>
  </si>
  <si>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ジギョウ</t>
    </rPh>
    <rPh sb="24" eb="26">
      <t>カイケイ</t>
    </rPh>
    <phoneticPr fontId="24"/>
  </si>
  <si>
    <t>〇</t>
    <phoneticPr fontId="2"/>
  </si>
  <si>
    <t>吉野川オアシス</t>
    <rPh sb="0" eb="3">
      <t>ヨシノガワ</t>
    </rPh>
    <phoneticPr fontId="2"/>
  </si>
  <si>
    <t>東みよし町公共施設等総合管理基金</t>
    <rPh sb="0" eb="1">
      <t>ヒガシ</t>
    </rPh>
    <rPh sb="4" eb="5">
      <t>チョウ</t>
    </rPh>
    <rPh sb="5" eb="7">
      <t>コウキョウ</t>
    </rPh>
    <rPh sb="7" eb="9">
      <t>シセツ</t>
    </rPh>
    <rPh sb="9" eb="10">
      <t>トウ</t>
    </rPh>
    <rPh sb="10" eb="12">
      <t>ソウゴウ</t>
    </rPh>
    <rPh sb="12" eb="14">
      <t>カンリ</t>
    </rPh>
    <rPh sb="14" eb="16">
      <t>キキン</t>
    </rPh>
    <phoneticPr fontId="11"/>
  </si>
  <si>
    <t>東みよし町元気・交流・未来基金</t>
    <rPh sb="0" eb="1">
      <t>ヒガシ</t>
    </rPh>
    <rPh sb="4" eb="5">
      <t>チョウ</t>
    </rPh>
    <rPh sb="5" eb="7">
      <t>ゲンキ</t>
    </rPh>
    <rPh sb="8" eb="10">
      <t>コウリュウ</t>
    </rPh>
    <rPh sb="11" eb="13">
      <t>ミライ</t>
    </rPh>
    <rPh sb="13" eb="15">
      <t>キキン</t>
    </rPh>
    <phoneticPr fontId="11"/>
  </si>
  <si>
    <t>東みよし町地域福祉基金</t>
    <rPh sb="0" eb="1">
      <t>ヒガシ</t>
    </rPh>
    <rPh sb="4" eb="5">
      <t>チョウ</t>
    </rPh>
    <rPh sb="5" eb="7">
      <t>チイキ</t>
    </rPh>
    <rPh sb="7" eb="9">
      <t>フクシ</t>
    </rPh>
    <rPh sb="9" eb="11">
      <t>キキン</t>
    </rPh>
    <phoneticPr fontId="11"/>
  </si>
  <si>
    <t>東みよし町地域振興基金</t>
    <rPh sb="0" eb="1">
      <t>ヒガシ</t>
    </rPh>
    <rPh sb="4" eb="5">
      <t>チョウ</t>
    </rPh>
    <rPh sb="5" eb="7">
      <t>チイキ</t>
    </rPh>
    <rPh sb="7" eb="9">
      <t>シンコウ</t>
    </rPh>
    <rPh sb="9" eb="11">
      <t>キキン</t>
    </rPh>
    <phoneticPr fontId="11"/>
  </si>
  <si>
    <t>東みよし町情報通信網整備事業基金</t>
    <rPh sb="0" eb="1">
      <t>ヒガシ</t>
    </rPh>
    <rPh sb="4" eb="5">
      <t>チョウ</t>
    </rPh>
    <rPh sb="5" eb="7">
      <t>ジョウホウ</t>
    </rPh>
    <rPh sb="7" eb="9">
      <t>ツウシン</t>
    </rPh>
    <rPh sb="9" eb="10">
      <t>モウ</t>
    </rPh>
    <rPh sb="10" eb="12">
      <t>セイビ</t>
    </rPh>
    <rPh sb="12" eb="14">
      <t>ジギョウ</t>
    </rPh>
    <rPh sb="14" eb="1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</si>
</sst>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D765-4544-A1AD-0A63033B8C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80471</c:v>
                </c:pt>
                <c:pt idx="1">
                  <c:v>70368</c:v>
                </c:pt>
                <c:pt idx="2">
                  <c:v>76146</c:v>
                </c:pt>
                <c:pt idx="3">
                  <c:v>88829</c:v>
                </c:pt>
                <c:pt idx="4">
                  <c:v>166819</c:v>
                </c:pt>
              </c:numCache>
            </c:numRef>
          </c:val>
          <c:smooth val="0"/>
          <c:extLst>
            <c:ext xmlns:c16="http://schemas.microsoft.com/office/drawing/2014/chart" uri="{C3380CC4-5D6E-409C-BE32-E72D297353CC}">
              <c16:uniqueId val="{00000001-D765-4544-A1AD-0A63033B8C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10.42</c:v>
                </c:pt>
                <c:pt idx="1">
                  <c:v>14.36</c:v>
                </c:pt>
                <c:pt idx="2">
                  <c:v>8.6</c:v>
                </c:pt>
                <c:pt idx="3">
                  <c:v>6.54</c:v>
                </c:pt>
                <c:pt idx="4">
                  <c:v>7.85</c:v>
                </c:pt>
              </c:numCache>
            </c:numRef>
          </c:val>
          <c:extLst>
            <c:ext xmlns:c16="http://schemas.microsoft.com/office/drawing/2014/chart" uri="{C3380CC4-5D6E-409C-BE32-E72D297353CC}">
              <c16:uniqueId val="{00000000-5F7D-4842-9B25-97143F17D6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62.22</c:v>
                </c:pt>
                <c:pt idx="1">
                  <c:v>58.63</c:v>
                </c:pt>
                <c:pt idx="2">
                  <c:v>60.74</c:v>
                </c:pt>
                <c:pt idx="3">
                  <c:v>60.35</c:v>
                </c:pt>
                <c:pt idx="4">
                  <c:v>57.2</c:v>
                </c:pt>
              </c:numCache>
            </c:numRef>
          </c:val>
          <c:extLst>
            <c:ext xmlns:c16="http://schemas.microsoft.com/office/drawing/2014/chart" uri="{C3380CC4-5D6E-409C-BE32-E72D297353CC}">
              <c16:uniqueId val="{00000001-5F7D-4842-9B25-97143F17D6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-2.57</c:v>
                </c:pt>
                <c:pt idx="1">
                  <c:v>4.5599999999999996</c:v>
                </c:pt>
                <c:pt idx="2">
                  <c:v>-6.22</c:v>
                </c:pt>
                <c:pt idx="3">
                  <c:v>2.09</c:v>
                </c:pt>
                <c:pt idx="4">
                  <c:v>-0.26</c:v>
                </c:pt>
              </c:numCache>
            </c:numRef>
          </c:val>
          <c:smooth val="0"/>
          <c:extLst>
            <c:ext xmlns:c16="http://schemas.microsoft.com/office/drawing/2014/chart" uri="{C3380CC4-5D6E-409C-BE32-E72D297353CC}">
              <c16:uniqueId val="{00000002-5F7D-4842-9B25-97143F17D6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0.57999999999999996</c:v>
                </c:pt>
                <c:pt idx="2">
                  <c:v>#N/A</c:v>
                </c:pt>
                <c:pt idx="3">
                  <c:v>0.71</c:v>
                </c:pt>
                <c:pt idx="4">
                  <c:v>#N/A</c:v>
                </c:pt>
                <c:pt idx="5">
                  <c:v>0.78</c:v>
                </c:pt>
                <c:pt idx="6">
                  <c:v>0</c:v>
                </c:pt>
                <c:pt idx="7">
                  <c:v>0</c:v>
                </c:pt>
                <c:pt idx="8">
                  <c:v>0</c:v>
                </c:pt>
                <c:pt idx="9">
                  <c:v>0</c:v>
                </c:pt>
              </c:numCache>
            </c:numRef>
          </c:val>
          <c:extLst>
            <c:ext xmlns:c16="http://schemas.microsoft.com/office/drawing/2014/chart" uri="{C3380CC4-5D6E-409C-BE32-E72D297353CC}">
              <c16:uniqueId val="{00000000-B270-4740-AE18-A535A96505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70-4740-AE18-A535A96505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70-4740-AE18-A535A96505D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270-4740-AE18-A535A96505D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270-4740-AE18-A535A96505D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0.02</c:v>
                </c:pt>
                <c:pt idx="8">
                  <c:v>#N/A</c:v>
                </c:pt>
                <c:pt idx="9">
                  <c:v>0.22</c:v>
                </c:pt>
              </c:numCache>
            </c:numRef>
          </c:val>
          <c:extLst>
            <c:ext xmlns:c16="http://schemas.microsoft.com/office/drawing/2014/chart" uri="{C3380CC4-5D6E-409C-BE32-E72D297353CC}">
              <c16:uniqueId val="{00000005-B270-4740-AE18-A535A96505D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c:v>
                </c:pt>
                <c:pt idx="8">
                  <c:v>#N/A</c:v>
                </c:pt>
                <c:pt idx="9">
                  <c:v>1.62</c:v>
                </c:pt>
              </c:numCache>
            </c:numRef>
          </c:val>
          <c:extLst>
            <c:ext xmlns:c16="http://schemas.microsoft.com/office/drawing/2014/chart" uri="{C3380CC4-5D6E-409C-BE32-E72D297353CC}">
              <c16:uniqueId val="{00000006-B270-4740-AE18-A535A96505D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2.02</c:v>
                </c:pt>
                <c:pt idx="4">
                  <c:v>#N/A</c:v>
                </c:pt>
                <c:pt idx="5">
                  <c:v>2.11</c:v>
                </c:pt>
                <c:pt idx="6">
                  <c:v>#N/A</c:v>
                </c:pt>
                <c:pt idx="7">
                  <c:v>2.02</c:v>
                </c:pt>
                <c:pt idx="8">
                  <c:v>#N/A</c:v>
                </c:pt>
                <c:pt idx="9">
                  <c:v>1.98</c:v>
                </c:pt>
              </c:numCache>
            </c:numRef>
          </c:val>
          <c:extLst>
            <c:ext xmlns:c16="http://schemas.microsoft.com/office/drawing/2014/chart" uri="{C3380CC4-5D6E-409C-BE32-E72D297353CC}">
              <c16:uniqueId val="{00000007-B270-4740-AE18-A535A96505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10.41</c:v>
                </c:pt>
                <c:pt idx="2">
                  <c:v>#N/A</c:v>
                </c:pt>
                <c:pt idx="3">
                  <c:v>14.36</c:v>
                </c:pt>
                <c:pt idx="4">
                  <c:v>#N/A</c:v>
                </c:pt>
                <c:pt idx="5">
                  <c:v>8.6</c:v>
                </c:pt>
                <c:pt idx="6">
                  <c:v>#N/A</c:v>
                </c:pt>
                <c:pt idx="7">
                  <c:v>6.54</c:v>
                </c:pt>
                <c:pt idx="8">
                  <c:v>#N/A</c:v>
                </c:pt>
                <c:pt idx="9">
                  <c:v>7.84</c:v>
                </c:pt>
              </c:numCache>
            </c:numRef>
          </c:val>
          <c:extLst>
            <c:ext xmlns:c16="http://schemas.microsoft.com/office/drawing/2014/chart" uri="{C3380CC4-5D6E-409C-BE32-E72D297353CC}">
              <c16:uniqueId val="{00000008-B270-4740-AE18-A535A96505D0}"/>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12.78</c:v>
                </c:pt>
                <c:pt idx="2">
                  <c:v>#N/A</c:v>
                </c:pt>
                <c:pt idx="3">
                  <c:v>12.57</c:v>
                </c:pt>
                <c:pt idx="4">
                  <c:v>#N/A</c:v>
                </c:pt>
                <c:pt idx="5">
                  <c:v>12.4</c:v>
                </c:pt>
                <c:pt idx="6">
                  <c:v>#N/A</c:v>
                </c:pt>
                <c:pt idx="7">
                  <c:v>11.84</c:v>
                </c:pt>
                <c:pt idx="8">
                  <c:v>#N/A</c:v>
                </c:pt>
                <c:pt idx="9">
                  <c:v>10.29</c:v>
                </c:pt>
              </c:numCache>
            </c:numRef>
          </c:val>
          <c:extLst>
            <c:ext xmlns:c16="http://schemas.microsoft.com/office/drawing/2014/chart" uri="{C3380CC4-5D6E-409C-BE32-E72D297353CC}">
              <c16:uniqueId val="{00000009-B270-4740-AE18-A535A96505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929</c:v>
                </c:pt>
                <c:pt idx="5">
                  <c:v>974</c:v>
                </c:pt>
                <c:pt idx="8">
                  <c:v>1014</c:v>
                </c:pt>
                <c:pt idx="11">
                  <c:v>1029</c:v>
                </c:pt>
                <c:pt idx="14">
                  <c:v>1002</c:v>
                </c:pt>
              </c:numCache>
            </c:numRef>
          </c:val>
          <c:extLst>
            <c:ext xmlns:c16="http://schemas.microsoft.com/office/drawing/2014/chart" uri="{C3380CC4-5D6E-409C-BE32-E72D297353CC}">
              <c16:uniqueId val="{00000000-5D22-4A58-BDCC-5ECB2C30C0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22-4A58-BDCC-5ECB2C30C0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22-4A58-BDCC-5ECB2C30C0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5</c:v>
                </c:pt>
                <c:pt idx="9">
                  <c:v>2</c:v>
                </c:pt>
                <c:pt idx="12">
                  <c:v>0</c:v>
                </c:pt>
              </c:numCache>
            </c:numRef>
          </c:val>
          <c:extLst>
            <c:ext xmlns:c16="http://schemas.microsoft.com/office/drawing/2014/chart" uri="{C3380CC4-5D6E-409C-BE32-E72D297353CC}">
              <c16:uniqueId val="{00000003-5D22-4A58-BDCC-5ECB2C30C0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c:v>
                </c:pt>
                <c:pt idx="3">
                  <c:v>82</c:v>
                </c:pt>
                <c:pt idx="6">
                  <c:v>80</c:v>
                </c:pt>
                <c:pt idx="9">
                  <c:v>76</c:v>
                </c:pt>
                <c:pt idx="12">
                  <c:v>76</c:v>
                </c:pt>
              </c:numCache>
            </c:numRef>
          </c:val>
          <c:extLst>
            <c:ext xmlns:c16="http://schemas.microsoft.com/office/drawing/2014/chart" uri="{C3380CC4-5D6E-409C-BE32-E72D297353CC}">
              <c16:uniqueId val="{00000004-5D22-4A58-BDCC-5ECB2C30C0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22-4A58-BDCC-5ECB2C30C0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22-4A58-BDCC-5ECB2C30C0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1195</c:v>
                </c:pt>
                <c:pt idx="3">
                  <c:v>1275</c:v>
                </c:pt>
                <c:pt idx="6">
                  <c:v>1349</c:v>
                </c:pt>
                <c:pt idx="9">
                  <c:v>1381</c:v>
                </c:pt>
                <c:pt idx="12">
                  <c:v>1302</c:v>
                </c:pt>
              </c:numCache>
            </c:numRef>
          </c:val>
          <c:extLst>
            <c:ext xmlns:c16="http://schemas.microsoft.com/office/drawing/2014/chart" uri="{C3380CC4-5D6E-409C-BE32-E72D297353CC}">
              <c16:uniqueId val="{00000007-5D22-4A58-BDCC-5ECB2C30C0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c:v>
                </c:pt>
                <c:pt idx="2">
                  <c:v>#N/A</c:v>
                </c:pt>
                <c:pt idx="3">
                  <c:v>#N/A</c:v>
                </c:pt>
                <c:pt idx="4">
                  <c:v>388</c:v>
                </c:pt>
                <c:pt idx="5">
                  <c:v>#N/A</c:v>
                </c:pt>
                <c:pt idx="6">
                  <c:v>#N/A</c:v>
                </c:pt>
                <c:pt idx="7">
                  <c:v>420</c:v>
                </c:pt>
                <c:pt idx="8">
                  <c:v>#N/A</c:v>
                </c:pt>
                <c:pt idx="9">
                  <c:v>#N/A</c:v>
                </c:pt>
                <c:pt idx="10">
                  <c:v>430</c:v>
                </c:pt>
                <c:pt idx="11">
                  <c:v>#N/A</c:v>
                </c:pt>
                <c:pt idx="12">
                  <c:v>#N/A</c:v>
                </c:pt>
                <c:pt idx="13">
                  <c:v>376</c:v>
                </c:pt>
                <c:pt idx="14">
                  <c:v>#N/A</c:v>
                </c:pt>
              </c:numCache>
            </c:numRef>
          </c:val>
          <c:smooth val="0"/>
          <c:extLst>
            <c:ext xmlns:c16="http://schemas.microsoft.com/office/drawing/2014/chart" uri="{C3380CC4-5D6E-409C-BE32-E72D297353CC}">
              <c16:uniqueId val="{00000008-5D22-4A58-BDCC-5ECB2C30C0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8557</c:v>
                </c:pt>
                <c:pt idx="5">
                  <c:v>8164</c:v>
                </c:pt>
                <c:pt idx="8">
                  <c:v>7861</c:v>
                </c:pt>
                <c:pt idx="11">
                  <c:v>7822</c:v>
                </c:pt>
                <c:pt idx="14">
                  <c:v>8060</c:v>
                </c:pt>
              </c:numCache>
            </c:numRef>
          </c:val>
          <c:extLst>
            <c:ext xmlns:c16="http://schemas.microsoft.com/office/drawing/2014/chart" uri="{C3380CC4-5D6E-409C-BE32-E72D297353CC}">
              <c16:uniqueId val="{00000000-8F5A-4260-A141-7F98B23330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8F5A-4260-A141-7F98B23330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6909</c:v>
                </c:pt>
                <c:pt idx="5">
                  <c:v>6913</c:v>
                </c:pt>
                <c:pt idx="8">
                  <c:v>7224</c:v>
                </c:pt>
                <c:pt idx="11">
                  <c:v>6890</c:v>
                </c:pt>
                <c:pt idx="14">
                  <c:v>6688</c:v>
                </c:pt>
              </c:numCache>
            </c:numRef>
          </c:val>
          <c:extLst>
            <c:ext xmlns:c16="http://schemas.microsoft.com/office/drawing/2014/chart" uri="{C3380CC4-5D6E-409C-BE32-E72D297353CC}">
              <c16:uniqueId val="{00000002-8F5A-4260-A141-7F98B23330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5A-4260-A141-7F98B23330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5A-4260-A141-7F98B23330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59</c:v>
                </c:pt>
                <c:pt idx="6">
                  <c:v>58</c:v>
                </c:pt>
                <c:pt idx="9">
                  <c:v>57</c:v>
                </c:pt>
                <c:pt idx="12">
                  <c:v>48</c:v>
                </c:pt>
              </c:numCache>
            </c:numRef>
          </c:val>
          <c:extLst>
            <c:ext xmlns:c16="http://schemas.microsoft.com/office/drawing/2014/chart" uri="{C3380CC4-5D6E-409C-BE32-E72D297353CC}">
              <c16:uniqueId val="{00000005-8F5A-4260-A141-7F98B23330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1195</c:v>
                </c:pt>
                <c:pt idx="3">
                  <c:v>1115</c:v>
                </c:pt>
                <c:pt idx="6">
                  <c:v>783</c:v>
                </c:pt>
                <c:pt idx="9">
                  <c:v>864</c:v>
                </c:pt>
                <c:pt idx="12">
                  <c:v>782</c:v>
                </c:pt>
              </c:numCache>
            </c:numRef>
          </c:val>
          <c:extLst>
            <c:ext xmlns:c16="http://schemas.microsoft.com/office/drawing/2014/chart" uri="{C3380CC4-5D6E-409C-BE32-E72D297353CC}">
              <c16:uniqueId val="{00000006-8F5A-4260-A141-7F98B23330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c:v>
                </c:pt>
                <c:pt idx="3">
                  <c:v>7</c:v>
                </c:pt>
                <c:pt idx="6">
                  <c:v>2</c:v>
                </c:pt>
                <c:pt idx="9">
                  <c:v>0</c:v>
                </c:pt>
                <c:pt idx="12">
                  <c:v>0</c:v>
                </c:pt>
              </c:numCache>
            </c:numRef>
          </c:val>
          <c:extLst>
            <c:ext xmlns:c16="http://schemas.microsoft.com/office/drawing/2014/chart" uri="{C3380CC4-5D6E-409C-BE32-E72D297353CC}">
              <c16:uniqueId val="{00000007-8F5A-4260-A141-7F98B23330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777</c:v>
                </c:pt>
                <c:pt idx="3">
                  <c:v>820</c:v>
                </c:pt>
                <c:pt idx="6">
                  <c:v>778</c:v>
                </c:pt>
                <c:pt idx="9">
                  <c:v>860</c:v>
                </c:pt>
                <c:pt idx="12">
                  <c:v>856</c:v>
                </c:pt>
              </c:numCache>
            </c:numRef>
          </c:val>
          <c:extLst>
            <c:ext xmlns:c16="http://schemas.microsoft.com/office/drawing/2014/chart" uri="{C3380CC4-5D6E-409C-BE32-E72D297353CC}">
              <c16:uniqueId val="{00000008-8F5A-4260-A141-7F98B23330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8</c:v>
                </c:pt>
                <c:pt idx="6">
                  <c:v>5</c:v>
                </c:pt>
                <c:pt idx="9">
                  <c:v>3</c:v>
                </c:pt>
                <c:pt idx="12">
                  <c:v>1</c:v>
                </c:pt>
              </c:numCache>
            </c:numRef>
          </c:val>
          <c:extLst>
            <c:ext xmlns:c16="http://schemas.microsoft.com/office/drawing/2014/chart" uri="{C3380CC4-5D6E-409C-BE32-E72D297353CC}">
              <c16:uniqueId val="{00000009-8F5A-4260-A141-7F98B23330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10272</c:v>
                </c:pt>
                <c:pt idx="3">
                  <c:v>9676</c:v>
                </c:pt>
                <c:pt idx="6">
                  <c:v>9236</c:v>
                </c:pt>
                <c:pt idx="9">
                  <c:v>8688</c:v>
                </c:pt>
                <c:pt idx="12">
                  <c:v>9124</c:v>
                </c:pt>
              </c:numCache>
            </c:numRef>
          </c:val>
          <c:extLst>
            <c:ext xmlns:c16="http://schemas.microsoft.com/office/drawing/2014/chart" uri="{C3380CC4-5D6E-409C-BE32-E72D297353CC}">
              <c16:uniqueId val="{0000000A-8F5A-4260-A141-7F98B23330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5A-4260-A141-7F98B23330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3183</c:v>
                </c:pt>
                <c:pt idx="1">
                  <c:v>3188</c:v>
                </c:pt>
                <c:pt idx="2">
                  <c:v>3095</c:v>
                </c:pt>
              </c:numCache>
            </c:numRef>
          </c:val>
          <c:extLst>
            <c:ext xmlns:c16="http://schemas.microsoft.com/office/drawing/2014/chart" uri="{C3380CC4-5D6E-409C-BE32-E72D297353CC}">
              <c16:uniqueId val="{00000000-CEA9-4347-8690-BA7EB85BD7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1235</c:v>
                </c:pt>
                <c:pt idx="1">
                  <c:v>1035</c:v>
                </c:pt>
                <c:pt idx="2">
                  <c:v>936</c:v>
                </c:pt>
              </c:numCache>
            </c:numRef>
          </c:val>
          <c:extLst>
            <c:ext xmlns:c16="http://schemas.microsoft.com/office/drawing/2014/chart" uri="{C3380CC4-5D6E-409C-BE32-E72D297353CC}">
              <c16:uniqueId val="{00000001-CEA9-4347-8690-BA7EB85BD7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3764</c:v>
                </c:pt>
                <c:pt idx="1">
                  <c:v>3591</c:v>
                </c:pt>
                <c:pt idx="2">
                  <c:v>3404</c:v>
                </c:pt>
              </c:numCache>
            </c:numRef>
          </c:val>
          <c:extLst>
            <c:ext xmlns:c16="http://schemas.microsoft.com/office/drawing/2014/chart" uri="{C3380CC4-5D6E-409C-BE32-E72D297353CC}">
              <c16:uniqueId val="{00000002-CEA9-4347-8690-BA7EB85BD7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型事業により地方債の元利償還金は高止まりしているが、地方債発行額の抑制等削減に努めている。元利償還金は、令和５年度に実施した繰上償還の効用により、令和６年度は減少している。</a:t>
          </a:r>
        </a:p>
        <a:p>
          <a:r>
            <a:rPr kumimoji="1" lang="ja-JP" altLang="en-US" sz="1400">
              <a:latin typeface="ＭＳ ゴシック" pitchFamily="49" charset="-128"/>
              <a:ea typeface="ＭＳ ゴシック" pitchFamily="49" charset="-128"/>
            </a:rPr>
            <a:t>今後も引き続き、各事業を精査して行うことで、地方債発行額の抑制に努める。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年度は庁舎分館建設工事や認定こども園増築工事等のハード整備事業が重なり、地方債の現在高が前年度に比べ</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百万増となった。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基準財政需要額算入見込額の増の影響により増額している。将来負担額を大幅に上回っており、堅調に推移している。今後も引き続き、各事業を精査して行うことで、地方債残高の増加抑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徳島県東みよし町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・元利償還金の増へ対応するため減債基金を取崩ししたこと、民間保育施設整備補助等のため元気・交流・未来基金を取崩ししたことが影響し、全体額としては減額となっている。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・公共施設の老朽化対策のため、公共施設等総合管理基金を取り崩すことを想定している。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・不測の事態への対応に加え、今後の財政需要の増大にも適切に対応していけるように、財政調整基金を一定額確保していくことを予定している。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・東みよし町元気・交流・未来基金：町民の連帯及び産業基盤の強化及び地域振興を図る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・東みよし町公共施設等総合管理基金：公共施設等の更新、統廃合及び長寿命化など</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・民間保育施設整備補助等のため元気・交流・未来基金を合計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万円取崩したため、減額となっている。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・東みよし町公共施設等総合管理基金：公共施設等の更新、統廃合及び長寿命化事業に充当予定。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・市町村合併以降、財政構造改革として、歳入歳出両面にわたる取組を進めてきたが、そうした取組をしてもなお、解消できない財源不足額については、財源調整的な基金の取り崩しにより対応してきた。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・景気後退による町税の大幅な減収や、大規模災害の発生など不測の事態に備えるため、これまで同様、予算編成や予算執行における効率化の取り組みを進め、残高の確保に努める。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過去の起債事業に対する財源として、毎年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億円計画的に取り崩している。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・償還額は、令和５年度に実施した繰上償還の効用により、令和６年度は減少している。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・公共施設の更新等大型事業が予定されているため、減債基金への積立を行い、償還へ備える予定。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13,205
13,065
122.48
11,270,445
10,658,679
424,639
5,410,942
9,123,782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国勢調査３６．５％）に加え、町内に中心となる産業がないこと等により、財政基盤が弱く、類似団体内平均値を大きく下回っている。今後は、行政評価による事業見直しや業務のデジタル化による効率化を進めるとともに、重点施策の推進の両立に努め、総合計画に定める将来像実現に向け、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令和元年度以降、類似団体内平均値を連続して上回っている。令和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年度に実施した繰上償還により、公債費が圧縮されている。また、普通交付税の増額も数値へ影響し、前年度から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％の減となっている。各事業を精査して行うことで、地方債発行額の抑制を図るとともに、繰上償還による公債費縮減に向けた取組が求められている。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38312</xdr:rowOff>
    </xdr:from>
    <xdr:to>
      <xdr:col>23</xdr:col>
      <xdr:colOff>133350</xdr:colOff>
      <xdr:row>66</xdr:row>
      <xdr:rowOff>134831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54012"/>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134831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32586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129329</xdr:rowOff>
    </xdr:from>
    <xdr:to>
      <xdr:col>15</xdr:col>
      <xdr:colOff>82550</xdr:colOff>
      <xdr:row>66</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129329</xdr:rowOff>
    </xdr:from>
    <xdr:to>
      <xdr:col>11</xdr:col>
      <xdr:colOff>31750</xdr:colOff>
      <xdr:row>65</xdr:row>
      <xdr:rowOff>129329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2735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158962</xdr:rowOff>
    </xdr:from>
    <xdr:to>
      <xdr:col>23</xdr:col>
      <xdr:colOff>184150</xdr:colOff>
      <xdr:row>66</xdr:row>
      <xdr:rowOff>89112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131039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7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84031</xdr:rowOff>
    </xdr:from>
    <xdr:to>
      <xdr:col>19</xdr:col>
      <xdr:colOff>184150</xdr:colOff>
      <xdr:row>67</xdr:row>
      <xdr:rowOff>14181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170408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8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78529</xdr:rowOff>
    </xdr:from>
    <xdr:to>
      <xdr:col>11</xdr:col>
      <xdr:colOff>82550</xdr:colOff>
      <xdr:row>66</xdr:row>
      <xdr:rowOff>8679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164906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164906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人当たり決算額が低く抑えられており、令和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年以降、類似団体平均を継続して下回っている。業務効率化に資する民間委託を進めつつ、その他経費の節減に努め、更なるコストの軽減に努める。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132976</xdr:rowOff>
    </xdr:from>
    <xdr:to>
      <xdr:col>23</xdr:col>
      <xdr:colOff>133350</xdr:colOff>
      <xdr:row>83</xdr:row>
      <xdr:rowOff>10379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1876"/>
          <a:ext cx="838200" cy="4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126944</xdr:rowOff>
    </xdr:from>
    <xdr:to>
      <xdr:col>19</xdr:col>
      <xdr:colOff>133350</xdr:colOff>
      <xdr:row>82</xdr:row>
      <xdr:rowOff>132976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584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126944</xdr:rowOff>
    </xdr:from>
    <xdr:to>
      <xdr:col>15</xdr:col>
      <xdr:colOff>82550</xdr:colOff>
      <xdr:row>82</xdr:row>
      <xdr:rowOff>144194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85844"/>
          <a:ext cx="889000" cy="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121410</xdr:rowOff>
    </xdr:from>
    <xdr:to>
      <xdr:col>11</xdr:col>
      <xdr:colOff>31750</xdr:colOff>
      <xdr:row>82</xdr:row>
      <xdr:rowOff>144194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0310"/>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131029</xdr:rowOff>
    </xdr:from>
    <xdr:to>
      <xdr:col>23</xdr:col>
      <xdr:colOff>184150</xdr:colOff>
      <xdr:row>83</xdr:row>
      <xdr:rowOff>61179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147556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82176</xdr:rowOff>
    </xdr:from>
    <xdr:to>
      <xdr:col>19</xdr:col>
      <xdr:colOff>184150</xdr:colOff>
      <xdr:row>83</xdr:row>
      <xdr:rowOff>12326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76144</xdr:rowOff>
    </xdr:from>
    <xdr:to>
      <xdr:col>15</xdr:col>
      <xdr:colOff>133350</xdr:colOff>
      <xdr:row>83</xdr:row>
      <xdr:rowOff>6294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0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93394</xdr:rowOff>
    </xdr:from>
    <xdr:to>
      <xdr:col>11</xdr:col>
      <xdr:colOff>82550</xdr:colOff>
      <xdr:row>83</xdr:row>
      <xdr:rowOff>23544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33721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2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70610</xdr:rowOff>
    </xdr:from>
    <xdr:to>
      <xdr:col>7</xdr:col>
      <xdr:colOff>31750</xdr:colOff>
      <xdr:row>83</xdr:row>
      <xdr:rowOff>760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ラスパイレス指数は、類似団体内平均値を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上回っている。要因として、各階層の人数が少ないうえに、給与改定率の高い若年層の職員が多いことが考えられる。</a:t>
          </a:r>
        </a:p>
        <a:p>
          <a:r>
            <a:rPr kumimoji="1" lang="ja-JP" altLang="en-US" sz="1300">
              <a:latin typeface="ＭＳ Ｐゴシック" panose="020B0600070205080204" pitchFamily="50" charset="-128"/>
              <a:ea typeface="ＭＳ Ｐゴシック" panose="020B0600070205080204" pitchFamily="50" charset="-128"/>
            </a:rPr>
            <a:t>中途採用等計画的採用と職員構成の改善を推進し、給与水準の適正化に取り組む。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999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731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37395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37395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職員数は、類似団体内平均値と同程度となっている。今後とも、さらなる効率化の促進を図り、住民サービスを低下させることなく、適切な定員管理に努める。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152679</xdr:rowOff>
    </xdr:from>
    <xdr:to>
      <xdr:col>81</xdr:col>
      <xdr:colOff>44450</xdr:colOff>
      <xdr:row>62</xdr:row>
      <xdr:rowOff>11150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1129"/>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136754</xdr:rowOff>
    </xdr:from>
    <xdr:to>
      <xdr:col>77</xdr:col>
      <xdr:colOff>44450</xdr:colOff>
      <xdr:row>61</xdr:row>
      <xdr:rowOff>152679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5204"/>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127102</xdr:rowOff>
    </xdr:from>
    <xdr:to>
      <xdr:col>72</xdr:col>
      <xdr:colOff>203200</xdr:colOff>
      <xdr:row>61</xdr:row>
      <xdr:rowOff>136754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855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120345</xdr:rowOff>
    </xdr:from>
    <xdr:to>
      <xdr:col>68</xdr:col>
      <xdr:colOff>152400</xdr:colOff>
      <xdr:row>61</xdr:row>
      <xdr:rowOff>127102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8795"/>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131800</xdr:rowOff>
    </xdr:from>
    <xdr:to>
      <xdr:col>81</xdr:col>
      <xdr:colOff>95250</xdr:colOff>
      <xdr:row>62</xdr:row>
      <xdr:rowOff>61950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103877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101879</xdr:rowOff>
    </xdr:from>
    <xdr:to>
      <xdr:col>77</xdr:col>
      <xdr:colOff>95250</xdr:colOff>
      <xdr:row>62</xdr:row>
      <xdr:rowOff>32029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16806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85954</xdr:rowOff>
    </xdr:from>
    <xdr:to>
      <xdr:col>73</xdr:col>
      <xdr:colOff>44450</xdr:colOff>
      <xdr:row>62</xdr:row>
      <xdr:rowOff>16104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76302</xdr:rowOff>
    </xdr:from>
    <xdr:to>
      <xdr:col>68</xdr:col>
      <xdr:colOff>203200</xdr:colOff>
      <xdr:row>62</xdr:row>
      <xdr:rowOff>6452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69545</xdr:rowOff>
    </xdr:from>
    <xdr:to>
      <xdr:col>64</xdr:col>
      <xdr:colOff>152400</xdr:colOff>
      <xdr:row>61</xdr:row>
      <xdr:rowOff>171145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9872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9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年度に実施した繰上償還により、公債費が圧縮され、数値は改善したものの、類似団体内平均値を上回っている。令和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年度にかけて実施したハード整備事業により、今後は一時的に数値上昇が見込まれるが、各事業を精査して行うことで、地方債発行額の抑制から公債費負担の適正化に努める。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683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01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90678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5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41</xdr:row>
      <xdr:rowOff>23114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560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財政調整基金残高の安定した推移により、充当可能財源が将来負担額を上回るため、将来負担比率は算定されていない。今後も、各事業を精査して行うことで、地方債残高の増加抑制に努める。 </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13,205
13,065
122.48
11,270,445
10,658,679
424,639
5,410,942
9,123,782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人件費に係る経常収支比率は類似団体内平均値を下回っている。今後も、行政サービスを維持しつつ定員管理の適正化に努めることで、人件費関係経費全体について抑制を図る。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6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35</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％下回っている。物件費のうち、負担額の大きかった光ファイバー等の設備保守について、</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に設備を民間企業へ譲渡することとなり、負担額減少が見込まれる。物価高の影響により、今後は物件費の増額が見込まれるため、引き続き事業の必要性を厳密に精査していく。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79375</xdr:rowOff>
    </xdr:from>
    <xdr:to>
      <xdr:col>82</xdr:col>
      <xdr:colOff>107950</xdr:colOff>
      <xdr:row>16</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22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xdr:rowOff>
    </xdr:from>
    <xdr:to>
      <xdr:col>78</xdr:col>
      <xdr:colOff>69850</xdr:colOff>
      <xdr:row>16</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46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xdr:rowOff>
    </xdr:from>
    <xdr:to>
      <xdr:col>73</xdr:col>
      <xdr:colOff>180975</xdr:colOff>
      <xdr:row>16</xdr:row>
      <xdr:rowOff>3175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46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xdr:rowOff>
    </xdr:from>
    <xdr:to>
      <xdr:col>69</xdr:col>
      <xdr:colOff>92075</xdr:colOff>
      <xdr:row>16</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46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7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64152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123825</xdr:rowOff>
    </xdr:from>
    <xdr:to>
      <xdr:col>69</xdr:col>
      <xdr:colOff>142875</xdr:colOff>
      <xdr:row>16</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扶助費に係る経常収支比率は類似団体内平均値を下回っているが、子育て支援や障害福祉費の増加の影響などから、今後も扶助費の増加が見込まれる。 </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35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1815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内平均値で推移している。今後は、施設老朽化による維持補修費が増加することが見込まれるため、公共施設等総合管理計画に基づいた施設管理を適正に行っていく必要が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57</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929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105228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9295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105228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75293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3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回っている。各種団体への補助見直しを進めているが、公営企業の設備更新が控えており、今後補助費等の増が見込まれる。一部事務組合等に対するものについても、施設更新が予定されており、増加幅を抑えるため、事務内容をより一層精査するなど、更なる経費削減に努める。 </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363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110998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08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97282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58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過去に実施した大型事業により地方債の元利償還金が膨らんでいるため、類似団体内平均値を上回っている。令和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年度に実施した繰上償還により、公債費が圧縮され、前年度と比べ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％改善している。引き続き事業の必要性を厳密に精査していく。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101854</xdr:rowOff>
    </xdr:from>
    <xdr:to>
      <xdr:col>24</xdr:col>
      <xdr:colOff>25400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46404"/>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8128</xdr:rowOff>
    </xdr:from>
    <xdr:to>
      <xdr:col>19</xdr:col>
      <xdr:colOff>187325</xdr:colOff>
      <xdr:row>80</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241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80</xdr:row>
      <xdr:rowOff>8128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281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78994</xdr:rowOff>
    </xdr:from>
    <xdr:to>
      <xdr:col>11</xdr:col>
      <xdr:colOff>9525</xdr:colOff>
      <xdr:row>79</xdr:row>
      <xdr:rowOff>83565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235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51054</xdr:rowOff>
    </xdr:from>
    <xdr:to>
      <xdr:col>24</xdr:col>
      <xdr:colOff>76200</xdr:colOff>
      <xdr:row>79</xdr:row>
      <xdr:rowOff>152654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23131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128778</xdr:rowOff>
    </xdr:from>
    <xdr:to>
      <xdr:col>15</xdr:col>
      <xdr:colOff>149225</xdr:colOff>
      <xdr:row>80</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43705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28194</xdr:rowOff>
    </xdr:from>
    <xdr:to>
      <xdr:col>6</xdr:col>
      <xdr:colOff>171450</xdr:colOff>
      <xdr:row>79</xdr:row>
      <xdr:rowOff>129794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114571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各種経費の削減などを行った結果、令和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内平均値を下回っている。一方で公債費については、類似団体を大幅に上回っており、経常収支比率の改善には公債費への対応が重要であり、事業の厳正な精査を行い、縮減を図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74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5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75</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65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75</xdr:row>
      <xdr:rowOff>147574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01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52694</xdr:rowOff>
    </xdr:from>
    <xdr:to>
      <xdr:col>29</xdr:col>
      <xdr:colOff>127000</xdr:colOff>
      <xdr:row>16</xdr:row>
      <xdr:rowOff>91566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43519"/>
          <a:ext cx="647700" cy="3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37471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28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91566</xdr:rowOff>
    </xdr:from>
    <xdr:to>
      <xdr:col>26</xdr:col>
      <xdr:colOff>50800</xdr:colOff>
      <xdr:row>16</xdr:row>
      <xdr:rowOff>124914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82391"/>
          <a:ext cx="698500" cy="3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124914</xdr:rowOff>
    </xdr:from>
    <xdr:to>
      <xdr:col>22</xdr:col>
      <xdr:colOff>114300</xdr:colOff>
      <xdr:row>16</xdr:row>
      <xdr:rowOff>128448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15739"/>
          <a:ext cx="698500" cy="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128448</xdr:rowOff>
    </xdr:from>
    <xdr:to>
      <xdr:col>18</xdr:col>
      <xdr:colOff>177800</xdr:colOff>
      <xdr:row>16</xdr:row>
      <xdr:rowOff>156735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19273"/>
          <a:ext cx="698500" cy="2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1894</xdr:rowOff>
    </xdr:from>
    <xdr:to>
      <xdr:col>29</xdr:col>
      <xdr:colOff>177800</xdr:colOff>
      <xdr:row>16</xdr:row>
      <xdr:rowOff>103494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9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18421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3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40766</xdr:rowOff>
    </xdr:from>
    <xdr:to>
      <xdr:col>26</xdr:col>
      <xdr:colOff>101600</xdr:colOff>
      <xdr:row>16</xdr:row>
      <xdr:rowOff>142366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3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152543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0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74114</xdr:rowOff>
    </xdr:from>
    <xdr:to>
      <xdr:col>22</xdr:col>
      <xdr:colOff>165100</xdr:colOff>
      <xdr:row>17</xdr:row>
      <xdr:rowOff>4264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6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160491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5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77648</xdr:rowOff>
    </xdr:from>
    <xdr:to>
      <xdr:col>19</xdr:col>
      <xdr:colOff>38100</xdr:colOff>
      <xdr:row>17</xdr:row>
      <xdr:rowOff>7798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6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17975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3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105935</xdr:rowOff>
    </xdr:from>
    <xdr:to>
      <xdr:col>15</xdr:col>
      <xdr:colOff>101600</xdr:colOff>
      <xdr:row>17</xdr:row>
      <xdr:rowOff>36085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9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20862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8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334359</xdr:rowOff>
    </xdr:from>
    <xdr:to>
      <xdr:col>29</xdr:col>
      <xdr:colOff>127000</xdr:colOff>
      <xdr:row>36</xdr:row>
      <xdr:rowOff>61849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44709"/>
          <a:ext cx="647700" cy="70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46626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9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334359</xdr:rowOff>
    </xdr:from>
    <xdr:to>
      <xdr:col>26</xdr:col>
      <xdr:colOff>50800</xdr:colOff>
      <xdr:row>36</xdr:row>
      <xdr:rowOff>16110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4709"/>
          <a:ext cx="698500" cy="24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16110</xdr:rowOff>
    </xdr:from>
    <xdr:to>
      <xdr:col>22</xdr:col>
      <xdr:colOff>114300</xdr:colOff>
      <xdr:row>36</xdr:row>
      <xdr:rowOff>70765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69360"/>
          <a:ext cx="698500" cy="5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70765</xdr:rowOff>
    </xdr:from>
    <xdr:to>
      <xdr:col>18</xdr:col>
      <xdr:colOff>177800</xdr:colOff>
      <xdr:row>36</xdr:row>
      <xdr:rowOff>132944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24015"/>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11049</xdr:rowOff>
    </xdr:from>
    <xdr:to>
      <xdr:col>29</xdr:col>
      <xdr:colOff>177800</xdr:colOff>
      <xdr:row>36</xdr:row>
      <xdr:rowOff>112649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4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199026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283559</xdr:rowOff>
    </xdr:from>
    <xdr:to>
      <xdr:col>26</xdr:col>
      <xdr:colOff>101600</xdr:colOff>
      <xdr:row>36</xdr:row>
      <xdr:rowOff>42259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52436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62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308210</xdr:rowOff>
    </xdr:from>
    <xdr:to>
      <xdr:col>22</xdr:col>
      <xdr:colOff>165100</xdr:colOff>
      <xdr:row>36</xdr:row>
      <xdr:rowOff>66910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77087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8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19965</xdr:rowOff>
    </xdr:from>
    <xdr:to>
      <xdr:col>19</xdr:col>
      <xdr:colOff>38100</xdr:colOff>
      <xdr:row>36</xdr:row>
      <xdr:rowOff>121565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131742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82144</xdr:rowOff>
    </xdr:from>
    <xdr:to>
      <xdr:col>15</xdr:col>
      <xdr:colOff>101600</xdr:colOff>
      <xdr:row>37</xdr:row>
      <xdr:rowOff>12294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193921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13,205
13,065
122.48
11,270,445
10,658,679
424,639
5,410,942
9,123,782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123351</xdr:rowOff>
    </xdr:from>
    <xdr:to>
      <xdr:col>24</xdr:col>
      <xdr:colOff>63500</xdr:colOff>
      <xdr:row>35</xdr:row>
      <xdr:rowOff>165244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24101"/>
          <a:ext cx="8382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165244</xdr:rowOff>
    </xdr:from>
    <xdr:to>
      <xdr:col>19</xdr:col>
      <xdr:colOff>177800</xdr:colOff>
      <xdr:row>36</xdr:row>
      <xdr:rowOff>17147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65994"/>
          <a:ext cx="8890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170671</xdr:rowOff>
    </xdr:from>
    <xdr:to>
      <xdr:col>15</xdr:col>
      <xdr:colOff>50800</xdr:colOff>
      <xdr:row>36</xdr:row>
      <xdr:rowOff>17147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7142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170671</xdr:rowOff>
    </xdr:from>
    <xdr:to>
      <xdr:col>10</xdr:col>
      <xdr:colOff>114300</xdr:colOff>
      <xdr:row>36</xdr:row>
      <xdr:rowOff>32930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1421"/>
          <a:ext cx="889000" cy="3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72551</xdr:rowOff>
    </xdr:from>
    <xdr:to>
      <xdr:col>24</xdr:col>
      <xdr:colOff>114300</xdr:colOff>
      <xdr:row>36</xdr:row>
      <xdr:rowOff>2701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50978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5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114444</xdr:rowOff>
    </xdr:from>
    <xdr:to>
      <xdr:col>20</xdr:col>
      <xdr:colOff>38100</xdr:colOff>
      <xdr:row>36</xdr:row>
      <xdr:rowOff>44594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35721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0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137797</xdr:rowOff>
    </xdr:from>
    <xdr:to>
      <xdr:col>15</xdr:col>
      <xdr:colOff>101600</xdr:colOff>
      <xdr:row>36</xdr:row>
      <xdr:rowOff>67947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59074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119871</xdr:rowOff>
    </xdr:from>
    <xdr:to>
      <xdr:col>10</xdr:col>
      <xdr:colOff>165100</xdr:colOff>
      <xdr:row>36</xdr:row>
      <xdr:rowOff>50021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41148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153580</xdr:rowOff>
    </xdr:from>
    <xdr:to>
      <xdr:col>6</xdr:col>
      <xdr:colOff>38100</xdr:colOff>
      <xdr:row>36</xdr:row>
      <xdr:rowOff>83730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74857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100616</xdr:rowOff>
    </xdr:from>
    <xdr:to>
      <xdr:col>24</xdr:col>
      <xdr:colOff>63500</xdr:colOff>
      <xdr:row>57</xdr:row>
      <xdr:rowOff>152740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3266"/>
          <a:ext cx="838200" cy="5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143035</xdr:rowOff>
    </xdr:from>
    <xdr:to>
      <xdr:col>19</xdr:col>
      <xdr:colOff>177800</xdr:colOff>
      <xdr:row>57</xdr:row>
      <xdr:rowOff>152740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5685"/>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113061</xdr:rowOff>
    </xdr:from>
    <xdr:to>
      <xdr:col>15</xdr:col>
      <xdr:colOff>50800</xdr:colOff>
      <xdr:row>57</xdr:row>
      <xdr:rowOff>143035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85711"/>
          <a:ext cx="8890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113061</xdr:rowOff>
    </xdr:from>
    <xdr:to>
      <xdr:col>10</xdr:col>
      <xdr:colOff>114300</xdr:colOff>
      <xdr:row>57</xdr:row>
      <xdr:rowOff>130710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5711"/>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49816</xdr:rowOff>
    </xdr:from>
    <xdr:to>
      <xdr:col>24</xdr:col>
      <xdr:colOff>114300</xdr:colOff>
      <xdr:row>57</xdr:row>
      <xdr:rowOff>151416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28243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101940</xdr:rowOff>
    </xdr:from>
    <xdr:to>
      <xdr:col>20</xdr:col>
      <xdr:colOff>38100</xdr:colOff>
      <xdr:row>58</xdr:row>
      <xdr:rowOff>32090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23217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6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92235</xdr:rowOff>
    </xdr:from>
    <xdr:to>
      <xdr:col>15</xdr:col>
      <xdr:colOff>101600</xdr:colOff>
      <xdr:row>58</xdr:row>
      <xdr:rowOff>22385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62261</xdr:rowOff>
    </xdr:from>
    <xdr:to>
      <xdr:col>10</xdr:col>
      <xdr:colOff>165100</xdr:colOff>
      <xdr:row>57</xdr:row>
      <xdr:rowOff>163861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1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79910</xdr:rowOff>
    </xdr:from>
    <xdr:to>
      <xdr:col>6</xdr:col>
      <xdr:colOff>38100</xdr:colOff>
      <xdr:row>58</xdr:row>
      <xdr:rowOff>10060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26587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52237</xdr:rowOff>
    </xdr:from>
    <xdr:to>
      <xdr:col>24</xdr:col>
      <xdr:colOff>63500</xdr:colOff>
      <xdr:row>78</xdr:row>
      <xdr:rowOff>69405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5337"/>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69405</xdr:rowOff>
    </xdr:from>
    <xdr:to>
      <xdr:col>19</xdr:col>
      <xdr:colOff>177800</xdr:colOff>
      <xdr:row>78</xdr:row>
      <xdr:rowOff>75509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2505"/>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75509</xdr:rowOff>
    </xdr:from>
    <xdr:to>
      <xdr:col>15</xdr:col>
      <xdr:colOff>50800</xdr:colOff>
      <xdr:row>78</xdr:row>
      <xdr:rowOff>83373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8609"/>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83373</xdr:rowOff>
    </xdr:from>
    <xdr:to>
      <xdr:col>10</xdr:col>
      <xdr:colOff>114300</xdr:colOff>
      <xdr:row>78</xdr:row>
      <xdr:rowOff>90070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6473"/>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1437</xdr:rowOff>
    </xdr:from>
    <xdr:to>
      <xdr:col>24</xdr:col>
      <xdr:colOff>114300</xdr:colOff>
      <xdr:row>78</xdr:row>
      <xdr:rowOff>103037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87814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18605</xdr:rowOff>
    </xdr:from>
    <xdr:to>
      <xdr:col>20</xdr:col>
      <xdr:colOff>38100</xdr:colOff>
      <xdr:row>78</xdr:row>
      <xdr:rowOff>120205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111332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24709</xdr:rowOff>
    </xdr:from>
    <xdr:to>
      <xdr:col>15</xdr:col>
      <xdr:colOff>101600</xdr:colOff>
      <xdr:row>78</xdr:row>
      <xdr:rowOff>126309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117436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32573</xdr:rowOff>
    </xdr:from>
    <xdr:to>
      <xdr:col>10</xdr:col>
      <xdr:colOff>165100</xdr:colOff>
      <xdr:row>78</xdr:row>
      <xdr:rowOff>134173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125300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9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39270</xdr:rowOff>
    </xdr:from>
    <xdr:to>
      <xdr:col>6</xdr:col>
      <xdr:colOff>38100</xdr:colOff>
      <xdr:row>78</xdr:row>
      <xdr:rowOff>140870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131997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89136</xdr:rowOff>
    </xdr:from>
    <xdr:to>
      <xdr:col>24</xdr:col>
      <xdr:colOff>63500</xdr:colOff>
      <xdr:row>95</xdr:row>
      <xdr:rowOff>111474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76886"/>
          <a:ext cx="8382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89136</xdr:rowOff>
    </xdr:from>
    <xdr:to>
      <xdr:col>19</xdr:col>
      <xdr:colOff>177800</xdr:colOff>
      <xdr:row>96</xdr:row>
      <xdr:rowOff>39705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6886"/>
          <a:ext cx="889000" cy="1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45300</xdr:rowOff>
    </xdr:from>
    <xdr:to>
      <xdr:col>15</xdr:col>
      <xdr:colOff>50800</xdr:colOff>
      <xdr:row>96</xdr:row>
      <xdr:rowOff>39705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33050"/>
          <a:ext cx="889000" cy="1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45300</xdr:rowOff>
    </xdr:from>
    <xdr:to>
      <xdr:col>10</xdr:col>
      <xdr:colOff>114300</xdr:colOff>
      <xdr:row>96</xdr:row>
      <xdr:rowOff>155332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33050"/>
          <a:ext cx="889000" cy="28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60674</xdr:rowOff>
    </xdr:from>
    <xdr:to>
      <xdr:col>24</xdr:col>
      <xdr:colOff>114300</xdr:colOff>
      <xdr:row>95</xdr:row>
      <xdr:rowOff>162274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39101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38336</xdr:rowOff>
    </xdr:from>
    <xdr:to>
      <xdr:col>20</xdr:col>
      <xdr:colOff>38100</xdr:colOff>
      <xdr:row>95</xdr:row>
      <xdr:rowOff>139936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131063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160355</xdr:rowOff>
    </xdr:from>
    <xdr:to>
      <xdr:col>15</xdr:col>
      <xdr:colOff>101600</xdr:colOff>
      <xdr:row>96</xdr:row>
      <xdr:rowOff>90505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81632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4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165950</xdr:rowOff>
    </xdr:from>
    <xdr:to>
      <xdr:col>10</xdr:col>
      <xdr:colOff>165100</xdr:colOff>
      <xdr:row>95</xdr:row>
      <xdr:rowOff>96100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112627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104532</xdr:rowOff>
    </xdr:from>
    <xdr:to>
      <xdr:col>6</xdr:col>
      <xdr:colOff>38100</xdr:colOff>
      <xdr:row>97</xdr:row>
      <xdr:rowOff>34682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5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25185</xdr:rowOff>
    </xdr:from>
    <xdr:to>
      <xdr:col>55</xdr:col>
      <xdr:colOff>0</xdr:colOff>
      <xdr:row>37</xdr:row>
      <xdr:rowOff>74320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68835"/>
          <a:ext cx="8382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56180</xdr:rowOff>
    </xdr:from>
    <xdr:to>
      <xdr:col>50</xdr:col>
      <xdr:colOff>114300</xdr:colOff>
      <xdr:row>37</xdr:row>
      <xdr:rowOff>74320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99830"/>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56180</xdr:rowOff>
    </xdr:from>
    <xdr:to>
      <xdr:col>45</xdr:col>
      <xdr:colOff>177800</xdr:colOff>
      <xdr:row>38</xdr:row>
      <xdr:rowOff>306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99830"/>
          <a:ext cx="889000" cy="1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163654</xdr:rowOff>
    </xdr:from>
    <xdr:to>
      <xdr:col>41</xdr:col>
      <xdr:colOff>50800</xdr:colOff>
      <xdr:row>38</xdr:row>
      <xdr:rowOff>306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64404"/>
          <a:ext cx="889000" cy="3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145835</xdr:rowOff>
    </xdr:from>
    <xdr:to>
      <xdr:col>55</xdr:col>
      <xdr:colOff>50800</xdr:colOff>
      <xdr:row>37</xdr:row>
      <xdr:rowOff>75985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168712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6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23520</xdr:rowOff>
    </xdr:from>
    <xdr:to>
      <xdr:col>50</xdr:col>
      <xdr:colOff>165100</xdr:colOff>
      <xdr:row>37</xdr:row>
      <xdr:rowOff>125120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116247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5380</xdr:rowOff>
    </xdr:from>
    <xdr:to>
      <xdr:col>46</xdr:col>
      <xdr:colOff>38100</xdr:colOff>
      <xdr:row>37</xdr:row>
      <xdr:rowOff>106980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123507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120956</xdr:rowOff>
    </xdr:from>
    <xdr:to>
      <xdr:col>41</xdr:col>
      <xdr:colOff>101600</xdr:colOff>
      <xdr:row>38</xdr:row>
      <xdr:rowOff>51106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42233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112854</xdr:rowOff>
    </xdr:from>
    <xdr:to>
      <xdr:col>36</xdr:col>
      <xdr:colOff>165100</xdr:colOff>
      <xdr:row>36</xdr:row>
      <xdr:rowOff>43004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34131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101252</xdr:rowOff>
    </xdr:from>
    <xdr:to>
      <xdr:col>55</xdr:col>
      <xdr:colOff>0</xdr:colOff>
      <xdr:row>57</xdr:row>
      <xdr:rowOff>108087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02452"/>
          <a:ext cx="838200" cy="1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108087</xdr:rowOff>
    </xdr:from>
    <xdr:to>
      <xdr:col>50</xdr:col>
      <xdr:colOff>114300</xdr:colOff>
      <xdr:row>57</xdr:row>
      <xdr:rowOff>137080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0737"/>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137080</xdr:rowOff>
    </xdr:from>
    <xdr:to>
      <xdr:col>45</xdr:col>
      <xdr:colOff>177800</xdr:colOff>
      <xdr:row>57</xdr:row>
      <xdr:rowOff>150289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9730"/>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127193</xdr:rowOff>
    </xdr:from>
    <xdr:to>
      <xdr:col>41</xdr:col>
      <xdr:colOff>50800</xdr:colOff>
      <xdr:row>57</xdr:row>
      <xdr:rowOff>150289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99843"/>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50452</xdr:rowOff>
    </xdr:from>
    <xdr:to>
      <xdr:col>55</xdr:col>
      <xdr:colOff>50800</xdr:colOff>
      <xdr:row>56</xdr:row>
      <xdr:rowOff>152052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73329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57287</xdr:rowOff>
    </xdr:from>
    <xdr:to>
      <xdr:col>50</xdr:col>
      <xdr:colOff>165100</xdr:colOff>
      <xdr:row>57</xdr:row>
      <xdr:rowOff>158887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150014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86280</xdr:rowOff>
    </xdr:from>
    <xdr:to>
      <xdr:col>46</xdr:col>
      <xdr:colOff>38100</xdr:colOff>
      <xdr:row>58</xdr:row>
      <xdr:rowOff>16430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99489</xdr:rowOff>
    </xdr:from>
    <xdr:to>
      <xdr:col>41</xdr:col>
      <xdr:colOff>101600</xdr:colOff>
      <xdr:row>58</xdr:row>
      <xdr:rowOff>29639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20766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76393</xdr:rowOff>
    </xdr:from>
    <xdr:to>
      <xdr:col>36</xdr:col>
      <xdr:colOff>165100</xdr:colOff>
      <xdr:row>58</xdr:row>
      <xdr:rowOff>6543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169120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133905</xdr:rowOff>
    </xdr:from>
    <xdr:to>
      <xdr:col>55</xdr:col>
      <xdr:colOff>0</xdr:colOff>
      <xdr:row>77</xdr:row>
      <xdr:rowOff>162252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64105"/>
          <a:ext cx="838200" cy="1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149073</xdr:rowOff>
    </xdr:from>
    <xdr:to>
      <xdr:col>50</xdr:col>
      <xdr:colOff>114300</xdr:colOff>
      <xdr:row>77</xdr:row>
      <xdr:rowOff>162252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50723"/>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149073</xdr:rowOff>
    </xdr:from>
    <xdr:to>
      <xdr:col>45</xdr:col>
      <xdr:colOff>177800</xdr:colOff>
      <xdr:row>77</xdr:row>
      <xdr:rowOff>158806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0723"/>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58444</xdr:rowOff>
    </xdr:from>
    <xdr:to>
      <xdr:col>41</xdr:col>
      <xdr:colOff>50800</xdr:colOff>
      <xdr:row>77</xdr:row>
      <xdr:rowOff>158806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60094"/>
          <a:ext cx="889000" cy="10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83105</xdr:rowOff>
    </xdr:from>
    <xdr:to>
      <xdr:col>55</xdr:col>
      <xdr:colOff>50800</xdr:colOff>
      <xdr:row>77</xdr:row>
      <xdr:rowOff>13255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105982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6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111452</xdr:rowOff>
    </xdr:from>
    <xdr:to>
      <xdr:col>50</xdr:col>
      <xdr:colOff>165100</xdr:colOff>
      <xdr:row>78</xdr:row>
      <xdr:rowOff>41602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32729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0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98273</xdr:rowOff>
    </xdr:from>
    <xdr:to>
      <xdr:col>46</xdr:col>
      <xdr:colOff>38100</xdr:colOff>
      <xdr:row>78</xdr:row>
      <xdr:rowOff>28423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19550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9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108006</xdr:rowOff>
    </xdr:from>
    <xdr:to>
      <xdr:col>41</xdr:col>
      <xdr:colOff>101600</xdr:colOff>
      <xdr:row>78</xdr:row>
      <xdr:rowOff>38156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29283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7644</xdr:rowOff>
    </xdr:from>
    <xdr:to>
      <xdr:col>36</xdr:col>
      <xdr:colOff>165100</xdr:colOff>
      <xdr:row>77</xdr:row>
      <xdr:rowOff>109244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100371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78460</xdr:rowOff>
    </xdr:from>
    <xdr:to>
      <xdr:col>55</xdr:col>
      <xdr:colOff>0</xdr:colOff>
      <xdr:row>97</xdr:row>
      <xdr:rowOff>133674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09110"/>
          <a:ext cx="838200" cy="5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133674</xdr:rowOff>
    </xdr:from>
    <xdr:to>
      <xdr:col>50</xdr:col>
      <xdr:colOff>114300</xdr:colOff>
      <xdr:row>98</xdr:row>
      <xdr:rowOff>222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64324"/>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222</xdr:rowOff>
    </xdr:from>
    <xdr:to>
      <xdr:col>45</xdr:col>
      <xdr:colOff>177800</xdr:colOff>
      <xdr:row>98</xdr:row>
      <xdr:rowOff>3683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02322"/>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3683</xdr:rowOff>
    </xdr:from>
    <xdr:to>
      <xdr:col>41</xdr:col>
      <xdr:colOff>50800</xdr:colOff>
      <xdr:row>98</xdr:row>
      <xdr:rowOff>28387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05783"/>
          <a:ext cx="8890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27660</xdr:rowOff>
    </xdr:from>
    <xdr:to>
      <xdr:col>55</xdr:col>
      <xdr:colOff>50800</xdr:colOff>
      <xdr:row>97</xdr:row>
      <xdr:rowOff>129260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50537</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82874</xdr:rowOff>
    </xdr:from>
    <xdr:to>
      <xdr:col>50</xdr:col>
      <xdr:colOff>165100</xdr:colOff>
      <xdr:row>98</xdr:row>
      <xdr:rowOff>13024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29551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120872</xdr:rowOff>
    </xdr:from>
    <xdr:to>
      <xdr:col>46</xdr:col>
      <xdr:colOff>38100</xdr:colOff>
      <xdr:row>98</xdr:row>
      <xdr:rowOff>51022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67549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124333</xdr:rowOff>
    </xdr:from>
    <xdr:to>
      <xdr:col>41</xdr:col>
      <xdr:colOff>101600</xdr:colOff>
      <xdr:row>98</xdr:row>
      <xdr:rowOff>54483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71010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149037</xdr:rowOff>
    </xdr:from>
    <xdr:to>
      <xdr:col>36</xdr:col>
      <xdr:colOff>165100</xdr:colOff>
      <xdr:row>98</xdr:row>
      <xdr:rowOff>79187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70314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162492</xdr:rowOff>
    </xdr:from>
    <xdr:to>
      <xdr:col>85</xdr:col>
      <xdr:colOff>127000</xdr:colOff>
      <xdr:row>38</xdr:row>
      <xdr:rowOff>110439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06142"/>
          <a:ext cx="838200" cy="11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162492</xdr:rowOff>
    </xdr:from>
    <xdr:to>
      <xdr:col>81</xdr:col>
      <xdr:colOff>50800</xdr:colOff>
      <xdr:row>38</xdr:row>
      <xdr:rowOff>81452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06142"/>
          <a:ext cx="889000" cy="9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81452</xdr:rowOff>
    </xdr:from>
    <xdr:to>
      <xdr:col>76</xdr:col>
      <xdr:colOff>114300</xdr:colOff>
      <xdr:row>38</xdr:row>
      <xdr:rowOff>114714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6552"/>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62845</xdr:rowOff>
    </xdr:from>
    <xdr:to>
      <xdr:col>71</xdr:col>
      <xdr:colOff>177800</xdr:colOff>
      <xdr:row>38</xdr:row>
      <xdr:rowOff>114714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77945"/>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59639</xdr:rowOff>
    </xdr:from>
    <xdr:to>
      <xdr:col>85</xdr:col>
      <xdr:colOff>177800</xdr:colOff>
      <xdr:row>38</xdr:row>
      <xdr:rowOff>161239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111691</xdr:rowOff>
    </xdr:from>
    <xdr:to>
      <xdr:col>81</xdr:col>
      <xdr:colOff>101600</xdr:colOff>
      <xdr:row>38</xdr:row>
      <xdr:rowOff>41841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58368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30652</xdr:rowOff>
    </xdr:from>
    <xdr:to>
      <xdr:col>76</xdr:col>
      <xdr:colOff>165100</xdr:colOff>
      <xdr:row>38</xdr:row>
      <xdr:rowOff>132252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123379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63914</xdr:rowOff>
    </xdr:from>
    <xdr:to>
      <xdr:col>72</xdr:col>
      <xdr:colOff>38100</xdr:colOff>
      <xdr:row>38</xdr:row>
      <xdr:rowOff>165514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156641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12045</xdr:rowOff>
    </xdr:from>
    <xdr:to>
      <xdr:col>67</xdr:col>
      <xdr:colOff>101600</xdr:colOff>
      <xdr:row>38</xdr:row>
      <xdr:rowOff>113645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104772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111454</xdr:rowOff>
    </xdr:from>
    <xdr:to>
      <xdr:col>85</xdr:col>
      <xdr:colOff>127000</xdr:colOff>
      <xdr:row>76</xdr:row>
      <xdr:rowOff>31919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970204"/>
          <a:ext cx="838200" cy="9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111454</xdr:rowOff>
    </xdr:from>
    <xdr:to>
      <xdr:col>81</xdr:col>
      <xdr:colOff>50800</xdr:colOff>
      <xdr:row>76</xdr:row>
      <xdr:rowOff>30040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70204"/>
          <a:ext cx="889000" cy="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30040</xdr:rowOff>
    </xdr:from>
    <xdr:to>
      <xdr:col>76</xdr:col>
      <xdr:colOff>114300</xdr:colOff>
      <xdr:row>76</xdr:row>
      <xdr:rowOff>62556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60240"/>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62556</xdr:rowOff>
    </xdr:from>
    <xdr:to>
      <xdr:col>71</xdr:col>
      <xdr:colOff>177800</xdr:colOff>
      <xdr:row>76</xdr:row>
      <xdr:rowOff>94222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92756"/>
          <a:ext cx="889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152569</xdr:rowOff>
    </xdr:from>
    <xdr:to>
      <xdr:col>85</xdr:col>
      <xdr:colOff>177800</xdr:colOff>
      <xdr:row>76</xdr:row>
      <xdr:rowOff>82719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3997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60654</xdr:rowOff>
    </xdr:from>
    <xdr:to>
      <xdr:col>81</xdr:col>
      <xdr:colOff>101600</xdr:colOff>
      <xdr:row>75</xdr:row>
      <xdr:rowOff>162254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7331</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69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150690</xdr:rowOff>
    </xdr:from>
    <xdr:to>
      <xdr:col>76</xdr:col>
      <xdr:colOff>165100</xdr:colOff>
      <xdr:row>76</xdr:row>
      <xdr:rowOff>80840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97368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8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11756</xdr:rowOff>
    </xdr:from>
    <xdr:to>
      <xdr:col>72</xdr:col>
      <xdr:colOff>38100</xdr:colOff>
      <xdr:row>76</xdr:row>
      <xdr:rowOff>113356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129884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43422</xdr:rowOff>
    </xdr:from>
    <xdr:to>
      <xdr:col>67</xdr:col>
      <xdr:colOff>101600</xdr:colOff>
      <xdr:row>76</xdr:row>
      <xdr:rowOff>145022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161549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51353</xdr:rowOff>
    </xdr:from>
    <xdr:to>
      <xdr:col>85</xdr:col>
      <xdr:colOff>127000</xdr:colOff>
      <xdr:row>98</xdr:row>
      <xdr:rowOff>59720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53453"/>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129401</xdr:rowOff>
    </xdr:from>
    <xdr:to>
      <xdr:col>81</xdr:col>
      <xdr:colOff>50800</xdr:colOff>
      <xdr:row>98</xdr:row>
      <xdr:rowOff>59720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60051"/>
          <a:ext cx="889000" cy="10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129401</xdr:rowOff>
    </xdr:from>
    <xdr:to>
      <xdr:col>76</xdr:col>
      <xdr:colOff>114300</xdr:colOff>
      <xdr:row>98</xdr:row>
      <xdr:rowOff>18774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60051"/>
          <a:ext cx="889000" cy="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18774</xdr:rowOff>
    </xdr:from>
    <xdr:to>
      <xdr:col>71</xdr:col>
      <xdr:colOff>177800</xdr:colOff>
      <xdr:row>98</xdr:row>
      <xdr:rowOff>75524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20874"/>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553</xdr:rowOff>
    </xdr:from>
    <xdr:to>
      <xdr:col>85</xdr:col>
      <xdr:colOff>177800</xdr:colOff>
      <xdr:row>98</xdr:row>
      <xdr:rowOff>102153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150430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8920</xdr:rowOff>
    </xdr:from>
    <xdr:to>
      <xdr:col>81</xdr:col>
      <xdr:colOff>101600</xdr:colOff>
      <xdr:row>98</xdr:row>
      <xdr:rowOff>110520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78601</xdr:rowOff>
    </xdr:from>
    <xdr:to>
      <xdr:col>76</xdr:col>
      <xdr:colOff>165100</xdr:colOff>
      <xdr:row>98</xdr:row>
      <xdr:rowOff>8751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0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25278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139424</xdr:rowOff>
    </xdr:from>
    <xdr:to>
      <xdr:col>72</xdr:col>
      <xdr:colOff>38100</xdr:colOff>
      <xdr:row>98</xdr:row>
      <xdr:rowOff>69574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24724</xdr:rowOff>
    </xdr:from>
    <xdr:to>
      <xdr:col>67</xdr:col>
      <xdr:colOff>101600</xdr:colOff>
      <xdr:row>98</xdr:row>
      <xdr:rowOff>126324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142851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157576</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329776"/>
          <a:ext cx="889000" cy="3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106776</xdr:rowOff>
    </xdr:from>
    <xdr:to>
      <xdr:col>98</xdr:col>
      <xdr:colOff>38100</xdr:colOff>
      <xdr:row>37</xdr:row>
      <xdr:rowOff>36926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2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53453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5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53422</xdr:rowOff>
    </xdr:from>
    <xdr:to>
      <xdr:col>116</xdr:col>
      <xdr:colOff>63500</xdr:colOff>
      <xdr:row>73</xdr:row>
      <xdr:rowOff>69996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69272"/>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108953</xdr:rowOff>
    </xdr:from>
    <xdr:to>
      <xdr:col>111</xdr:col>
      <xdr:colOff>177800</xdr:colOff>
      <xdr:row>73</xdr:row>
      <xdr:rowOff>69996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453353"/>
          <a:ext cx="889000" cy="1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108953</xdr:rowOff>
    </xdr:from>
    <xdr:to>
      <xdr:col>107</xdr:col>
      <xdr:colOff>50800</xdr:colOff>
      <xdr:row>72</xdr:row>
      <xdr:rowOff>125603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53353"/>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94476</xdr:rowOff>
    </xdr:from>
    <xdr:to>
      <xdr:col>102</xdr:col>
      <xdr:colOff>114300</xdr:colOff>
      <xdr:row>72</xdr:row>
      <xdr:rowOff>125603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38876"/>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2622</xdr:rowOff>
    </xdr:from>
    <xdr:to>
      <xdr:col>116</xdr:col>
      <xdr:colOff>114300</xdr:colOff>
      <xdr:row>73</xdr:row>
      <xdr:rowOff>104222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25499</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19196</xdr:rowOff>
    </xdr:from>
    <xdr:to>
      <xdr:col>112</xdr:col>
      <xdr:colOff>38100</xdr:colOff>
      <xdr:row>73</xdr:row>
      <xdr:rowOff>120796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111923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2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58153</xdr:rowOff>
    </xdr:from>
    <xdr:to>
      <xdr:col>107</xdr:col>
      <xdr:colOff>101600</xdr:colOff>
      <xdr:row>72</xdr:row>
      <xdr:rowOff>159753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4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150880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4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74803</xdr:rowOff>
    </xdr:from>
    <xdr:to>
      <xdr:col>102</xdr:col>
      <xdr:colOff>165100</xdr:colOff>
      <xdr:row>73</xdr:row>
      <xdr:rowOff>4953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167530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43676</xdr:rowOff>
    </xdr:from>
    <xdr:to>
      <xdr:col>98</xdr:col>
      <xdr:colOff>38100</xdr:colOff>
      <xdr:row>72</xdr:row>
      <xdr:rowOff>145276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4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807,169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712,572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+94,597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増額の要因は、庁舎分館建設工事における普通建設事業費（うち新規整備）が増額したことが大きく影響している。</a:t>
          </a:r>
        </a:p>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年度に実施した繰上償還によって減額となっている。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引き続き事業の必要性を厳密に精査していく。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13,205
13,065
122.48
11,270,445
10,658,679
424,639
5,410,942
9,123,782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6541</xdr:rowOff>
    </xdr:from>
    <xdr:to>
      <xdr:col>24</xdr:col>
      <xdr:colOff>63500</xdr:colOff>
      <xdr:row>36</xdr:row>
      <xdr:rowOff>30924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8741"/>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30924</xdr:rowOff>
    </xdr:from>
    <xdr:to>
      <xdr:col>19</xdr:col>
      <xdr:colOff>177800</xdr:colOff>
      <xdr:row>36</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3124"/>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61595</xdr:rowOff>
    </xdr:from>
    <xdr:to>
      <xdr:col>15</xdr:col>
      <xdr:colOff>50800</xdr:colOff>
      <xdr:row>37</xdr:row>
      <xdr:rowOff>9398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3795"/>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9398</xdr:rowOff>
    </xdr:from>
    <xdr:to>
      <xdr:col>10</xdr:col>
      <xdr:colOff>114300</xdr:colOff>
      <xdr:row>37</xdr:row>
      <xdr:rowOff>14922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304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127191</xdr:rowOff>
    </xdr:from>
    <xdr:to>
      <xdr:col>24</xdr:col>
      <xdr:colOff>114300</xdr:colOff>
      <xdr:row>36</xdr:row>
      <xdr:rowOff>57341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105618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151574</xdr:rowOff>
    </xdr:from>
    <xdr:to>
      <xdr:col>20</xdr:col>
      <xdr:colOff>38100</xdr:colOff>
      <xdr:row>36</xdr:row>
      <xdr:rowOff>81724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72851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10795</xdr:rowOff>
    </xdr:from>
    <xdr:to>
      <xdr:col>15</xdr:col>
      <xdr:colOff>101600</xdr:colOff>
      <xdr:row>36</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103522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130048</xdr:rowOff>
    </xdr:from>
    <xdr:to>
      <xdr:col>10</xdr:col>
      <xdr:colOff>165100</xdr:colOff>
      <xdr:row>37</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51325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135572</xdr:rowOff>
    </xdr:from>
    <xdr:to>
      <xdr:col>6</xdr:col>
      <xdr:colOff>38100</xdr:colOff>
      <xdr:row>37</xdr:row>
      <xdr:rowOff>65722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56849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33238</xdr:rowOff>
    </xdr:from>
    <xdr:to>
      <xdr:col>24</xdr:col>
      <xdr:colOff>63500</xdr:colOff>
      <xdr:row>57</xdr:row>
      <xdr:rowOff>126666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5888"/>
          <a:ext cx="838200" cy="9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99748</xdr:rowOff>
    </xdr:from>
    <xdr:to>
      <xdr:col>19</xdr:col>
      <xdr:colOff>177800</xdr:colOff>
      <xdr:row>57</xdr:row>
      <xdr:rowOff>126666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2398"/>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99748</xdr:rowOff>
    </xdr:from>
    <xdr:to>
      <xdr:col>15</xdr:col>
      <xdr:colOff>50800</xdr:colOff>
      <xdr:row>57</xdr:row>
      <xdr:rowOff>128192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2398"/>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100413</xdr:rowOff>
    </xdr:from>
    <xdr:to>
      <xdr:col>10</xdr:col>
      <xdr:colOff>114300</xdr:colOff>
      <xdr:row>57</xdr:row>
      <xdr:rowOff>128192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1613"/>
          <a:ext cx="889000" cy="19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153888</xdr:rowOff>
    </xdr:from>
    <xdr:to>
      <xdr:col>24</xdr:col>
      <xdr:colOff>114300</xdr:colOff>
      <xdr:row>57</xdr:row>
      <xdr:rowOff>84038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75866</xdr:rowOff>
    </xdr:from>
    <xdr:to>
      <xdr:col>20</xdr:col>
      <xdr:colOff>38100</xdr:colOff>
      <xdr:row>58</xdr:row>
      <xdr:rowOff>6016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168593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48948</xdr:rowOff>
    </xdr:from>
    <xdr:to>
      <xdr:col>15</xdr:col>
      <xdr:colOff>101600</xdr:colOff>
      <xdr:row>57</xdr:row>
      <xdr:rowOff>150548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167075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77392</xdr:rowOff>
    </xdr:from>
    <xdr:to>
      <xdr:col>10</xdr:col>
      <xdr:colOff>165100</xdr:colOff>
      <xdr:row>58</xdr:row>
      <xdr:rowOff>7542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170119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49613</xdr:rowOff>
    </xdr:from>
    <xdr:to>
      <xdr:col>6</xdr:col>
      <xdr:colOff>38100</xdr:colOff>
      <xdr:row>56</xdr:row>
      <xdr:rowOff>151213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167740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162948</xdr:rowOff>
    </xdr:from>
    <xdr:to>
      <xdr:col>24</xdr:col>
      <xdr:colOff>63500</xdr:colOff>
      <xdr:row>77</xdr:row>
      <xdr:rowOff>137596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698"/>
          <a:ext cx="838200" cy="3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137596</xdr:rowOff>
    </xdr:from>
    <xdr:to>
      <xdr:col>19</xdr:col>
      <xdr:colOff>177800</xdr:colOff>
      <xdr:row>77</xdr:row>
      <xdr:rowOff>163215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9246"/>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73017</xdr:rowOff>
    </xdr:from>
    <xdr:to>
      <xdr:col>15</xdr:col>
      <xdr:colOff>50800</xdr:colOff>
      <xdr:row>77</xdr:row>
      <xdr:rowOff>163215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4667"/>
          <a:ext cx="8890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73017</xdr:rowOff>
    </xdr:from>
    <xdr:to>
      <xdr:col>10</xdr:col>
      <xdr:colOff>114300</xdr:colOff>
      <xdr:row>78</xdr:row>
      <xdr:rowOff>141255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4667"/>
          <a:ext cx="889000" cy="23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112149</xdr:rowOff>
    </xdr:from>
    <xdr:to>
      <xdr:col>24</xdr:col>
      <xdr:colOff>114300</xdr:colOff>
      <xdr:row>76</xdr:row>
      <xdr:rowOff>42298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135026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86796</xdr:rowOff>
    </xdr:from>
    <xdr:to>
      <xdr:col>20</xdr:col>
      <xdr:colOff>38100</xdr:colOff>
      <xdr:row>78</xdr:row>
      <xdr:rowOff>16946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8073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112415</xdr:rowOff>
    </xdr:from>
    <xdr:to>
      <xdr:col>15</xdr:col>
      <xdr:colOff>101600</xdr:colOff>
      <xdr:row>78</xdr:row>
      <xdr:rowOff>42565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33692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22217</xdr:rowOff>
    </xdr:from>
    <xdr:to>
      <xdr:col>10</xdr:col>
      <xdr:colOff>165100</xdr:colOff>
      <xdr:row>77</xdr:row>
      <xdr:rowOff>123817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140344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90455</xdr:rowOff>
    </xdr:from>
    <xdr:to>
      <xdr:col>6</xdr:col>
      <xdr:colOff>38100</xdr:colOff>
      <xdr:row>79</xdr:row>
      <xdr:rowOff>20605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104386</xdr:rowOff>
    </xdr:from>
    <xdr:to>
      <xdr:col>24</xdr:col>
      <xdr:colOff>63500</xdr:colOff>
      <xdr:row>96</xdr:row>
      <xdr:rowOff>120507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63586"/>
          <a:ext cx="838200" cy="1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104386</xdr:rowOff>
    </xdr:from>
    <xdr:to>
      <xdr:col>19</xdr:col>
      <xdr:colOff>177800</xdr:colOff>
      <xdr:row>96</xdr:row>
      <xdr:rowOff>121033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63586"/>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121033</xdr:rowOff>
    </xdr:from>
    <xdr:to>
      <xdr:col>15</xdr:col>
      <xdr:colOff>50800</xdr:colOff>
      <xdr:row>97</xdr:row>
      <xdr:rowOff>37987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80233"/>
          <a:ext cx="889000" cy="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37987</xdr:rowOff>
    </xdr:from>
    <xdr:to>
      <xdr:col>10</xdr:col>
      <xdr:colOff>114300</xdr:colOff>
      <xdr:row>97</xdr:row>
      <xdr:rowOff>62940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8637"/>
          <a:ext cx="889000" cy="2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69707</xdr:rowOff>
    </xdr:from>
    <xdr:to>
      <xdr:col>24</xdr:col>
      <xdr:colOff>114300</xdr:colOff>
      <xdr:row>96</xdr:row>
      <xdr:rowOff>171307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92584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53586</xdr:rowOff>
    </xdr:from>
    <xdr:to>
      <xdr:col>20</xdr:col>
      <xdr:colOff>38100</xdr:colOff>
      <xdr:row>96</xdr:row>
      <xdr:rowOff>155186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70233</xdr:rowOff>
    </xdr:from>
    <xdr:to>
      <xdr:col>15</xdr:col>
      <xdr:colOff>101600</xdr:colOff>
      <xdr:row>97</xdr:row>
      <xdr:rowOff>383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158637</xdr:rowOff>
    </xdr:from>
    <xdr:to>
      <xdr:col>10</xdr:col>
      <xdr:colOff>165100</xdr:colOff>
      <xdr:row>97</xdr:row>
      <xdr:rowOff>88787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12140</xdr:rowOff>
    </xdr:from>
    <xdr:to>
      <xdr:col>6</xdr:col>
      <xdr:colOff>38100</xdr:colOff>
      <xdr:row>97</xdr:row>
      <xdr:rowOff>113740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104867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61125</xdr:rowOff>
    </xdr:from>
    <xdr:to>
      <xdr:col>55</xdr:col>
      <xdr:colOff>0</xdr:colOff>
      <xdr:row>57</xdr:row>
      <xdr:rowOff>77127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3377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38798</xdr:rowOff>
    </xdr:from>
    <xdr:to>
      <xdr:col>50</xdr:col>
      <xdr:colOff>114300</xdr:colOff>
      <xdr:row>57</xdr:row>
      <xdr:rowOff>77127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11448"/>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38798</xdr:rowOff>
    </xdr:from>
    <xdr:to>
      <xdr:col>45</xdr:col>
      <xdr:colOff>177800</xdr:colOff>
      <xdr:row>57</xdr:row>
      <xdr:rowOff>136423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11448"/>
          <a:ext cx="8890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136423</xdr:rowOff>
    </xdr:from>
    <xdr:to>
      <xdr:col>41</xdr:col>
      <xdr:colOff>50800</xdr:colOff>
      <xdr:row>58</xdr:row>
      <xdr:rowOff>8560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09073"/>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10325</xdr:rowOff>
    </xdr:from>
    <xdr:to>
      <xdr:col>55</xdr:col>
      <xdr:colOff>50800</xdr:colOff>
      <xdr:row>57</xdr:row>
      <xdr:rowOff>111925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160202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26327</xdr:rowOff>
    </xdr:from>
    <xdr:to>
      <xdr:col>50</xdr:col>
      <xdr:colOff>165100</xdr:colOff>
      <xdr:row>57</xdr:row>
      <xdr:rowOff>127927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119054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9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159448</xdr:rowOff>
    </xdr:from>
    <xdr:to>
      <xdr:col>46</xdr:col>
      <xdr:colOff>38100</xdr:colOff>
      <xdr:row>57</xdr:row>
      <xdr:rowOff>89598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80725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85623</xdr:rowOff>
    </xdr:from>
    <xdr:to>
      <xdr:col>41</xdr:col>
      <xdr:colOff>101600</xdr:colOff>
      <xdr:row>58</xdr:row>
      <xdr:rowOff>15773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129210</xdr:rowOff>
    </xdr:from>
    <xdr:to>
      <xdr:col>36</xdr:col>
      <xdr:colOff>165100</xdr:colOff>
      <xdr:row>58</xdr:row>
      <xdr:rowOff>59360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50487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122822</xdr:rowOff>
    </xdr:from>
    <xdr:to>
      <xdr:col>55</xdr:col>
      <xdr:colOff>0</xdr:colOff>
      <xdr:row>78</xdr:row>
      <xdr:rowOff>136106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95922"/>
          <a:ext cx="8382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109604</xdr:rowOff>
    </xdr:from>
    <xdr:to>
      <xdr:col>50</xdr:col>
      <xdr:colOff>114300</xdr:colOff>
      <xdr:row>78</xdr:row>
      <xdr:rowOff>136106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2704"/>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106992</xdr:rowOff>
    </xdr:from>
    <xdr:to>
      <xdr:col>45</xdr:col>
      <xdr:colOff>177800</xdr:colOff>
      <xdr:row>78</xdr:row>
      <xdr:rowOff>109604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8009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106992</xdr:rowOff>
    </xdr:from>
    <xdr:to>
      <xdr:col>41</xdr:col>
      <xdr:colOff>50800</xdr:colOff>
      <xdr:row>78</xdr:row>
      <xdr:rowOff>108786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0092"/>
          <a:ext cx="8890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72022</xdr:rowOff>
    </xdr:from>
    <xdr:to>
      <xdr:col>55</xdr:col>
      <xdr:colOff>50800</xdr:colOff>
      <xdr:row>79</xdr:row>
      <xdr:rowOff>2172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31399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85306</xdr:rowOff>
    </xdr:from>
    <xdr:to>
      <xdr:col>50</xdr:col>
      <xdr:colOff>165100</xdr:colOff>
      <xdr:row>79</xdr:row>
      <xdr:rowOff>15456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31983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58804</xdr:rowOff>
    </xdr:from>
    <xdr:to>
      <xdr:col>46</xdr:col>
      <xdr:colOff>38100</xdr:colOff>
      <xdr:row>78</xdr:row>
      <xdr:rowOff>160404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2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56192</xdr:rowOff>
    </xdr:from>
    <xdr:to>
      <xdr:col>41</xdr:col>
      <xdr:colOff>101600</xdr:colOff>
      <xdr:row>78</xdr:row>
      <xdr:rowOff>157792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2869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57986</xdr:rowOff>
    </xdr:from>
    <xdr:to>
      <xdr:col>36</xdr:col>
      <xdr:colOff>165100</xdr:colOff>
      <xdr:row>78</xdr:row>
      <xdr:rowOff>159586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150713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63204</xdr:rowOff>
    </xdr:from>
    <xdr:to>
      <xdr:col>55</xdr:col>
      <xdr:colOff>0</xdr:colOff>
      <xdr:row>98</xdr:row>
      <xdr:rowOff>74408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65304"/>
          <a:ext cx="8382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74408</xdr:rowOff>
    </xdr:from>
    <xdr:to>
      <xdr:col>50</xdr:col>
      <xdr:colOff>114300</xdr:colOff>
      <xdr:row>98</xdr:row>
      <xdr:rowOff>103443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76508"/>
          <a:ext cx="889000" cy="2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82335</xdr:rowOff>
    </xdr:from>
    <xdr:to>
      <xdr:col>45</xdr:col>
      <xdr:colOff>177800</xdr:colOff>
      <xdr:row>98</xdr:row>
      <xdr:rowOff>103443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84435"/>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81626</xdr:rowOff>
    </xdr:from>
    <xdr:to>
      <xdr:col>41</xdr:col>
      <xdr:colOff>50800</xdr:colOff>
      <xdr:row>98</xdr:row>
      <xdr:rowOff>82335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83726"/>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12404</xdr:rowOff>
    </xdr:from>
    <xdr:to>
      <xdr:col>55</xdr:col>
      <xdr:colOff>50800</xdr:colOff>
      <xdr:row>98</xdr:row>
      <xdr:rowOff>114004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162281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23608</xdr:rowOff>
    </xdr:from>
    <xdr:to>
      <xdr:col>50</xdr:col>
      <xdr:colOff>165100</xdr:colOff>
      <xdr:row>98</xdr:row>
      <xdr:rowOff>125208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116335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52643</xdr:rowOff>
    </xdr:from>
    <xdr:to>
      <xdr:col>46</xdr:col>
      <xdr:colOff>38100</xdr:colOff>
      <xdr:row>98</xdr:row>
      <xdr:rowOff>154243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145370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31535</xdr:rowOff>
    </xdr:from>
    <xdr:to>
      <xdr:col>41</xdr:col>
      <xdr:colOff>101600</xdr:colOff>
      <xdr:row>98</xdr:row>
      <xdr:rowOff>133135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124262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30826</xdr:rowOff>
    </xdr:from>
    <xdr:to>
      <xdr:col>36</xdr:col>
      <xdr:colOff>165100</xdr:colOff>
      <xdr:row>98</xdr:row>
      <xdr:rowOff>132426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123553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149105</xdr:rowOff>
    </xdr:from>
    <xdr:to>
      <xdr:col>85</xdr:col>
      <xdr:colOff>127000</xdr:colOff>
      <xdr:row>36</xdr:row>
      <xdr:rowOff>167981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21305"/>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126343</xdr:rowOff>
    </xdr:from>
    <xdr:to>
      <xdr:col>81</xdr:col>
      <xdr:colOff>50800</xdr:colOff>
      <xdr:row>36</xdr:row>
      <xdr:rowOff>167981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98543"/>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126343</xdr:rowOff>
    </xdr:from>
    <xdr:to>
      <xdr:col>76</xdr:col>
      <xdr:colOff>114300</xdr:colOff>
      <xdr:row>37</xdr:row>
      <xdr:rowOff>95221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8543"/>
          <a:ext cx="889000" cy="1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33907</xdr:rowOff>
    </xdr:from>
    <xdr:to>
      <xdr:col>71</xdr:col>
      <xdr:colOff>177800</xdr:colOff>
      <xdr:row>37</xdr:row>
      <xdr:rowOff>95221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7557"/>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98305</xdr:rowOff>
    </xdr:from>
    <xdr:to>
      <xdr:col>85</xdr:col>
      <xdr:colOff>177800</xdr:colOff>
      <xdr:row>37</xdr:row>
      <xdr:rowOff>28455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76732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117181</xdr:rowOff>
    </xdr:from>
    <xdr:to>
      <xdr:col>81</xdr:col>
      <xdr:colOff>101600</xdr:colOff>
      <xdr:row>37</xdr:row>
      <xdr:rowOff>47331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38458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75543</xdr:rowOff>
    </xdr:from>
    <xdr:to>
      <xdr:col>76</xdr:col>
      <xdr:colOff>165100</xdr:colOff>
      <xdr:row>37</xdr:row>
      <xdr:rowOff>5693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44421</xdr:rowOff>
    </xdr:from>
    <xdr:to>
      <xdr:col>72</xdr:col>
      <xdr:colOff>38100</xdr:colOff>
      <xdr:row>37</xdr:row>
      <xdr:rowOff>146021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137148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154557</xdr:rowOff>
    </xdr:from>
    <xdr:to>
      <xdr:col>67</xdr:col>
      <xdr:colOff>101600</xdr:colOff>
      <xdr:row>37</xdr:row>
      <xdr:rowOff>84707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75834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167502</xdr:rowOff>
    </xdr:from>
    <xdr:to>
      <xdr:col>85</xdr:col>
      <xdr:colOff>127000</xdr:colOff>
      <xdr:row>57</xdr:row>
      <xdr:rowOff>102525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8702"/>
          <a:ext cx="838200" cy="10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91827</xdr:rowOff>
    </xdr:from>
    <xdr:to>
      <xdr:col>81</xdr:col>
      <xdr:colOff>50800</xdr:colOff>
      <xdr:row>57</xdr:row>
      <xdr:rowOff>102525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64477"/>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81883</xdr:rowOff>
    </xdr:from>
    <xdr:to>
      <xdr:col>76</xdr:col>
      <xdr:colOff>114300</xdr:colOff>
      <xdr:row>57</xdr:row>
      <xdr:rowOff>91827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4533"/>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59978</xdr:rowOff>
    </xdr:from>
    <xdr:to>
      <xdr:col>71</xdr:col>
      <xdr:colOff>177800</xdr:colOff>
      <xdr:row>57</xdr:row>
      <xdr:rowOff>81883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2628"/>
          <a:ext cx="889000" cy="2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116702</xdr:rowOff>
    </xdr:from>
    <xdr:to>
      <xdr:col>85</xdr:col>
      <xdr:colOff>177800</xdr:colOff>
      <xdr:row>57</xdr:row>
      <xdr:rowOff>46852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95129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51725</xdr:rowOff>
    </xdr:from>
    <xdr:to>
      <xdr:col>81</xdr:col>
      <xdr:colOff>101600</xdr:colOff>
      <xdr:row>57</xdr:row>
      <xdr:rowOff>153325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144452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41027</xdr:rowOff>
    </xdr:from>
    <xdr:to>
      <xdr:col>76</xdr:col>
      <xdr:colOff>165100</xdr:colOff>
      <xdr:row>57</xdr:row>
      <xdr:rowOff>142627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133754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31083</xdr:rowOff>
    </xdr:from>
    <xdr:to>
      <xdr:col>72</xdr:col>
      <xdr:colOff>38100</xdr:colOff>
      <xdr:row>57</xdr:row>
      <xdr:rowOff>132683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123810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9178</xdr:rowOff>
    </xdr:from>
    <xdr:to>
      <xdr:col>67</xdr:col>
      <xdr:colOff>101600</xdr:colOff>
      <xdr:row>57</xdr:row>
      <xdr:rowOff>110778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101905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162148</xdr:rowOff>
    </xdr:from>
    <xdr:to>
      <xdr:col>85</xdr:col>
      <xdr:colOff>127000</xdr:colOff>
      <xdr:row>78</xdr:row>
      <xdr:rowOff>110440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63798"/>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162148</xdr:rowOff>
    </xdr:from>
    <xdr:to>
      <xdr:col>81</xdr:col>
      <xdr:colOff>50800</xdr:colOff>
      <xdr:row>78</xdr:row>
      <xdr:rowOff>81452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63798"/>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81452</xdr:rowOff>
    </xdr:from>
    <xdr:to>
      <xdr:col>76</xdr:col>
      <xdr:colOff>114300</xdr:colOff>
      <xdr:row>78</xdr:row>
      <xdr:rowOff>114714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54552"/>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62844</xdr:rowOff>
    </xdr:from>
    <xdr:to>
      <xdr:col>71</xdr:col>
      <xdr:colOff>177800</xdr:colOff>
      <xdr:row>78</xdr:row>
      <xdr:rowOff>114714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5944"/>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59640</xdr:rowOff>
    </xdr:from>
    <xdr:to>
      <xdr:col>85</xdr:col>
      <xdr:colOff>177800</xdr:colOff>
      <xdr:row>78</xdr:row>
      <xdr:rowOff>161240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111348</xdr:rowOff>
    </xdr:from>
    <xdr:to>
      <xdr:col>81</xdr:col>
      <xdr:colOff>101600</xdr:colOff>
      <xdr:row>78</xdr:row>
      <xdr:rowOff>41498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58025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08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30652</xdr:rowOff>
    </xdr:from>
    <xdr:to>
      <xdr:col>76</xdr:col>
      <xdr:colOff>165100</xdr:colOff>
      <xdr:row>78</xdr:row>
      <xdr:rowOff>132252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123379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9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63914</xdr:rowOff>
    </xdr:from>
    <xdr:to>
      <xdr:col>72</xdr:col>
      <xdr:colOff>38100</xdr:colOff>
      <xdr:row>78</xdr:row>
      <xdr:rowOff>165514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156641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2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12044</xdr:rowOff>
    </xdr:from>
    <xdr:to>
      <xdr:col>67</xdr:col>
      <xdr:colOff>101600</xdr:colOff>
      <xdr:row>78</xdr:row>
      <xdr:rowOff>113644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104771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7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111444</xdr:rowOff>
    </xdr:from>
    <xdr:to>
      <xdr:col>85</xdr:col>
      <xdr:colOff>127000</xdr:colOff>
      <xdr:row>96</xdr:row>
      <xdr:rowOff>31919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99194"/>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111444</xdr:rowOff>
    </xdr:from>
    <xdr:to>
      <xdr:col>81</xdr:col>
      <xdr:colOff>50800</xdr:colOff>
      <xdr:row>96</xdr:row>
      <xdr:rowOff>30040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99194"/>
          <a:ext cx="889000" cy="9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30040</xdr:rowOff>
    </xdr:from>
    <xdr:to>
      <xdr:col>76</xdr:col>
      <xdr:colOff>114300</xdr:colOff>
      <xdr:row>96</xdr:row>
      <xdr:rowOff>62556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89240"/>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62556</xdr:rowOff>
    </xdr:from>
    <xdr:to>
      <xdr:col>71</xdr:col>
      <xdr:colOff>177800</xdr:colOff>
      <xdr:row>96</xdr:row>
      <xdr:rowOff>94222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21756"/>
          <a:ext cx="889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152569</xdr:rowOff>
    </xdr:from>
    <xdr:to>
      <xdr:col>85</xdr:col>
      <xdr:colOff>177800</xdr:colOff>
      <xdr:row>96</xdr:row>
      <xdr:rowOff>82719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3996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9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60644</xdr:rowOff>
    </xdr:from>
    <xdr:to>
      <xdr:col>81</xdr:col>
      <xdr:colOff>101600</xdr:colOff>
      <xdr:row>95</xdr:row>
      <xdr:rowOff>162244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7321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1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150690</xdr:rowOff>
    </xdr:from>
    <xdr:to>
      <xdr:col>76</xdr:col>
      <xdr:colOff>165100</xdr:colOff>
      <xdr:row>96</xdr:row>
      <xdr:rowOff>80840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97367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11756</xdr:rowOff>
    </xdr:from>
    <xdr:to>
      <xdr:col>72</xdr:col>
      <xdr:colOff>38100</xdr:colOff>
      <xdr:row>96</xdr:row>
      <xdr:rowOff>113356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129883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43422</xdr:rowOff>
    </xdr:from>
    <xdr:to>
      <xdr:col>67</xdr:col>
      <xdr:colOff>101600</xdr:colOff>
      <xdr:row>96</xdr:row>
      <xdr:rowOff>145022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161549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7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概ね平均的な歳出構造となっているが、総務費・民生費・公債費の歳出額が、類似団体内平均値と比較して差額が大きくなっている。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年度に実施した繰上償還によって減額となっている。</a:t>
          </a:r>
        </a:p>
        <a:p>
          <a:r>
            <a:rPr kumimoji="1" lang="ja-JP" altLang="en-US" sz="1300">
              <a:latin typeface="ＭＳ Ｐゴシック" panose="020B0600070205080204" pitchFamily="50" charset="-128"/>
              <a:ea typeface="ＭＳ Ｐゴシック" panose="020B0600070205080204" pitchFamily="50" charset="-128"/>
            </a:rPr>
            <a:t>総務費と民生費は、庁舎分館建設工事や認定こども園増築等の施設整備のための負担であり、今後は減少する見込みとなっている。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財政調整基金については、中期的な見通しのもとに、決算剰余金を中心に積み立てるとともに、最低水準の取り崩しに努めている。令和６年度は、</a:t>
          </a:r>
          <a:r>
            <a:rPr kumimoji="1" lang="en-US" altLang="ja-JP" sz="1400">
              <a:latin typeface="ＭＳ ゴシック" pitchFamily="49" charset="-128"/>
              <a:ea typeface="ＭＳ ゴシック" pitchFamily="49" charset="-128"/>
            </a:rPr>
            <a:t>500,000</a:t>
          </a:r>
          <a:r>
            <a:rPr kumimoji="1" lang="ja-JP" altLang="en-US" sz="1400">
              <a:latin typeface="ＭＳ ゴシック" pitchFamily="49" charset="-128"/>
              <a:ea typeface="ＭＳ ゴシック" pitchFamily="49" charset="-128"/>
            </a:rPr>
            <a:t>千円取り崩しを行ったが、</a:t>
          </a:r>
          <a:r>
            <a:rPr kumimoji="1" lang="en-US" altLang="ja-JP" sz="1400">
              <a:latin typeface="ＭＳ ゴシック" pitchFamily="49" charset="-128"/>
              <a:ea typeface="ＭＳ ゴシック" pitchFamily="49" charset="-128"/>
            </a:rPr>
            <a:t>406,793</a:t>
          </a:r>
          <a:r>
            <a:rPr kumimoji="1" lang="ja-JP" altLang="en-US" sz="1400">
              <a:latin typeface="ＭＳ ゴシック" pitchFamily="49" charset="-128"/>
              <a:ea typeface="ＭＳ ゴシック" pitchFamily="49" charset="-128"/>
            </a:rPr>
            <a:t>千円積立し残高は減少となった。</a:t>
          </a:r>
        </a:p>
        <a:p>
          <a:r>
            <a:rPr kumimoji="1" lang="ja-JP" altLang="en-US" sz="1400">
              <a:latin typeface="ＭＳ ゴシック" pitchFamily="49" charset="-128"/>
              <a:ea typeface="ＭＳ ゴシック" pitchFamily="49" charset="-128"/>
            </a:rPr>
            <a:t>実質収支については、黒字が継続している状況である。</a:t>
          </a:r>
        </a:p>
        <a:p>
          <a:r>
            <a:rPr kumimoji="1" lang="ja-JP" altLang="en-US" sz="1400">
              <a:latin typeface="ＭＳ ゴシック" pitchFamily="49" charset="-128"/>
              <a:ea typeface="ＭＳ ゴシック" pitchFamily="49" charset="-128"/>
            </a:rPr>
            <a:t>実質単年度収支は、財政調整基金への積立金減により、令和６年度は赤字となっている。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本町は、全ての会計で黒字となっている。</a:t>
          </a:r>
        </a:p>
        <a:p>
          <a:r>
            <a:rPr kumimoji="1" lang="ja-JP" altLang="en-US" sz="1400">
              <a:latin typeface="ＭＳ ゴシック" pitchFamily="49" charset="-128"/>
              <a:ea typeface="ＭＳ ゴシック" pitchFamily="49" charset="-128"/>
            </a:rPr>
            <a:t>水道事業特別会計は、剰余額が令和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年度から減少したものの、堅調に推移しており黒字額を確保している。</a:t>
          </a:r>
        </a:p>
        <a:p>
          <a:r>
            <a:rPr kumimoji="1" lang="ja-JP" altLang="en-US" sz="1400">
              <a:latin typeface="ＭＳ ゴシック" pitchFamily="49" charset="-128"/>
              <a:ea typeface="ＭＳ ゴシック" pitchFamily="49" charset="-128"/>
            </a:rPr>
            <a:t>一般会計においても、毎年度黒字を継続しており、繰上償還の実施や基金積立を実施している。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11270445</v>
      </c>
      <c r="BO4" s="371"/>
      <c r="BP4" s="371"/>
      <c r="BQ4" s="371"/>
      <c r="BR4" s="371"/>
      <c r="BS4" s="371"/>
      <c r="BT4" s="371"/>
      <c r="BU4" s="372"/>
      <c r="BV4" s="370">
        <v>10026246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6.5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10658679</v>
      </c>
      <c r="BO5" s="408"/>
      <c r="BP5" s="408"/>
      <c r="BQ5" s="408"/>
      <c r="BR5" s="408"/>
      <c r="BS5" s="408"/>
      <c r="BT5" s="408"/>
      <c r="BU5" s="409"/>
      <c r="BV5" s="407">
        <v>9552031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93.9</v>
      </c>
      <c r="CU5" s="405"/>
      <c r="CV5" s="405"/>
      <c r="CW5" s="405"/>
      <c r="CX5" s="405"/>
      <c r="CY5" s="405"/>
      <c r="CZ5" s="405"/>
      <c r="DA5" s="406"/>
      <c r="DB5" s="404">
        <v>96.3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611766</v>
      </c>
      <c r="BO6" s="408"/>
      <c r="BP6" s="408"/>
      <c r="BQ6" s="408"/>
      <c r="BR6" s="408"/>
      <c r="BS6" s="408"/>
      <c r="BT6" s="408"/>
      <c r="BU6" s="409"/>
      <c r="BV6" s="407">
        <v>474215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96.3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187127</v>
      </c>
      <c r="BO7" s="408"/>
      <c r="BP7" s="408"/>
      <c r="BQ7" s="408"/>
      <c r="BR7" s="408"/>
      <c r="BS7" s="408"/>
      <c r="BT7" s="408"/>
      <c r="BU7" s="409"/>
      <c r="BV7" s="407">
        <v>128471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5410942</v>
      </c>
      <c r="CU7" s="408"/>
      <c r="CV7" s="408"/>
      <c r="CW7" s="408"/>
      <c r="CX7" s="408"/>
      <c r="CY7" s="408"/>
      <c r="CZ7" s="408"/>
      <c r="DA7" s="409"/>
      <c r="DB7" s="407">
        <v>5283079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424639</v>
      </c>
      <c r="BO8" s="408"/>
      <c r="BP8" s="408"/>
      <c r="BQ8" s="408"/>
      <c r="BR8" s="408"/>
      <c r="BS8" s="408"/>
      <c r="BT8" s="408"/>
      <c r="BU8" s="409"/>
      <c r="BV8" s="407">
        <v>345744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13622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78895</v>
      </c>
      <c r="BO9" s="408"/>
      <c r="BP9" s="408"/>
      <c r="BQ9" s="408"/>
      <c r="BR9" s="408"/>
      <c r="BS9" s="408"/>
      <c r="BT9" s="408"/>
      <c r="BU9" s="409"/>
      <c r="BV9" s="407">
        <v>-105177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17.399999999999999</v>
      </c>
      <c r="CU9" s="405"/>
      <c r="CV9" s="405"/>
      <c r="CW9" s="405"/>
      <c r="CX9" s="405"/>
      <c r="CY9" s="405"/>
      <c r="CZ9" s="405"/>
      <c r="DA9" s="406"/>
      <c r="DB9" s="404">
        <v>21.6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14638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406793</v>
      </c>
      <c r="BO10" s="408"/>
      <c r="BP10" s="408"/>
      <c r="BQ10" s="408"/>
      <c r="BR10" s="408"/>
      <c r="BS10" s="408"/>
      <c r="BT10" s="408"/>
      <c r="BU10" s="409"/>
      <c r="BV10" s="407">
        <v>505338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210374</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13205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500000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13065</v>
      </c>
      <c r="S13" s="492"/>
      <c r="T13" s="492"/>
      <c r="U13" s="492"/>
      <c r="V13" s="493"/>
      <c r="W13" s="423" t="s">
        <v>131</v>
      </c>
      <c r="X13" s="424"/>
      <c r="Y13" s="424"/>
      <c r="Z13" s="424"/>
      <c r="AA13" s="424"/>
      <c r="AB13" s="414"/>
      <c r="AC13" s="458">
        <v>543</v>
      </c>
      <c r="AD13" s="459"/>
      <c r="AE13" s="459"/>
      <c r="AF13" s="459"/>
      <c r="AG13" s="501"/>
      <c r="AH13" s="458">
        <v>592</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-14312</v>
      </c>
      <c r="BO13" s="408"/>
      <c r="BP13" s="408"/>
      <c r="BQ13" s="408"/>
      <c r="BR13" s="408"/>
      <c r="BS13" s="408"/>
      <c r="BT13" s="408"/>
      <c r="BU13" s="409"/>
      <c r="BV13" s="407">
        <v>110535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13405</v>
      </c>
      <c r="S14" s="492"/>
      <c r="T14" s="492"/>
      <c r="U14" s="492"/>
      <c r="V14" s="493"/>
      <c r="W14" s="397"/>
      <c r="X14" s="398"/>
      <c r="Y14" s="398"/>
      <c r="Z14" s="398"/>
      <c r="AA14" s="398"/>
      <c r="AB14" s="387"/>
      <c r="AC14" s="494">
        <v>8.1999999999999993</v>
      </c>
      <c r="AD14" s="495"/>
      <c r="AE14" s="495"/>
      <c r="AF14" s="495"/>
      <c r="AG14" s="496"/>
      <c r="AH14" s="494">
        <v>8.5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13282</v>
      </c>
      <c r="S15" s="492"/>
      <c r="T15" s="492"/>
      <c r="U15" s="492"/>
      <c r="V15" s="493"/>
      <c r="W15" s="423" t="s">
        <v>137</v>
      </c>
      <c r="X15" s="424"/>
      <c r="Y15" s="424"/>
      <c r="Z15" s="424"/>
      <c r="AA15" s="424"/>
      <c r="AB15" s="414"/>
      <c r="AC15" s="458">
        <v>1701</v>
      </c>
      <c r="AD15" s="459"/>
      <c r="AE15" s="459"/>
      <c r="AF15" s="459"/>
      <c r="AG15" s="501"/>
      <c r="AH15" s="458">
        <v>1844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1447207</v>
      </c>
      <c r="BO15" s="371"/>
      <c r="BP15" s="371"/>
      <c r="BQ15" s="371"/>
      <c r="BR15" s="371"/>
      <c r="BS15" s="371"/>
      <c r="BT15" s="371"/>
      <c r="BU15" s="372"/>
      <c r="BV15" s="370">
        <v>1436075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25.7</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5036368</v>
      </c>
      <c r="BO16" s="408"/>
      <c r="BP16" s="408"/>
      <c r="BQ16" s="408"/>
      <c r="BR16" s="408"/>
      <c r="BS16" s="408"/>
      <c r="BT16" s="408"/>
      <c r="BU16" s="409"/>
      <c r="BV16" s="407">
        <v>4928666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4383</v>
      </c>
      <c r="AD17" s="459"/>
      <c r="AE17" s="459"/>
      <c r="AF17" s="459"/>
      <c r="AG17" s="501"/>
      <c r="AH17" s="458">
        <v>4507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1777119</v>
      </c>
      <c r="BO17" s="408"/>
      <c r="BP17" s="408"/>
      <c r="BQ17" s="408"/>
      <c r="BR17" s="408"/>
      <c r="BS17" s="408"/>
      <c r="BT17" s="408"/>
      <c r="BU17" s="409"/>
      <c r="BV17" s="407">
        <v>1765079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122.48</v>
      </c>
      <c r="M18" s="534"/>
      <c r="N18" s="534"/>
      <c r="O18" s="534"/>
      <c r="P18" s="534"/>
      <c r="Q18" s="534"/>
      <c r="R18" s="535"/>
      <c r="S18" s="535"/>
      <c r="T18" s="535"/>
      <c r="U18" s="535"/>
      <c r="V18" s="536"/>
      <c r="W18" s="425"/>
      <c r="X18" s="426"/>
      <c r="Y18" s="426"/>
      <c r="Z18" s="426"/>
      <c r="AA18" s="426"/>
      <c r="AB18" s="417"/>
      <c r="AC18" s="537">
        <v>66.099999999999994</v>
      </c>
      <c r="AD18" s="538"/>
      <c r="AE18" s="538"/>
      <c r="AF18" s="538"/>
      <c r="AG18" s="539"/>
      <c r="AH18" s="537">
        <v>64.900000000000006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5193366</v>
      </c>
      <c r="BO18" s="408"/>
      <c r="BP18" s="408"/>
      <c r="BQ18" s="408"/>
      <c r="BR18" s="408"/>
      <c r="BS18" s="408"/>
      <c r="BT18" s="408"/>
      <c r="BU18" s="409"/>
      <c r="BV18" s="407">
        <v>5157164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111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7405697</v>
      </c>
      <c r="BO19" s="408"/>
      <c r="BP19" s="408"/>
      <c r="BQ19" s="408"/>
      <c r="BR19" s="408"/>
      <c r="BS19" s="408"/>
      <c r="BT19" s="408"/>
      <c r="BU19" s="409"/>
      <c r="BV19" s="407">
        <v>7274859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5182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9123782</v>
      </c>
      <c r="BO22" s="371"/>
      <c r="BP22" s="371"/>
      <c r="BQ22" s="371"/>
      <c r="BR22" s="371"/>
      <c r="BS22" s="371"/>
      <c r="BT22" s="371"/>
      <c r="BU22" s="372"/>
      <c r="BV22" s="370">
        <v>8688020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6630292</v>
      </c>
      <c r="BO23" s="408"/>
      <c r="BP23" s="408"/>
      <c r="BQ23" s="408"/>
      <c r="BR23" s="408"/>
      <c r="BS23" s="408"/>
      <c r="BT23" s="408"/>
      <c r="BU23" s="409"/>
      <c r="BV23" s="407">
        <v>6040997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7430</v>
      </c>
      <c r="R24" s="459"/>
      <c r="S24" s="459"/>
      <c r="T24" s="459"/>
      <c r="U24" s="459"/>
      <c r="V24" s="501"/>
      <c r="W24" s="553"/>
      <c r="X24" s="554"/>
      <c r="Y24" s="555"/>
      <c r="Z24" s="457" t="s">
        <v>162</v>
      </c>
      <c r="AA24" s="437"/>
      <c r="AB24" s="437"/>
      <c r="AC24" s="437"/>
      <c r="AD24" s="437"/>
      <c r="AE24" s="437"/>
      <c r="AF24" s="437"/>
      <c r="AG24" s="438"/>
      <c r="AH24" s="458">
        <v>152</v>
      </c>
      <c r="AI24" s="459"/>
      <c r="AJ24" s="459"/>
      <c r="AK24" s="459"/>
      <c r="AL24" s="501"/>
      <c r="AM24" s="458">
        <v>447640</v>
      </c>
      <c r="AN24" s="459"/>
      <c r="AO24" s="459"/>
      <c r="AP24" s="459"/>
      <c r="AQ24" s="459"/>
      <c r="AR24" s="501"/>
      <c r="AS24" s="458">
        <v>2945</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7607728</v>
      </c>
      <c r="BO24" s="408"/>
      <c r="BP24" s="408"/>
      <c r="BQ24" s="408"/>
      <c r="BR24" s="408"/>
      <c r="BS24" s="408"/>
      <c r="BT24" s="408"/>
      <c r="BU24" s="409"/>
      <c r="BV24" s="407">
        <v>6896659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5950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1624463</v>
      </c>
      <c r="BO25" s="371"/>
      <c r="BP25" s="371"/>
      <c r="BQ25" s="371"/>
      <c r="BR25" s="371"/>
      <c r="BS25" s="371"/>
      <c r="BT25" s="371"/>
      <c r="BU25" s="372"/>
      <c r="BV25" s="370">
        <v>433546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7953</v>
      </c>
      <c r="AN26" s="459"/>
      <c r="AO26" s="459"/>
      <c r="AP26" s="459"/>
      <c r="AQ26" s="459"/>
      <c r="AR26" s="501"/>
      <c r="AS26" s="458">
        <v>2651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3150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11672</v>
      </c>
      <c r="AN27" s="459"/>
      <c r="AO27" s="459"/>
      <c r="AP27" s="459"/>
      <c r="AQ27" s="459"/>
      <c r="AR27" s="501"/>
      <c r="AS27" s="458">
        <v>2918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121</v>
      </c>
      <c r="BO27" s="530"/>
      <c r="BP27" s="530"/>
      <c r="BQ27" s="530"/>
      <c r="BR27" s="530"/>
      <c r="BS27" s="530"/>
      <c r="BT27" s="530"/>
      <c r="BU27" s="531"/>
      <c r="BV27" s="529" t="s">
        <v>121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3094949</v>
      </c>
      <c r="BO28" s="371"/>
      <c r="BP28" s="371"/>
      <c r="BQ28" s="371"/>
      <c r="BR28" s="371"/>
      <c r="BS28" s="371"/>
      <c r="BT28" s="371"/>
      <c r="BU28" s="372"/>
      <c r="BV28" s="370">
        <v>3188156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156</v>
      </c>
      <c r="AI29" s="459"/>
      <c r="AJ29" s="459"/>
      <c r="AK29" s="459"/>
      <c r="AL29" s="501"/>
      <c r="AM29" s="458">
        <v>459312</v>
      </c>
      <c r="AN29" s="459"/>
      <c r="AO29" s="459"/>
      <c r="AP29" s="459"/>
      <c r="AQ29" s="459"/>
      <c r="AR29" s="501"/>
      <c r="AS29" s="458">
        <v>2944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935552</v>
      </c>
      <c r="BO29" s="408"/>
      <c r="BP29" s="408"/>
      <c r="BQ29" s="408"/>
      <c r="BR29" s="408"/>
      <c r="BS29" s="408"/>
      <c r="BT29" s="408"/>
      <c r="BU29" s="409"/>
      <c r="BV29" s="407">
        <v>1035323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3404032</v>
      </c>
      <c r="BO30" s="530"/>
      <c r="BP30" s="530"/>
      <c r="BQ30" s="530"/>
      <c r="BR30" s="530"/>
      <c r="BS30" s="530"/>
      <c r="BT30" s="530"/>
      <c r="BU30" s="531"/>
      <c r="BV30" s="529">
        <v>3590947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吉野川オアシス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三好東部火葬場管理組合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みよし広域連合（一般会計）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みよし広域連合（介護保険特別会計）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E5gDmfAlypuaMrf+hVHtXO7jeTjxPOQEn4kbamRMsjumDUXCUCcA05XjLzXtaGP+ITGIPCbjBy713hfRNK74g==" saltValue="glQevSv1KCbrUs73vvWr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531</v>
      </c>
      <c r="D34" s="1151"/>
      <c r="E34" s="1152"/>
      <c r="F34" s="32">
        <v>12.78</v>
      </c>
      <c r="G34" s="33">
        <v>12.57</v>
      </c>
      <c r="H34" s="33">
        <v>12.4</v>
      </c>
      <c r="I34" s="33">
        <v>11.84</v>
      </c>
      <c r="J34" s="34">
        <v>10.29</v>
      </c>
      <c r="K34" s="22"/>
      <c r="L34" s="22"/>
      <c r="M34" s="22"/>
      <c r="N34" s="22"/>
      <c r="O34" s="22"/>
      <c r="P34" s="22"/>
    </row>
    <row r="35" spans="1:16" ht="39" customHeight="1" x14ac:dyDescent="0.15">
      <c r="A35" s="22"/>
      <c r="B35" s="35"/>
      <c r="C35" s="1145" t="s">
        <v>532</v>
      </c>
      <c r="D35" s="1146"/>
      <c r="E35" s="1147"/>
      <c r="F35" s="36">
        <v>10.41</v>
      </c>
      <c r="G35" s="37">
        <v>14.36</v>
      </c>
      <c r="H35" s="37">
        <v>8.6</v>
      </c>
      <c r="I35" s="37">
        <v>6.54</v>
      </c>
      <c r="J35" s="38">
        <v>7.84</v>
      </c>
      <c r="K35" s="22"/>
      <c r="L35" s="22"/>
      <c r="M35" s="22"/>
      <c r="N35" s="22"/>
      <c r="O35" s="22"/>
      <c r="P35" s="22"/>
    </row>
    <row r="36" spans="1:16" ht="39" customHeight="1" x14ac:dyDescent="0.15">
      <c r="A36" s="22"/>
      <c r="B36" s="35"/>
      <c r="C36" s="1145" t="s">
        <v>533</v>
      </c>
      <c r="D36" s="1146"/>
      <c r="E36" s="1147"/>
      <c r="F36" s="36">
        <v>1.86</v>
      </c>
      <c r="G36" s="37">
        <v>2.02</v>
      </c>
      <c r="H36" s="37">
        <v>2.11</v>
      </c>
      <c r="I36" s="37">
        <v>2.02</v>
      </c>
      <c r="J36" s="38">
        <v>1.98</v>
      </c>
      <c r="K36" s="22"/>
      <c r="L36" s="22"/>
      <c r="M36" s="22"/>
      <c r="N36" s="22"/>
      <c r="O36" s="22"/>
      <c r="P36" s="22"/>
    </row>
    <row r="37" spans="1:16" ht="39" customHeight="1" x14ac:dyDescent="0.15">
      <c r="A37" s="22"/>
      <c r="B37" s="35"/>
      <c r="C37" s="1145" t="s">
        <v>534</v>
      </c>
      <c r="D37" s="1146"/>
      <c r="E37" s="1147"/>
      <c r="F37" s="36" t="s">
        <v>484</v>
      </c>
      <c r="G37" s="37" t="s">
        <v>484</v>
      </c>
      <c r="H37" s="37" t="s">
        <v>484</v>
      </c>
      <c r="I37" s="37">
        <v>1</v>
      </c>
      <c r="J37" s="38">
        <v>1.62</v>
      </c>
      <c r="K37" s="22"/>
      <c r="L37" s="22"/>
      <c r="M37" s="22"/>
      <c r="N37" s="22"/>
      <c r="O37" s="22"/>
      <c r="P37" s="22"/>
    </row>
    <row r="38" spans="1:16" ht="39" customHeight="1" x14ac:dyDescent="0.15">
      <c r="A38" s="22"/>
      <c r="B38" s="35"/>
      <c r="C38" s="1145" t="s">
        <v>535</v>
      </c>
      <c r="D38" s="1146"/>
      <c r="E38" s="1147"/>
      <c r="F38" s="36">
        <v>0.02</v>
      </c>
      <c r="G38" s="37">
        <v>0.01</v>
      </c>
      <c r="H38" s="37">
        <v>0</v>
      </c>
      <c r="I38" s="37">
        <v>0.02</v>
      </c>
      <c r="J38" s="38">
        <v>0.22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537</v>
      </c>
      <c r="D43" s="1149"/>
      <c r="E43" s="1150"/>
      <c r="F43" s="41">
        <v>0.57999999999999996</v>
      </c>
      <c r="G43" s="42">
        <v>0.71</v>
      </c>
      <c r="H43" s="42">
        <v>0.78</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t5YZQlIw97sOUxn3zmhGRGrJArh5zApX8BGbyVEu3lpQsg84DIDZkPhBgPYdxk4i+ygpHWceCDvUFOnGMVJaQ==" saltValue="Jy5ROCSEmSUYxKarPrqb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1195</v>
      </c>
      <c r="L45" s="60">
        <v>1275</v>
      </c>
      <c r="M45" s="60">
        <v>1349</v>
      </c>
      <c r="N45" s="60">
        <v>1381</v>
      </c>
      <c r="O45" s="61">
        <v>1302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77</v>
      </c>
      <c r="L48" s="64">
        <v>82</v>
      </c>
      <c r="M48" s="64">
        <v>80</v>
      </c>
      <c r="N48" s="64">
        <v>76</v>
      </c>
      <c r="O48" s="65">
        <v>76</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5</v>
      </c>
      <c r="M49" s="64">
        <v>5</v>
      </c>
      <c r="N49" s="64">
        <v>2</v>
      </c>
      <c r="O49" s="65" t="s">
        <v>484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929</v>
      </c>
      <c r="L52" s="64">
        <v>974</v>
      </c>
      <c r="M52" s="64">
        <v>1014</v>
      </c>
      <c r="N52" s="64">
        <v>1029</v>
      </c>
      <c r="O52" s="65">
        <v>1002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348</v>
      </c>
      <c r="L53" s="69">
        <v>388</v>
      </c>
      <c r="M53" s="69">
        <v>420</v>
      </c>
      <c r="N53" s="69">
        <v>430</v>
      </c>
      <c r="O53" s="70">
        <v>376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mW6/04HRlD5DqXSjbWYN8kaxDS36mZWcTj/2Caed/n60x2JLFyKzg5KIaCrfAWQu61fIYc38gNII5OfA1rT2Q==" saltValue="Cw0gb4rJa3qvbdiTTpP3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10272</v>
      </c>
      <c r="J41" s="344">
        <v>9676</v>
      </c>
      <c r="K41" s="344">
        <v>9236</v>
      </c>
      <c r="L41" s="344">
        <v>8688</v>
      </c>
      <c r="M41" s="345">
        <v>9124</v>
      </c>
    </row>
    <row r="42" spans="2:13" ht="27.75" customHeight="1" x14ac:dyDescent="0.15">
      <c r="B42" s="1186"/>
      <c r="C42" s="1187"/>
      <c r="D42" s="106"/>
      <c r="E42" s="1192" t="s">
        <v>32</v>
      </c>
      <c r="F42" s="1192"/>
      <c r="G42" s="1192"/>
      <c r="H42" s="1193"/>
      <c r="I42" s="346">
        <v>12</v>
      </c>
      <c r="J42" s="347">
        <v>8</v>
      </c>
      <c r="K42" s="347">
        <v>5</v>
      </c>
      <c r="L42" s="347">
        <v>3</v>
      </c>
      <c r="M42" s="348">
        <v>1</v>
      </c>
    </row>
    <row r="43" spans="2:13" ht="27.75" customHeight="1" x14ac:dyDescent="0.15">
      <c r="B43" s="1186"/>
      <c r="C43" s="1187"/>
      <c r="D43" s="106"/>
      <c r="E43" s="1192" t="s">
        <v>33</v>
      </c>
      <c r="F43" s="1192"/>
      <c r="G43" s="1192"/>
      <c r="H43" s="1193"/>
      <c r="I43" s="346">
        <v>777</v>
      </c>
      <c r="J43" s="347">
        <v>820</v>
      </c>
      <c r="K43" s="347">
        <v>778</v>
      </c>
      <c r="L43" s="347">
        <v>860</v>
      </c>
      <c r="M43" s="348">
        <v>856</v>
      </c>
    </row>
    <row r="44" spans="2:13" ht="27.75" customHeight="1" x14ac:dyDescent="0.15">
      <c r="B44" s="1186"/>
      <c r="C44" s="1187"/>
      <c r="D44" s="106"/>
      <c r="E44" s="1192" t="s">
        <v>34</v>
      </c>
      <c r="F44" s="1192"/>
      <c r="G44" s="1192"/>
      <c r="H44" s="1193"/>
      <c r="I44" s="346">
        <v>11</v>
      </c>
      <c r="J44" s="347">
        <v>7</v>
      </c>
      <c r="K44" s="347">
        <v>2</v>
      </c>
      <c r="L44" s="347" t="s">
        <v>484</v>
      </c>
      <c r="M44" s="348" t="s">
        <v>484</v>
      </c>
    </row>
    <row r="45" spans="2:13" ht="27.75" customHeight="1" x14ac:dyDescent="0.15">
      <c r="B45" s="1186"/>
      <c r="C45" s="1187"/>
      <c r="D45" s="106"/>
      <c r="E45" s="1192" t="s">
        <v>35</v>
      </c>
      <c r="F45" s="1192"/>
      <c r="G45" s="1192"/>
      <c r="H45" s="1193"/>
      <c r="I45" s="346">
        <v>1195</v>
      </c>
      <c r="J45" s="347">
        <v>1115</v>
      </c>
      <c r="K45" s="347">
        <v>783</v>
      </c>
      <c r="L45" s="347">
        <v>864</v>
      </c>
      <c r="M45" s="348">
        <v>782</v>
      </c>
    </row>
    <row r="46" spans="2:13" ht="27.75" customHeight="1" x14ac:dyDescent="0.15">
      <c r="B46" s="1186"/>
      <c r="C46" s="1187"/>
      <c r="D46" s="107"/>
      <c r="E46" s="1192" t="s">
        <v>36</v>
      </c>
      <c r="F46" s="1192"/>
      <c r="G46" s="1192"/>
      <c r="H46" s="1193"/>
      <c r="I46" s="346" t="s">
        <v>484</v>
      </c>
      <c r="J46" s="347">
        <v>59</v>
      </c>
      <c r="K46" s="347">
        <v>58</v>
      </c>
      <c r="L46" s="347">
        <v>57</v>
      </c>
      <c r="M46" s="348">
        <v>48</v>
      </c>
    </row>
    <row r="47" spans="2:13" ht="27.75" customHeight="1" x14ac:dyDescent="0.15">
      <c r="B47" s="1186"/>
      <c r="C47" s="1187"/>
      <c r="D47" s="108"/>
      <c r="E47" s="1194" t="s">
        <v>37</v>
      </c>
      <c r="F47" s="1195"/>
      <c r="G47" s="1195"/>
      <c r="H47" s="1196"/>
      <c r="I47" s="346" t="s">
        <v>484</v>
      </c>
      <c r="J47" s="347" t="s">
        <v>484</v>
      </c>
      <c r="K47" s="347" t="s">
        <v>484</v>
      </c>
      <c r="L47" s="347" t="s">
        <v>484</v>
      </c>
      <c r="M47" s="348" t="s">
        <v>484</v>
      </c>
    </row>
    <row r="48" spans="2:13" ht="27.75" customHeight="1" x14ac:dyDescent="0.15">
      <c r="B48" s="1186"/>
      <c r="C48" s="1187"/>
      <c r="D48" s="106"/>
      <c r="E48" s="1192" t="s">
        <v>38</v>
      </c>
      <c r="F48" s="1192"/>
      <c r="G48" s="1192"/>
      <c r="H48" s="1193"/>
      <c r="I48" s="346" t="s">
        <v>484</v>
      </c>
      <c r="J48" s="347" t="s">
        <v>484</v>
      </c>
      <c r="K48" s="347" t="s">
        <v>484</v>
      </c>
      <c r="L48" s="347" t="s">
        <v>484</v>
      </c>
      <c r="M48" s="348" t="s">
        <v>484</v>
      </c>
    </row>
    <row r="49" spans="2:13" ht="27.75" customHeight="1" x14ac:dyDescent="0.15">
      <c r="B49" s="1188"/>
      <c r="C49" s="1189"/>
      <c r="D49" s="106"/>
      <c r="E49" s="1192" t="s">
        <v>39</v>
      </c>
      <c r="F49" s="1192"/>
      <c r="G49" s="1192"/>
      <c r="H49" s="1193"/>
      <c r="I49" s="346" t="s">
        <v>484</v>
      </c>
      <c r="J49" s="347" t="s">
        <v>484</v>
      </c>
      <c r="K49" s="347" t="s">
        <v>484</v>
      </c>
      <c r="L49" s="347" t="s">
        <v>484</v>
      </c>
      <c r="M49" s="348" t="s">
        <v>484</v>
      </c>
    </row>
    <row r="50" spans="2:13" ht="27.75" customHeight="1" x14ac:dyDescent="0.15">
      <c r="B50" s="1197" t="s">
        <v>40</v>
      </c>
      <c r="C50" s="1198"/>
      <c r="D50" s="109"/>
      <c r="E50" s="1192" t="s">
        <v>41</v>
      </c>
      <c r="F50" s="1192"/>
      <c r="G50" s="1192"/>
      <c r="H50" s="1193"/>
      <c r="I50" s="346">
        <v>6909</v>
      </c>
      <c r="J50" s="347">
        <v>6913</v>
      </c>
      <c r="K50" s="347">
        <v>7224</v>
      </c>
      <c r="L50" s="347">
        <v>6890</v>
      </c>
      <c r="M50" s="348">
        <v>6688</v>
      </c>
    </row>
    <row r="51" spans="2:13" ht="27.75" customHeight="1" x14ac:dyDescent="0.15">
      <c r="B51" s="1186"/>
      <c r="C51" s="1187"/>
      <c r="D51" s="106"/>
      <c r="E51" s="1192" t="s">
        <v>42</v>
      </c>
      <c r="F51" s="1192"/>
      <c r="G51" s="1192"/>
      <c r="H51" s="1193"/>
      <c r="I51" s="346">
        <v>3</v>
      </c>
      <c r="J51" s="347" t="s">
        <v>484</v>
      </c>
      <c r="K51" s="347" t="s">
        <v>484</v>
      </c>
      <c r="L51" s="347" t="s">
        <v>484</v>
      </c>
      <c r="M51" s="348" t="s">
        <v>484</v>
      </c>
    </row>
    <row r="52" spans="2:13" ht="27.75" customHeight="1" x14ac:dyDescent="0.15">
      <c r="B52" s="1188"/>
      <c r="C52" s="1189"/>
      <c r="D52" s="106"/>
      <c r="E52" s="1192" t="s">
        <v>43</v>
      </c>
      <c r="F52" s="1192"/>
      <c r="G52" s="1192"/>
      <c r="H52" s="1193"/>
      <c r="I52" s="346">
        <v>8557</v>
      </c>
      <c r="J52" s="347">
        <v>8164</v>
      </c>
      <c r="K52" s="347">
        <v>7861</v>
      </c>
      <c r="L52" s="347">
        <v>7822</v>
      </c>
      <c r="M52" s="348">
        <v>8060</v>
      </c>
    </row>
    <row r="53" spans="2:13" ht="27.75" customHeight="1" thickBot="1" x14ac:dyDescent="0.2">
      <c r="B53" s="1199" t="s">
        <v>19</v>
      </c>
      <c r="C53" s="1200"/>
      <c r="D53" s="110"/>
      <c r="E53" s="1201" t="s">
        <v>44</v>
      </c>
      <c r="F53" s="1201"/>
      <c r="G53" s="1201"/>
      <c r="H53" s="1202"/>
      <c r="I53" s="349">
        <v>-3203</v>
      </c>
      <c r="J53" s="350">
        <v>-3392</v>
      </c>
      <c r="K53" s="350">
        <v>-4221</v>
      </c>
      <c r="L53" s="350">
        <v>-4241</v>
      </c>
      <c r="M53" s="351">
        <v>-3937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Ampj9RtreRizCE9c/b+yHoDw2vQ4lZ4ql5Ondda9CAnDw/PaOiYnIyUjOVbLTb0msJhr0TLVZ8/1AGguxVUTg==" saltValue="59tr/Y1Zkv/F8ru3GY96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3183</v>
      </c>
      <c r="G55" s="352">
        <v>3188</v>
      </c>
      <c r="H55" s="353">
        <v>3095</v>
      </c>
    </row>
    <row r="56" spans="2:8" ht="52.5" customHeight="1" x14ac:dyDescent="0.15">
      <c r="B56" s="122"/>
      <c r="C56" s="1213" t="s">
        <v>47</v>
      </c>
      <c r="D56" s="1213"/>
      <c r="E56" s="1214"/>
      <c r="F56" s="354">
        <v>1235</v>
      </c>
      <c r="G56" s="354">
        <v>1035</v>
      </c>
      <c r="H56" s="355">
        <v>936</v>
      </c>
    </row>
    <row r="57" spans="2:8" ht="53.25" customHeight="1" x14ac:dyDescent="0.15">
      <c r="B57" s="122"/>
      <c r="C57" s="1215" t="s">
        <v>48</v>
      </c>
      <c r="D57" s="1215"/>
      <c r="E57" s="1216"/>
      <c r="F57" s="356">
        <v>3764</v>
      </c>
      <c r="G57" s="356">
        <v>3591</v>
      </c>
      <c r="H57" s="357">
        <v>3404</v>
      </c>
    </row>
    <row r="58" spans="2:8" ht="45.75" customHeight="1" x14ac:dyDescent="0.15">
      <c r="B58" s="123"/>
      <c r="C58" s="1203" t="s">
        <v>554</v>
      </c>
      <c r="D58" s="1204"/>
      <c r="E58" s="1205"/>
      <c r="F58" s="358">
        <v>2101</v>
      </c>
      <c r="G58" s="358">
        <v>1960</v>
      </c>
      <c r="H58" s="359">
        <v>1937</v>
      </c>
    </row>
    <row r="59" spans="2:8" ht="45.75" customHeight="1" x14ac:dyDescent="0.15">
      <c r="B59" s="123"/>
      <c r="C59" s="1203" t="s">
        <v>555</v>
      </c>
      <c r="D59" s="1204"/>
      <c r="E59" s="1205"/>
      <c r="F59" s="358">
        <v>1125</v>
      </c>
      <c r="G59" s="358">
        <v>1096</v>
      </c>
      <c r="H59" s="359">
        <v>895</v>
      </c>
    </row>
    <row r="60" spans="2:8" ht="45.75" customHeight="1" x14ac:dyDescent="0.15">
      <c r="B60" s="123"/>
      <c r="C60" s="1203" t="s">
        <v>556</v>
      </c>
      <c r="D60" s="1204"/>
      <c r="E60" s="1205"/>
      <c r="F60" s="358">
        <v>327</v>
      </c>
      <c r="G60" s="358">
        <v>327</v>
      </c>
      <c r="H60" s="359">
        <v>327</v>
      </c>
    </row>
    <row r="61" spans="2:8" ht="45.75" customHeight="1" x14ac:dyDescent="0.15">
      <c r="B61" s="123"/>
      <c r="C61" s="1203" t="s">
        <v>557</v>
      </c>
      <c r="D61" s="1204"/>
      <c r="E61" s="1205"/>
      <c r="F61" s="358">
        <v>95</v>
      </c>
      <c r="G61" s="358">
        <v>95</v>
      </c>
      <c r="H61" s="359">
        <v>95</v>
      </c>
    </row>
    <row r="62" spans="2:8" ht="45.75" customHeight="1" thickBot="1" x14ac:dyDescent="0.2">
      <c r="B62" s="124"/>
      <c r="C62" s="1206" t="s">
        <v>558</v>
      </c>
      <c r="D62" s="1207"/>
      <c r="E62" s="1208"/>
      <c r="F62" s="360">
        <v>62</v>
      </c>
      <c r="G62" s="360">
        <v>62</v>
      </c>
      <c r="H62" s="361">
        <v>62</v>
      </c>
    </row>
    <row r="63" spans="2:8" ht="52.5" customHeight="1" thickBot="1" x14ac:dyDescent="0.2">
      <c r="B63" s="125"/>
      <c r="C63" s="1209" t="s">
        <v>49</v>
      </c>
      <c r="D63" s="1209"/>
      <c r="E63" s="1210"/>
      <c r="F63" s="362">
        <v>8182</v>
      </c>
      <c r="G63" s="362">
        <v>7814</v>
      </c>
      <c r="H63" s="363">
        <v>7435</v>
      </c>
    </row>
    <row r="64" spans="2:8" x14ac:dyDescent="0.15"/>
  </sheetData>
  <sheetProtection algorithmName="SHA-512" hashValue="FDAt3mtuucwHYiakl4UeN3ofm27VztIXt+aMUqHScN/XAz6Baaqz+6oHQmZEX7JyBlGPtuXr/5tueRqbJwAfQw==" saltValue="iawrG0tTlQiIi1uPosTY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80471</v>
      </c>
      <c r="E3" s="144"/>
      <c r="F3" s="145">
        <v>117234</v>
      </c>
      <c r="G3" s="146"/>
      <c r="H3" s="147"/>
    </row>
    <row r="4" spans="1:8" x14ac:dyDescent="0.15">
      <c r="A4" s="148"/>
      <c r="B4" s="149"/>
      <c r="C4" s="150"/>
      <c r="D4" s="151">
        <v>67918</v>
      </c>
      <c r="E4" s="152"/>
      <c r="F4" s="153">
        <v>59796</v>
      </c>
      <c r="G4" s="154"/>
      <c r="H4" s="155"/>
    </row>
    <row r="5" spans="1:8" x14ac:dyDescent="0.15">
      <c r="A5" s="136" t="s">
        <v>517</v>
      </c>
      <c r="B5" s="141"/>
      <c r="C5" s="142"/>
      <c r="D5" s="143">
        <v>70368</v>
      </c>
      <c r="E5" s="144"/>
      <c r="F5" s="145">
        <v>97758</v>
      </c>
      <c r="G5" s="146"/>
      <c r="H5" s="147"/>
    </row>
    <row r="6" spans="1:8" x14ac:dyDescent="0.15">
      <c r="A6" s="148"/>
      <c r="B6" s="149"/>
      <c r="C6" s="150"/>
      <c r="D6" s="151">
        <v>55271</v>
      </c>
      <c r="E6" s="152"/>
      <c r="F6" s="153">
        <v>45946</v>
      </c>
      <c r="G6" s="154"/>
      <c r="H6" s="155"/>
    </row>
    <row r="7" spans="1:8" x14ac:dyDescent="0.15">
      <c r="A7" s="136" t="s">
        <v>518</v>
      </c>
      <c r="B7" s="141"/>
      <c r="C7" s="142"/>
      <c r="D7" s="143">
        <v>76146</v>
      </c>
      <c r="E7" s="144"/>
      <c r="F7" s="145">
        <v>91338</v>
      </c>
      <c r="G7" s="146"/>
      <c r="H7" s="147"/>
    </row>
    <row r="8" spans="1:8" x14ac:dyDescent="0.15">
      <c r="A8" s="148"/>
      <c r="B8" s="149"/>
      <c r="C8" s="150"/>
      <c r="D8" s="151">
        <v>58642</v>
      </c>
      <c r="E8" s="152"/>
      <c r="F8" s="153">
        <v>43989</v>
      </c>
      <c r="G8" s="154"/>
      <c r="H8" s="155"/>
    </row>
    <row r="9" spans="1:8" x14ac:dyDescent="0.15">
      <c r="A9" s="136" t="s">
        <v>519</v>
      </c>
      <c r="B9" s="141"/>
      <c r="C9" s="142"/>
      <c r="D9" s="143">
        <v>88829</v>
      </c>
      <c r="E9" s="144"/>
      <c r="F9" s="145">
        <v>103975</v>
      </c>
      <c r="G9" s="146"/>
      <c r="H9" s="147"/>
    </row>
    <row r="10" spans="1:8" x14ac:dyDescent="0.15">
      <c r="A10" s="148"/>
      <c r="B10" s="149"/>
      <c r="C10" s="150"/>
      <c r="D10" s="151">
        <v>74313</v>
      </c>
      <c r="E10" s="152"/>
      <c r="F10" s="153">
        <v>52698</v>
      </c>
      <c r="G10" s="154"/>
      <c r="H10" s="155"/>
    </row>
    <row r="11" spans="1:8" x14ac:dyDescent="0.15">
      <c r="A11" s="136" t="s">
        <v>520</v>
      </c>
      <c r="B11" s="141"/>
      <c r="C11" s="142"/>
      <c r="D11" s="143">
        <v>166819</v>
      </c>
      <c r="E11" s="144"/>
      <c r="F11" s="145">
        <v>112678</v>
      </c>
      <c r="G11" s="146"/>
      <c r="H11" s="147"/>
    </row>
    <row r="12" spans="1:8" x14ac:dyDescent="0.15">
      <c r="A12" s="148"/>
      <c r="B12" s="149"/>
      <c r="C12" s="156"/>
      <c r="D12" s="151">
        <v>126399</v>
      </c>
      <c r="E12" s="152"/>
      <c r="F12" s="153">
        <v>55165</v>
      </c>
      <c r="G12" s="154"/>
      <c r="H12" s="155"/>
    </row>
    <row r="13" spans="1:8" x14ac:dyDescent="0.15">
      <c r="A13" s="136"/>
      <c r="B13" s="141"/>
      <c r="C13" s="157"/>
      <c r="D13" s="158">
        <v>96527</v>
      </c>
      <c r="E13" s="159"/>
      <c r="F13" s="160">
        <v>104597</v>
      </c>
      <c r="G13" s="161"/>
      <c r="H13" s="147"/>
    </row>
    <row r="14" spans="1:8" x14ac:dyDescent="0.15">
      <c r="A14" s="148"/>
      <c r="B14" s="149"/>
      <c r="C14" s="150"/>
      <c r="D14" s="151">
        <v>76509</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10.42</v>
      </c>
      <c r="C19" s="162">
        <f>ROUND(VALUE(SUBSTITUTE(実質収支比率等に係る経年分析!G$48,"▲","-")),2)</f>
        <v>14.36</v>
      </c>
      <c r="D19" s="162">
        <f>ROUND(VALUE(SUBSTITUTE(実質収支比率等に係る経年分析!H$48,"▲","-")),2)</f>
        <v>8.6</v>
      </c>
      <c r="E19" s="162">
        <f>ROUND(VALUE(SUBSTITUTE(実質収支比率等に係る経年分析!I$48,"▲","-")),2)</f>
        <v>6.54</v>
      </c>
      <c r="F19" s="162">
        <f>ROUND(VALUE(SUBSTITUTE(実質収支比率等に係る経年分析!J$48,"▲","-")),2)</f>
        <v>7.85</v>
      </c>
    </row>
    <row r="20" spans="1:11" x14ac:dyDescent="0.15">
      <c r="A20" s="162" t="s">
        <v>53</v>
      </c>
      <c r="B20" s="162">
        <f>ROUND(VALUE(SUBSTITUTE(実質収支比率等に係る経年分析!F$47,"▲","-")),2)</f>
        <v>62.22</v>
      </c>
      <c r="C20" s="162">
        <f>ROUND(VALUE(SUBSTITUTE(実質収支比率等に係る経年分析!G$47,"▲","-")),2)</f>
        <v>58.63</v>
      </c>
      <c r="D20" s="162">
        <f>ROUND(VALUE(SUBSTITUTE(実質収支比率等に係る経年分析!H$47,"▲","-")),2)</f>
        <v>60.74</v>
      </c>
      <c r="E20" s="162">
        <f>ROUND(VALUE(SUBSTITUTE(実質収支比率等に係る経年分析!I$47,"▲","-")),2)</f>
        <v>60.35</v>
      </c>
      <c r="F20" s="162">
        <f>ROUND(VALUE(SUBSTITUTE(実質収支比率等に係る経年分析!J$47,"▲","-")),2)</f>
        <v>57.2</v>
      </c>
    </row>
    <row r="21" spans="1:11" x14ac:dyDescent="0.15">
      <c r="A21" s="162" t="s">
        <v>54</v>
      </c>
      <c r="B21" s="162">
        <f>IF(ISNUMBER(VALUE(SUBSTITUTE(実質収支比率等に係る経年分析!F$49,"▲","-"))),ROUND(VALUE(SUBSTITUTE(実質収支比率等に係る経年分析!F$49,"▲","-")),2),NA())</f>
        <v>-2.57</v>
      </c>
      <c r="C21" s="162">
        <f>IF(ISNUMBER(VALUE(SUBSTITUTE(実質収支比率等に係る経年分析!G$49,"▲","-"))),ROUND(VALUE(SUBSTITUTE(実質収支比率等に係る経年分析!G$49,"▲","-")),2),NA())</f>
        <v>4.5599999999999996</v>
      </c>
      <c r="D21" s="162">
        <f>IF(ISNUMBER(VALUE(SUBSTITUTE(実質収支比率等に係る経年分析!H$49,"▲","-"))),ROUND(VALUE(SUBSTITUTE(実質収支比率等に係る経年分析!H$49,"▲","-")),2),NA())</f>
        <v>-6.22</v>
      </c>
      <c r="E21" s="162">
        <f>IF(ISNUMBER(VALUE(SUBSTITUTE(実質収支比率等に係る経年分析!I$49,"▲","-"))),ROUND(VALUE(SUBSTITUTE(実質収支比率等に係る経年分析!I$49,"▲","-")),2),NA())</f>
        <v>2.09</v>
      </c>
      <c r="F21" s="162">
        <f>IF(ISNUMBER(VALUE(SUBSTITUTE(実質収支比率等に係る経年分析!J$49,"▲","-"))),ROUND(VALUE(SUBSTITUTE(実質収支比率等に係る経年分析!J$49,"▲","-")),2),NA())</f>
        <v>-0.26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0.57999999999999996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下水道事業特別会計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1.62</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14.36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7.84</v>
      </c>
    </row>
    <row r="36" spans="1:16" x14ac:dyDescent="0.15">
      <c r="A36" s="163" t="str">
        <f>IF(連結実質赤字比率に係る赤字・黒字の構成分析!C$34="",NA(),連結実質赤字比率に係る赤字・黒字の構成分析!C$34)</f>
        <v>水道事業特別会計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10.29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929</v>
      </c>
      <c r="E42" s="164"/>
      <c r="F42" s="164"/>
      <c r="G42" s="164">
        <f>'実質公債費比率（分子）の構造'!L$52</f>
        <v>974</v>
      </c>
      <c r="H42" s="164"/>
      <c r="I42" s="164"/>
      <c r="J42" s="164">
        <f>'実質公債費比率（分子）の構造'!M$52</f>
        <v>1014</v>
      </c>
      <c r="K42" s="164"/>
      <c r="L42" s="164"/>
      <c r="M42" s="164">
        <f>'実質公債費比率（分子）の構造'!N$52</f>
        <v>1029</v>
      </c>
      <c r="N42" s="164"/>
      <c r="O42" s="164"/>
      <c r="P42" s="164">
        <f>'実質公債費比率（分子）の構造'!O$52</f>
        <v>1002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5</v>
      </c>
      <c r="F45" s="164"/>
      <c r="G45" s="164"/>
      <c r="H45" s="164">
        <f>'実質公債費比率（分子）の構造'!M$49</f>
        <v>5</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77</v>
      </c>
      <c r="C46" s="164"/>
      <c r="D46" s="164"/>
      <c r="E46" s="164">
        <f>'実質公債費比率（分子）の構造'!L$48</f>
        <v>82</v>
      </c>
      <c r="F46" s="164"/>
      <c r="G46" s="164"/>
      <c r="H46" s="164">
        <f>'実質公債費比率（分子）の構造'!M$48</f>
        <v>80</v>
      </c>
      <c r="I46" s="164"/>
      <c r="J46" s="164"/>
      <c r="K46" s="164">
        <f>'実質公債費比率（分子）の構造'!N$48</f>
        <v>76</v>
      </c>
      <c r="L46" s="164"/>
      <c r="M46" s="164"/>
      <c r="N46" s="164">
        <f>'実質公債費比率（分子）の構造'!O$48</f>
        <v>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1195</v>
      </c>
      <c r="C49" s="164"/>
      <c r="D49" s="164"/>
      <c r="E49" s="164">
        <f>'実質公債費比率（分子）の構造'!L$45</f>
        <v>1275</v>
      </c>
      <c r="F49" s="164"/>
      <c r="G49" s="164"/>
      <c r="H49" s="164">
        <f>'実質公債費比率（分子）の構造'!M$45</f>
        <v>1349</v>
      </c>
      <c r="I49" s="164"/>
      <c r="J49" s="164"/>
      <c r="K49" s="164">
        <f>'実質公債費比率（分子）の構造'!N$45</f>
        <v>1381</v>
      </c>
      <c r="L49" s="164"/>
      <c r="M49" s="164"/>
      <c r="N49" s="164">
        <f>'実質公債費比率（分子）の構造'!O$45</f>
        <v>1302</v>
      </c>
      <c r="O49" s="164"/>
      <c r="P49" s="164"/>
    </row>
    <row r="50" spans="1:16" x14ac:dyDescent="0.15">
      <c r="A50" s="164" t="s">
        <v>67</v>
      </c>
      <c r="B50" s="164" t="e">
        <f>NA()</f>
        <v>#N/A</v>
      </c>
      <c r="C50" s="164">
        <f>IF(ISNUMBER('実質公債費比率（分子）の構造'!K$53),'実質公債費比率（分子）の構造'!K$53,NA())</f>
        <v>348</v>
      </c>
      <c r="D50" s="164" t="e">
        <f>NA()</f>
        <v>#N/A</v>
      </c>
      <c r="E50" s="164" t="e">
        <f>NA()</f>
        <v>#N/A</v>
      </c>
      <c r="F50" s="164">
        <f>IF(ISNUMBER('実質公債費比率（分子）の構造'!L$53),'実質公債費比率（分子）の構造'!L$53,NA())</f>
        <v>388</v>
      </c>
      <c r="G50" s="164" t="e">
        <f>NA()</f>
        <v>#N/A</v>
      </c>
      <c r="H50" s="164" t="e">
        <f>NA()</f>
        <v>#N/A</v>
      </c>
      <c r="I50" s="164">
        <f>IF(ISNUMBER('実質公債費比率（分子）の構造'!M$53),'実質公債費比率（分子）の構造'!M$53,NA())</f>
        <v>420</v>
      </c>
      <c r="J50" s="164" t="e">
        <f>NA()</f>
        <v>#N/A</v>
      </c>
      <c r="K50" s="164" t="e">
        <f>NA()</f>
        <v>#N/A</v>
      </c>
      <c r="L50" s="164">
        <f>IF(ISNUMBER('実質公債費比率（分子）の構造'!N$53),'実質公債費比率（分子）の構造'!N$53,NA())</f>
        <v>430</v>
      </c>
      <c r="M50" s="164" t="e">
        <f>NA()</f>
        <v>#N/A</v>
      </c>
      <c r="N50" s="164" t="e">
        <f>NA()</f>
        <v>#N/A</v>
      </c>
      <c r="O50" s="164">
        <f>IF(ISNUMBER('実質公債費比率（分子）の構造'!O$53),'実質公債費比率（分子）の構造'!O$53,NA())</f>
        <v>376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8557</v>
      </c>
      <c r="E56" s="163"/>
      <c r="F56" s="163"/>
      <c r="G56" s="163">
        <f>'将来負担比率（分子）の構造'!J$52</f>
        <v>8164</v>
      </c>
      <c r="H56" s="163"/>
      <c r="I56" s="163"/>
      <c r="J56" s="163">
        <f>'将来負担比率（分子）の構造'!K$52</f>
        <v>7861</v>
      </c>
      <c r="K56" s="163"/>
      <c r="L56" s="163"/>
      <c r="M56" s="163">
        <f>'将来負担比率（分子）の構造'!L$52</f>
        <v>7822</v>
      </c>
      <c r="N56" s="163"/>
      <c r="O56" s="163"/>
      <c r="P56" s="163">
        <f>'将来負担比率（分子）の構造'!M$52</f>
        <v>8060</v>
      </c>
    </row>
    <row r="57" spans="1:16" x14ac:dyDescent="0.15">
      <c r="A57" s="163" t="s">
        <v>42</v>
      </c>
      <c r="B57" s="163"/>
      <c r="C57" s="163"/>
      <c r="D57" s="163">
        <f>'将来負担比率（分子）の構造'!I$51</f>
        <v>3</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6909</v>
      </c>
      <c r="E58" s="163"/>
      <c r="F58" s="163"/>
      <c r="G58" s="163">
        <f>'将来負担比率（分子）の構造'!J$50</f>
        <v>6913</v>
      </c>
      <c r="H58" s="163"/>
      <c r="I58" s="163"/>
      <c r="J58" s="163">
        <f>'将来負担比率（分子）の構造'!K$50</f>
        <v>7224</v>
      </c>
      <c r="K58" s="163"/>
      <c r="L58" s="163"/>
      <c r="M58" s="163">
        <f>'将来負担比率（分子）の構造'!L$50</f>
        <v>6890</v>
      </c>
      <c r="N58" s="163"/>
      <c r="O58" s="163"/>
      <c r="P58" s="163">
        <f>'将来負担比率（分子）の構造'!M$50</f>
        <v>6688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59</v>
      </c>
      <c r="F61" s="163"/>
      <c r="G61" s="163"/>
      <c r="H61" s="163">
        <f>'将来負担比率（分子）の構造'!K$46</f>
        <v>58</v>
      </c>
      <c r="I61" s="163"/>
      <c r="J61" s="163"/>
      <c r="K61" s="163">
        <f>'将来負担比率（分子）の構造'!L$46</f>
        <v>57</v>
      </c>
      <c r="L61" s="163"/>
      <c r="M61" s="163"/>
      <c r="N61" s="163">
        <f>'将来負担比率（分子）の構造'!M$46</f>
        <v>48</v>
      </c>
      <c r="O61" s="163"/>
      <c r="P61" s="163"/>
    </row>
    <row r="62" spans="1:16" x14ac:dyDescent="0.15">
      <c r="A62" s="163" t="s">
        <v>35</v>
      </c>
      <c r="B62" s="163">
        <f>'将来負担比率（分子）の構造'!I$45</f>
        <v>1195</v>
      </c>
      <c r="C62" s="163"/>
      <c r="D62" s="163"/>
      <c r="E62" s="163">
        <f>'将来負担比率（分子）の構造'!J$45</f>
        <v>1115</v>
      </c>
      <c r="F62" s="163"/>
      <c r="G62" s="163"/>
      <c r="H62" s="163">
        <f>'将来負担比率（分子）の構造'!K$45</f>
        <v>783</v>
      </c>
      <c r="I62" s="163"/>
      <c r="J62" s="163"/>
      <c r="K62" s="163">
        <f>'将来負担比率（分子）の構造'!L$45</f>
        <v>864</v>
      </c>
      <c r="L62" s="163"/>
      <c r="M62" s="163"/>
      <c r="N62" s="163">
        <f>'将来負担比率（分子）の構造'!M$45</f>
        <v>782</v>
      </c>
      <c r="O62" s="163"/>
      <c r="P62" s="163"/>
    </row>
    <row r="63" spans="1:16" x14ac:dyDescent="0.15">
      <c r="A63" s="163" t="s">
        <v>34</v>
      </c>
      <c r="B63" s="163">
        <f>'将来負担比率（分子）の構造'!I$44</f>
        <v>11</v>
      </c>
      <c r="C63" s="163"/>
      <c r="D63" s="163"/>
      <c r="E63" s="163">
        <f>'将来負担比率（分子）の構造'!J$44</f>
        <v>7</v>
      </c>
      <c r="F63" s="163"/>
      <c r="G63" s="163"/>
      <c r="H63" s="163">
        <f>'将来負担比率（分子）の構造'!K$44</f>
        <v>2</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777</v>
      </c>
      <c r="C64" s="163"/>
      <c r="D64" s="163"/>
      <c r="E64" s="163">
        <f>'将来負担比率（分子）の構造'!J$43</f>
        <v>820</v>
      </c>
      <c r="F64" s="163"/>
      <c r="G64" s="163"/>
      <c r="H64" s="163">
        <f>'将来負担比率（分子）の構造'!K$43</f>
        <v>778</v>
      </c>
      <c r="I64" s="163"/>
      <c r="J64" s="163"/>
      <c r="K64" s="163">
        <f>'将来負担比率（分子）の構造'!L$43</f>
        <v>860</v>
      </c>
      <c r="L64" s="163"/>
      <c r="M64" s="163"/>
      <c r="N64" s="163">
        <f>'将来負担比率（分子）の構造'!M$43</f>
        <v>856</v>
      </c>
      <c r="O64" s="163"/>
      <c r="P64" s="163"/>
    </row>
    <row r="65" spans="1:16" x14ac:dyDescent="0.15">
      <c r="A65" s="163" t="s">
        <v>32</v>
      </c>
      <c r="B65" s="163">
        <f>'将来負担比率（分子）の構造'!I$42</f>
        <v>12</v>
      </c>
      <c r="C65" s="163"/>
      <c r="D65" s="163"/>
      <c r="E65" s="163">
        <f>'将来負担比率（分子）の構造'!J$42</f>
        <v>8</v>
      </c>
      <c r="F65" s="163"/>
      <c r="G65" s="163"/>
      <c r="H65" s="163">
        <f>'将来負担比率（分子）の構造'!K$42</f>
        <v>5</v>
      </c>
      <c r="I65" s="163"/>
      <c r="J65" s="163"/>
      <c r="K65" s="163">
        <f>'将来負担比率（分子）の構造'!L$42</f>
        <v>3</v>
      </c>
      <c r="L65" s="163"/>
      <c r="M65" s="163"/>
      <c r="N65" s="163">
        <f>'将来負担比率（分子）の構造'!M$42</f>
        <v>1</v>
      </c>
      <c r="O65" s="163"/>
      <c r="P65" s="163"/>
    </row>
    <row r="66" spans="1:16" x14ac:dyDescent="0.15">
      <c r="A66" s="163" t="s">
        <v>31</v>
      </c>
      <c r="B66" s="163">
        <f>'将来負担比率（分子）の構造'!I$41</f>
        <v>10272</v>
      </c>
      <c r="C66" s="163"/>
      <c r="D66" s="163"/>
      <c r="E66" s="163">
        <f>'将来負担比率（分子）の構造'!J$41</f>
        <v>9676</v>
      </c>
      <c r="F66" s="163"/>
      <c r="G66" s="163"/>
      <c r="H66" s="163">
        <f>'将来負担比率（分子）の構造'!K$41</f>
        <v>9236</v>
      </c>
      <c r="I66" s="163"/>
      <c r="J66" s="163"/>
      <c r="K66" s="163">
        <f>'将来負担比率（分子）の構造'!L$41</f>
        <v>8688</v>
      </c>
      <c r="L66" s="163"/>
      <c r="M66" s="163"/>
      <c r="N66" s="163">
        <f>'将来負担比率（分子）の構造'!M$41</f>
        <v>9124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3183</v>
      </c>
      <c r="C72" s="167">
        <f>基金残高に係る経年分析!G55</f>
        <v>3188</v>
      </c>
      <c r="D72" s="167">
        <f>基金残高に係る経年分析!H55</f>
        <v>3095</v>
      </c>
    </row>
    <row r="73" spans="1:16" x14ac:dyDescent="0.15">
      <c r="A73" s="166" t="s">
        <v>74</v>
      </c>
      <c r="B73" s="167">
        <f>基金残高に係る経年分析!F56</f>
        <v>1235</v>
      </c>
      <c r="C73" s="167">
        <f>基金残高に係る経年分析!G56</f>
        <v>1035</v>
      </c>
      <c r="D73" s="167">
        <f>基金残高に係る経年分析!H56</f>
        <v>936</v>
      </c>
    </row>
    <row r="74" spans="1:16" x14ac:dyDescent="0.15">
      <c r="A74" s="166" t="s">
        <v>75</v>
      </c>
      <c r="B74" s="167">
        <f>基金残高に係る経年分析!F57</f>
        <v>3764</v>
      </c>
      <c r="C74" s="167">
        <f>基金残高に係る経年分析!G57</f>
        <v>3591</v>
      </c>
      <c r="D74" s="167">
        <f>基金残高に係る経年分析!H57</f>
        <v>3404</v>
      </c>
    </row>
  </sheetData>
  <sheetProtection algorithmName="SHA-512" hashValue="Mrg+0QLQutxqztz0L/43SJWPEbEnBUzPUnhdUteL3wuhSZVGnd0zezR71t1Zbm8JZe4j6B6woNEY1/OKnfdS3w==" saltValue="glOZglhYh5tmVxYwtawuD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1226324</v>
      </c>
      <c r="S5" s="613"/>
      <c r="T5" s="613"/>
      <c r="U5" s="613"/>
      <c r="V5" s="613"/>
      <c r="W5" s="613"/>
      <c r="X5" s="613"/>
      <c r="Y5" s="614"/>
      <c r="Z5" s="615">
        <v>10.9</v>
      </c>
      <c r="AA5" s="615"/>
      <c r="AB5" s="615"/>
      <c r="AC5" s="615"/>
      <c r="AD5" s="616">
        <v>1226324</v>
      </c>
      <c r="AE5" s="616"/>
      <c r="AF5" s="616"/>
      <c r="AG5" s="616"/>
      <c r="AH5" s="616"/>
      <c r="AI5" s="616"/>
      <c r="AJ5" s="616"/>
      <c r="AK5" s="616"/>
      <c r="AL5" s="617">
        <v>22.2</v>
      </c>
      <c r="AM5" s="618"/>
      <c r="AN5" s="618"/>
      <c r="AO5" s="619"/>
      <c r="AP5" s="609" t="s">
        <v>216</v>
      </c>
      <c r="AQ5" s="610"/>
      <c r="AR5" s="610"/>
      <c r="AS5" s="610"/>
      <c r="AT5" s="610"/>
      <c r="AU5" s="610"/>
      <c r="AV5" s="610"/>
      <c r="AW5" s="610"/>
      <c r="AX5" s="610"/>
      <c r="AY5" s="610"/>
      <c r="AZ5" s="610"/>
      <c r="BA5" s="610"/>
      <c r="BB5" s="610"/>
      <c r="BC5" s="610"/>
      <c r="BD5" s="610"/>
      <c r="BE5" s="610"/>
      <c r="BF5" s="611"/>
      <c r="BG5" s="623">
        <v>1226324</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131657</v>
      </c>
      <c r="S6" s="624"/>
      <c r="T6" s="624"/>
      <c r="U6" s="624"/>
      <c r="V6" s="624"/>
      <c r="W6" s="624"/>
      <c r="X6" s="624"/>
      <c r="Y6" s="625"/>
      <c r="Z6" s="626">
        <v>1.2</v>
      </c>
      <c r="AA6" s="626"/>
      <c r="AB6" s="626"/>
      <c r="AC6" s="626"/>
      <c r="AD6" s="627">
        <v>131657</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1226324</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91103</v>
      </c>
      <c r="CS6" s="624"/>
      <c r="CT6" s="624"/>
      <c r="CU6" s="624"/>
      <c r="CV6" s="624"/>
      <c r="CW6" s="624"/>
      <c r="CX6" s="624"/>
      <c r="CY6" s="625"/>
      <c r="CZ6" s="617">
        <v>0.9</v>
      </c>
      <c r="DA6" s="618"/>
      <c r="DB6" s="618"/>
      <c r="DC6" s="634"/>
      <c r="DD6" s="632">
        <v>1122</v>
      </c>
      <c r="DE6" s="624"/>
      <c r="DF6" s="624"/>
      <c r="DG6" s="624"/>
      <c r="DH6" s="624"/>
      <c r="DI6" s="624"/>
      <c r="DJ6" s="624"/>
      <c r="DK6" s="624"/>
      <c r="DL6" s="624"/>
      <c r="DM6" s="624"/>
      <c r="DN6" s="624"/>
      <c r="DO6" s="624"/>
      <c r="DP6" s="625"/>
      <c r="DQ6" s="632">
        <v>91103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933</v>
      </c>
      <c r="S7" s="624"/>
      <c r="T7" s="624"/>
      <c r="U7" s="624"/>
      <c r="V7" s="624"/>
      <c r="W7" s="624"/>
      <c r="X7" s="624"/>
      <c r="Y7" s="625"/>
      <c r="Z7" s="626">
        <v>0</v>
      </c>
      <c r="AA7" s="626"/>
      <c r="AB7" s="626"/>
      <c r="AC7" s="626"/>
      <c r="AD7" s="627">
        <v>933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545518</v>
      </c>
      <c r="BH7" s="624"/>
      <c r="BI7" s="624"/>
      <c r="BJ7" s="624"/>
      <c r="BK7" s="624"/>
      <c r="BL7" s="624"/>
      <c r="BM7" s="624"/>
      <c r="BN7" s="625"/>
      <c r="BO7" s="626">
        <v>44.5</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2454619</v>
      </c>
      <c r="CS7" s="624"/>
      <c r="CT7" s="624"/>
      <c r="CU7" s="624"/>
      <c r="CV7" s="624"/>
      <c r="CW7" s="624"/>
      <c r="CX7" s="624"/>
      <c r="CY7" s="625"/>
      <c r="CZ7" s="626">
        <v>23</v>
      </c>
      <c r="DA7" s="626"/>
      <c r="DB7" s="626"/>
      <c r="DC7" s="626"/>
      <c r="DD7" s="632">
        <v>580966</v>
      </c>
      <c r="DE7" s="624"/>
      <c r="DF7" s="624"/>
      <c r="DG7" s="624"/>
      <c r="DH7" s="624"/>
      <c r="DI7" s="624"/>
      <c r="DJ7" s="624"/>
      <c r="DK7" s="624"/>
      <c r="DL7" s="624"/>
      <c r="DM7" s="624"/>
      <c r="DN7" s="624"/>
      <c r="DO7" s="624"/>
      <c r="DP7" s="625"/>
      <c r="DQ7" s="632">
        <v>1658694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21855</v>
      </c>
      <c r="S8" s="624"/>
      <c r="T8" s="624"/>
      <c r="U8" s="624"/>
      <c r="V8" s="624"/>
      <c r="W8" s="624"/>
      <c r="X8" s="624"/>
      <c r="Y8" s="625"/>
      <c r="Z8" s="626">
        <v>0.2</v>
      </c>
      <c r="AA8" s="626"/>
      <c r="AB8" s="626"/>
      <c r="AC8" s="626"/>
      <c r="AD8" s="627">
        <v>21855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20148</v>
      </c>
      <c r="BH8" s="624"/>
      <c r="BI8" s="624"/>
      <c r="BJ8" s="624"/>
      <c r="BK8" s="624"/>
      <c r="BL8" s="624"/>
      <c r="BM8" s="624"/>
      <c r="BN8" s="625"/>
      <c r="BO8" s="626">
        <v>1.6</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2963843</v>
      </c>
      <c r="CS8" s="624"/>
      <c r="CT8" s="624"/>
      <c r="CU8" s="624"/>
      <c r="CV8" s="624"/>
      <c r="CW8" s="624"/>
      <c r="CX8" s="624"/>
      <c r="CY8" s="625"/>
      <c r="CZ8" s="626">
        <v>27.8</v>
      </c>
      <c r="DA8" s="626"/>
      <c r="DB8" s="626"/>
      <c r="DC8" s="626"/>
      <c r="DD8" s="632">
        <v>497810</v>
      </c>
      <c r="DE8" s="624"/>
      <c r="DF8" s="624"/>
      <c r="DG8" s="624"/>
      <c r="DH8" s="624"/>
      <c r="DI8" s="624"/>
      <c r="DJ8" s="624"/>
      <c r="DK8" s="624"/>
      <c r="DL8" s="624"/>
      <c r="DM8" s="624"/>
      <c r="DN8" s="624"/>
      <c r="DO8" s="624"/>
      <c r="DP8" s="625"/>
      <c r="DQ8" s="632">
        <v>1451149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28801</v>
      </c>
      <c r="S9" s="624"/>
      <c r="T9" s="624"/>
      <c r="U9" s="624"/>
      <c r="V9" s="624"/>
      <c r="W9" s="624"/>
      <c r="X9" s="624"/>
      <c r="Y9" s="625"/>
      <c r="Z9" s="626">
        <v>0.3</v>
      </c>
      <c r="AA9" s="626"/>
      <c r="AB9" s="626"/>
      <c r="AC9" s="626"/>
      <c r="AD9" s="627">
        <v>28801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474659</v>
      </c>
      <c r="BH9" s="624"/>
      <c r="BI9" s="624"/>
      <c r="BJ9" s="624"/>
      <c r="BK9" s="624"/>
      <c r="BL9" s="624"/>
      <c r="BM9" s="624"/>
      <c r="BN9" s="625"/>
      <c r="BO9" s="626">
        <v>38.700000000000003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1045813</v>
      </c>
      <c r="CS9" s="624"/>
      <c r="CT9" s="624"/>
      <c r="CU9" s="624"/>
      <c r="CV9" s="624"/>
      <c r="CW9" s="624"/>
      <c r="CX9" s="624"/>
      <c r="CY9" s="625"/>
      <c r="CZ9" s="626">
        <v>9.8000000000000007</v>
      </c>
      <c r="DA9" s="626"/>
      <c r="DB9" s="626"/>
      <c r="DC9" s="626"/>
      <c r="DD9" s="632">
        <v>13870</v>
      </c>
      <c r="DE9" s="624"/>
      <c r="DF9" s="624"/>
      <c r="DG9" s="624"/>
      <c r="DH9" s="624"/>
      <c r="DI9" s="624"/>
      <c r="DJ9" s="624"/>
      <c r="DK9" s="624"/>
      <c r="DL9" s="624"/>
      <c r="DM9" s="624"/>
      <c r="DN9" s="624"/>
      <c r="DO9" s="624"/>
      <c r="DP9" s="625"/>
      <c r="DQ9" s="632">
        <v>662305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33690</v>
      </c>
      <c r="BH10" s="624"/>
      <c r="BI10" s="624"/>
      <c r="BJ10" s="624"/>
      <c r="BK10" s="624"/>
      <c r="BL10" s="624"/>
      <c r="BM10" s="624"/>
      <c r="BN10" s="625"/>
      <c r="BO10" s="626">
        <v>2.7</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318260</v>
      </c>
      <c r="S11" s="624"/>
      <c r="T11" s="624"/>
      <c r="U11" s="624"/>
      <c r="V11" s="624"/>
      <c r="W11" s="624"/>
      <c r="X11" s="624"/>
      <c r="Y11" s="625"/>
      <c r="Z11" s="628">
        <v>2.8</v>
      </c>
      <c r="AA11" s="629"/>
      <c r="AB11" s="629"/>
      <c r="AC11" s="635"/>
      <c r="AD11" s="632">
        <v>318260</v>
      </c>
      <c r="AE11" s="624"/>
      <c r="AF11" s="624"/>
      <c r="AG11" s="624"/>
      <c r="AH11" s="624"/>
      <c r="AI11" s="624"/>
      <c r="AJ11" s="624"/>
      <c r="AK11" s="625"/>
      <c r="AL11" s="628">
        <v>5.8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17021</v>
      </c>
      <c r="BH11" s="624"/>
      <c r="BI11" s="624"/>
      <c r="BJ11" s="624"/>
      <c r="BK11" s="624"/>
      <c r="BL11" s="624"/>
      <c r="BM11" s="624"/>
      <c r="BN11" s="625"/>
      <c r="BO11" s="626">
        <v>1.4</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339196</v>
      </c>
      <c r="CS11" s="624"/>
      <c r="CT11" s="624"/>
      <c r="CU11" s="624"/>
      <c r="CV11" s="624"/>
      <c r="CW11" s="624"/>
      <c r="CX11" s="624"/>
      <c r="CY11" s="625"/>
      <c r="CZ11" s="626">
        <v>3.2</v>
      </c>
      <c r="DA11" s="626"/>
      <c r="DB11" s="626"/>
      <c r="DC11" s="626"/>
      <c r="DD11" s="632">
        <v>168664</v>
      </c>
      <c r="DE11" s="624"/>
      <c r="DF11" s="624"/>
      <c r="DG11" s="624"/>
      <c r="DH11" s="624"/>
      <c r="DI11" s="624"/>
      <c r="DJ11" s="624"/>
      <c r="DK11" s="624"/>
      <c r="DL11" s="624"/>
      <c r="DM11" s="624"/>
      <c r="DN11" s="624"/>
      <c r="DO11" s="624"/>
      <c r="DP11" s="625"/>
      <c r="DQ11" s="632">
        <v>166526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524476</v>
      </c>
      <c r="BH12" s="624"/>
      <c r="BI12" s="624"/>
      <c r="BJ12" s="624"/>
      <c r="BK12" s="624"/>
      <c r="BL12" s="624"/>
      <c r="BM12" s="624"/>
      <c r="BN12" s="625"/>
      <c r="BO12" s="626">
        <v>42.8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322602</v>
      </c>
      <c r="CS12" s="624"/>
      <c r="CT12" s="624"/>
      <c r="CU12" s="624"/>
      <c r="CV12" s="624"/>
      <c r="CW12" s="624"/>
      <c r="CX12" s="624"/>
      <c r="CY12" s="625"/>
      <c r="CZ12" s="626">
        <v>3</v>
      </c>
      <c r="DA12" s="626"/>
      <c r="DB12" s="626"/>
      <c r="DC12" s="626"/>
      <c r="DD12" s="632">
        <v>104452</v>
      </c>
      <c r="DE12" s="624"/>
      <c r="DF12" s="624"/>
      <c r="DG12" s="624"/>
      <c r="DH12" s="624"/>
      <c r="DI12" s="624"/>
      <c r="DJ12" s="624"/>
      <c r="DK12" s="624"/>
      <c r="DL12" s="624"/>
      <c r="DM12" s="624"/>
      <c r="DN12" s="624"/>
      <c r="DO12" s="624"/>
      <c r="DP12" s="625"/>
      <c r="DQ12" s="632">
        <v>198731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524269</v>
      </c>
      <c r="BH13" s="624"/>
      <c r="BI13" s="624"/>
      <c r="BJ13" s="624"/>
      <c r="BK13" s="624"/>
      <c r="BL13" s="624"/>
      <c r="BM13" s="624"/>
      <c r="BN13" s="625"/>
      <c r="BO13" s="626">
        <v>42.8</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837510</v>
      </c>
      <c r="CS13" s="624"/>
      <c r="CT13" s="624"/>
      <c r="CU13" s="624"/>
      <c r="CV13" s="624"/>
      <c r="CW13" s="624"/>
      <c r="CX13" s="624"/>
      <c r="CY13" s="625"/>
      <c r="CZ13" s="626">
        <v>7.9</v>
      </c>
      <c r="DA13" s="626"/>
      <c r="DB13" s="626"/>
      <c r="DC13" s="626"/>
      <c r="DD13" s="632">
        <v>611191</v>
      </c>
      <c r="DE13" s="624"/>
      <c r="DF13" s="624"/>
      <c r="DG13" s="624"/>
      <c r="DH13" s="624"/>
      <c r="DI13" s="624"/>
      <c r="DJ13" s="624"/>
      <c r="DK13" s="624"/>
      <c r="DL13" s="624"/>
      <c r="DM13" s="624"/>
      <c r="DN13" s="624"/>
      <c r="DO13" s="624"/>
      <c r="DP13" s="625"/>
      <c r="DQ13" s="632">
        <v>340854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64853</v>
      </c>
      <c r="BH14" s="624"/>
      <c r="BI14" s="624"/>
      <c r="BJ14" s="624"/>
      <c r="BK14" s="624"/>
      <c r="BL14" s="624"/>
      <c r="BM14" s="624"/>
      <c r="BN14" s="625"/>
      <c r="BO14" s="626">
        <v>5.3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375342</v>
      </c>
      <c r="CS14" s="624"/>
      <c r="CT14" s="624"/>
      <c r="CU14" s="624"/>
      <c r="CV14" s="624"/>
      <c r="CW14" s="624"/>
      <c r="CX14" s="624"/>
      <c r="CY14" s="625"/>
      <c r="CZ14" s="626">
        <v>3.5</v>
      </c>
      <c r="DA14" s="626"/>
      <c r="DB14" s="626"/>
      <c r="DC14" s="626"/>
      <c r="DD14" s="632">
        <v>3672</v>
      </c>
      <c r="DE14" s="624"/>
      <c r="DF14" s="624"/>
      <c r="DG14" s="624"/>
      <c r="DH14" s="624"/>
      <c r="DI14" s="624"/>
      <c r="DJ14" s="624"/>
      <c r="DK14" s="624"/>
      <c r="DL14" s="624"/>
      <c r="DM14" s="624"/>
      <c r="DN14" s="624"/>
      <c r="DO14" s="624"/>
      <c r="DP14" s="625"/>
      <c r="DQ14" s="632">
        <v>362470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9640</v>
      </c>
      <c r="S15" s="624"/>
      <c r="T15" s="624"/>
      <c r="U15" s="624"/>
      <c r="V15" s="624"/>
      <c r="W15" s="624"/>
      <c r="X15" s="624"/>
      <c r="Y15" s="625"/>
      <c r="Z15" s="626">
        <v>0.1</v>
      </c>
      <c r="AA15" s="626"/>
      <c r="AB15" s="626"/>
      <c r="AC15" s="626"/>
      <c r="AD15" s="627">
        <v>9640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91477</v>
      </c>
      <c r="BH15" s="624"/>
      <c r="BI15" s="624"/>
      <c r="BJ15" s="624"/>
      <c r="BK15" s="624"/>
      <c r="BL15" s="624"/>
      <c r="BM15" s="624"/>
      <c r="BN15" s="625"/>
      <c r="BO15" s="626">
        <v>7.5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910070</v>
      </c>
      <c r="CS15" s="624"/>
      <c r="CT15" s="624"/>
      <c r="CU15" s="624"/>
      <c r="CV15" s="624"/>
      <c r="CW15" s="624"/>
      <c r="CX15" s="624"/>
      <c r="CY15" s="625"/>
      <c r="CZ15" s="626">
        <v>8.5</v>
      </c>
      <c r="DA15" s="626"/>
      <c r="DB15" s="626"/>
      <c r="DC15" s="626"/>
      <c r="DD15" s="632">
        <v>221103</v>
      </c>
      <c r="DE15" s="624"/>
      <c r="DF15" s="624"/>
      <c r="DG15" s="624"/>
      <c r="DH15" s="624"/>
      <c r="DI15" s="624"/>
      <c r="DJ15" s="624"/>
      <c r="DK15" s="624"/>
      <c r="DL15" s="624"/>
      <c r="DM15" s="624"/>
      <c r="DN15" s="624"/>
      <c r="DO15" s="624"/>
      <c r="DP15" s="625"/>
      <c r="DQ15" s="632">
        <v>572824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24500</v>
      </c>
      <c r="S16" s="624"/>
      <c r="T16" s="624"/>
      <c r="U16" s="624"/>
      <c r="V16" s="624"/>
      <c r="W16" s="624"/>
      <c r="X16" s="624"/>
      <c r="Y16" s="625"/>
      <c r="Z16" s="626">
        <v>0.2</v>
      </c>
      <c r="AA16" s="626"/>
      <c r="AB16" s="626"/>
      <c r="AC16" s="626"/>
      <c r="AD16" s="627">
        <v>24500</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16908</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3602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63091</v>
      </c>
      <c r="S17" s="624"/>
      <c r="T17" s="624"/>
      <c r="U17" s="624"/>
      <c r="V17" s="624"/>
      <c r="W17" s="624"/>
      <c r="X17" s="624"/>
      <c r="Y17" s="625"/>
      <c r="Z17" s="626">
        <v>0.6</v>
      </c>
      <c r="AA17" s="626"/>
      <c r="AB17" s="626"/>
      <c r="AC17" s="626"/>
      <c r="AD17" s="627">
        <v>63091</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1301673</v>
      </c>
      <c r="CS17" s="624"/>
      <c r="CT17" s="624"/>
      <c r="CU17" s="624"/>
      <c r="CV17" s="624"/>
      <c r="CW17" s="624"/>
      <c r="CX17" s="624"/>
      <c r="CY17" s="625"/>
      <c r="CZ17" s="626">
        <v>12.2</v>
      </c>
      <c r="DA17" s="626"/>
      <c r="DB17" s="626"/>
      <c r="DC17" s="626"/>
      <c r="DD17" s="632" t="s">
        <v>121</v>
      </c>
      <c r="DE17" s="624"/>
      <c r="DF17" s="624"/>
      <c r="DG17" s="624"/>
      <c r="DH17" s="624"/>
      <c r="DI17" s="624"/>
      <c r="DJ17" s="624"/>
      <c r="DK17" s="624"/>
      <c r="DL17" s="624"/>
      <c r="DM17" s="624"/>
      <c r="DN17" s="624"/>
      <c r="DO17" s="624"/>
      <c r="DP17" s="625"/>
      <c r="DQ17" s="632">
        <v>1285673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7092</v>
      </c>
      <c r="S18" s="624"/>
      <c r="T18" s="624"/>
      <c r="U18" s="624"/>
      <c r="V18" s="624"/>
      <c r="W18" s="624"/>
      <c r="X18" s="624"/>
      <c r="Y18" s="625"/>
      <c r="Z18" s="626">
        <v>0.1</v>
      </c>
      <c r="AA18" s="626"/>
      <c r="AB18" s="626"/>
      <c r="AC18" s="626"/>
      <c r="AD18" s="627">
        <v>7092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55272</v>
      </c>
      <c r="S19" s="624"/>
      <c r="T19" s="624"/>
      <c r="U19" s="624"/>
      <c r="V19" s="624"/>
      <c r="W19" s="624"/>
      <c r="X19" s="624"/>
      <c r="Y19" s="625"/>
      <c r="Z19" s="626">
        <v>0.5</v>
      </c>
      <c r="AA19" s="626"/>
      <c r="AB19" s="626"/>
      <c r="AC19" s="626"/>
      <c r="AD19" s="627">
        <v>55272</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727</v>
      </c>
      <c r="S20" s="624"/>
      <c r="T20" s="624"/>
      <c r="U20" s="624"/>
      <c r="V20" s="624"/>
      <c r="W20" s="624"/>
      <c r="X20" s="624"/>
      <c r="Y20" s="625"/>
      <c r="Z20" s="626">
        <v>0</v>
      </c>
      <c r="AA20" s="626"/>
      <c r="AB20" s="626"/>
      <c r="AC20" s="626"/>
      <c r="AD20" s="627">
        <v>727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10658679</v>
      </c>
      <c r="CS20" s="624"/>
      <c r="CT20" s="624"/>
      <c r="CU20" s="624"/>
      <c r="CV20" s="624"/>
      <c r="CW20" s="624"/>
      <c r="CX20" s="624"/>
      <c r="CY20" s="625"/>
      <c r="CZ20" s="626">
        <v>100</v>
      </c>
      <c r="DA20" s="626"/>
      <c r="DB20" s="626"/>
      <c r="DC20" s="626"/>
      <c r="DD20" s="632">
        <v>2202850</v>
      </c>
      <c r="DE20" s="624"/>
      <c r="DF20" s="624"/>
      <c r="DG20" s="624"/>
      <c r="DH20" s="624"/>
      <c r="DI20" s="624"/>
      <c r="DJ20" s="624"/>
      <c r="DK20" s="624"/>
      <c r="DL20" s="624"/>
      <c r="DM20" s="624"/>
      <c r="DN20" s="624"/>
      <c r="DO20" s="624"/>
      <c r="DP20" s="625"/>
      <c r="DQ20" s="632">
        <v>6793931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4026379</v>
      </c>
      <c r="S21" s="624"/>
      <c r="T21" s="624"/>
      <c r="U21" s="624"/>
      <c r="V21" s="624"/>
      <c r="W21" s="624"/>
      <c r="X21" s="624"/>
      <c r="Y21" s="625"/>
      <c r="Z21" s="626">
        <v>35.700000000000003</v>
      </c>
      <c r="AA21" s="626"/>
      <c r="AB21" s="626"/>
      <c r="AC21" s="626"/>
      <c r="AD21" s="627">
        <v>3621817</v>
      </c>
      <c r="AE21" s="627"/>
      <c r="AF21" s="627"/>
      <c r="AG21" s="627"/>
      <c r="AH21" s="627"/>
      <c r="AI21" s="627"/>
      <c r="AJ21" s="627"/>
      <c r="AK21" s="627"/>
      <c r="AL21" s="628">
        <v>65.599999999999994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3621817</v>
      </c>
      <c r="S22" s="624"/>
      <c r="T22" s="624"/>
      <c r="U22" s="624"/>
      <c r="V22" s="624"/>
      <c r="W22" s="624"/>
      <c r="X22" s="624"/>
      <c r="Y22" s="625"/>
      <c r="Z22" s="626">
        <v>32.1</v>
      </c>
      <c r="AA22" s="626"/>
      <c r="AB22" s="626"/>
      <c r="AC22" s="626"/>
      <c r="AD22" s="627">
        <v>3621817</v>
      </c>
      <c r="AE22" s="627"/>
      <c r="AF22" s="627"/>
      <c r="AG22" s="627"/>
      <c r="AH22" s="627"/>
      <c r="AI22" s="627"/>
      <c r="AJ22" s="627"/>
      <c r="AK22" s="627"/>
      <c r="AL22" s="628">
        <v>65.599999999999994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404562</v>
      </c>
      <c r="S23" s="624"/>
      <c r="T23" s="624"/>
      <c r="U23" s="624"/>
      <c r="V23" s="624"/>
      <c r="W23" s="624"/>
      <c r="X23" s="624"/>
      <c r="Y23" s="625"/>
      <c r="Z23" s="626">
        <v>3.6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4047242</v>
      </c>
      <c r="CS24" s="613"/>
      <c r="CT24" s="613"/>
      <c r="CU24" s="613"/>
      <c r="CV24" s="613"/>
      <c r="CW24" s="613"/>
      <c r="CX24" s="613"/>
      <c r="CY24" s="614"/>
      <c r="CZ24" s="617">
        <v>38</v>
      </c>
      <c r="DA24" s="618"/>
      <c r="DB24" s="618"/>
      <c r="DC24" s="634"/>
      <c r="DD24" s="657">
        <v>3094847</v>
      </c>
      <c r="DE24" s="613"/>
      <c r="DF24" s="613"/>
      <c r="DG24" s="613"/>
      <c r="DH24" s="613"/>
      <c r="DI24" s="613"/>
      <c r="DJ24" s="613"/>
      <c r="DK24" s="614"/>
      <c r="DL24" s="657">
        <v>2978713</v>
      </c>
      <c r="DM24" s="613"/>
      <c r="DN24" s="613"/>
      <c r="DO24" s="613"/>
      <c r="DP24" s="613"/>
      <c r="DQ24" s="613"/>
      <c r="DR24" s="613"/>
      <c r="DS24" s="613"/>
      <c r="DT24" s="613"/>
      <c r="DU24" s="613"/>
      <c r="DV24" s="614"/>
      <c r="DW24" s="617">
        <v>53.8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5851440</v>
      </c>
      <c r="S25" s="624"/>
      <c r="T25" s="624"/>
      <c r="U25" s="624"/>
      <c r="V25" s="624"/>
      <c r="W25" s="624"/>
      <c r="X25" s="624"/>
      <c r="Y25" s="625"/>
      <c r="Z25" s="626">
        <v>51.9</v>
      </c>
      <c r="AA25" s="626"/>
      <c r="AB25" s="626"/>
      <c r="AC25" s="626"/>
      <c r="AD25" s="627">
        <v>5446878</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1532787</v>
      </c>
      <c r="CS25" s="653"/>
      <c r="CT25" s="653"/>
      <c r="CU25" s="653"/>
      <c r="CV25" s="653"/>
      <c r="CW25" s="653"/>
      <c r="CX25" s="653"/>
      <c r="CY25" s="654"/>
      <c r="CZ25" s="628">
        <v>14.4</v>
      </c>
      <c r="DA25" s="655"/>
      <c r="DB25" s="655"/>
      <c r="DC25" s="658"/>
      <c r="DD25" s="632">
        <v>1430183</v>
      </c>
      <c r="DE25" s="653"/>
      <c r="DF25" s="653"/>
      <c r="DG25" s="653"/>
      <c r="DH25" s="653"/>
      <c r="DI25" s="653"/>
      <c r="DJ25" s="653"/>
      <c r="DK25" s="654"/>
      <c r="DL25" s="632">
        <v>1385634</v>
      </c>
      <c r="DM25" s="653"/>
      <c r="DN25" s="653"/>
      <c r="DO25" s="653"/>
      <c r="DP25" s="653"/>
      <c r="DQ25" s="653"/>
      <c r="DR25" s="653"/>
      <c r="DS25" s="653"/>
      <c r="DT25" s="653"/>
      <c r="DU25" s="653"/>
      <c r="DV25" s="654"/>
      <c r="DW25" s="628">
        <v>25</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993</v>
      </c>
      <c r="S26" s="624"/>
      <c r="T26" s="624"/>
      <c r="U26" s="624"/>
      <c r="V26" s="624"/>
      <c r="W26" s="624"/>
      <c r="X26" s="624"/>
      <c r="Y26" s="625"/>
      <c r="Z26" s="626">
        <v>0</v>
      </c>
      <c r="AA26" s="626"/>
      <c r="AB26" s="626"/>
      <c r="AC26" s="626"/>
      <c r="AD26" s="627">
        <v>993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903397</v>
      </c>
      <c r="CS26" s="624"/>
      <c r="CT26" s="624"/>
      <c r="CU26" s="624"/>
      <c r="CV26" s="624"/>
      <c r="CW26" s="624"/>
      <c r="CX26" s="624"/>
      <c r="CY26" s="625"/>
      <c r="CZ26" s="628">
        <v>8.5</v>
      </c>
      <c r="DA26" s="655"/>
      <c r="DB26" s="655"/>
      <c r="DC26" s="658"/>
      <c r="DD26" s="632">
        <v>841628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57557</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1226324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1212782</v>
      </c>
      <c r="CS27" s="653"/>
      <c r="CT27" s="653"/>
      <c r="CU27" s="653"/>
      <c r="CV27" s="653"/>
      <c r="CW27" s="653"/>
      <c r="CX27" s="653"/>
      <c r="CY27" s="654"/>
      <c r="CZ27" s="628">
        <v>11.4</v>
      </c>
      <c r="DA27" s="655"/>
      <c r="DB27" s="655"/>
      <c r="DC27" s="658"/>
      <c r="DD27" s="632">
        <v>378991</v>
      </c>
      <c r="DE27" s="653"/>
      <c r="DF27" s="653"/>
      <c r="DG27" s="653"/>
      <c r="DH27" s="653"/>
      <c r="DI27" s="653"/>
      <c r="DJ27" s="653"/>
      <c r="DK27" s="654"/>
      <c r="DL27" s="632">
        <v>307406</v>
      </c>
      <c r="DM27" s="653"/>
      <c r="DN27" s="653"/>
      <c r="DO27" s="653"/>
      <c r="DP27" s="653"/>
      <c r="DQ27" s="653"/>
      <c r="DR27" s="653"/>
      <c r="DS27" s="653"/>
      <c r="DT27" s="653"/>
      <c r="DU27" s="653"/>
      <c r="DV27" s="654"/>
      <c r="DW27" s="628">
        <v>5.6</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62286</v>
      </c>
      <c r="S28" s="624"/>
      <c r="T28" s="624"/>
      <c r="U28" s="624"/>
      <c r="V28" s="624"/>
      <c r="W28" s="624"/>
      <c r="X28" s="624"/>
      <c r="Y28" s="625"/>
      <c r="Z28" s="626">
        <v>0.6</v>
      </c>
      <c r="AA28" s="626"/>
      <c r="AB28" s="626"/>
      <c r="AC28" s="626"/>
      <c r="AD28" s="627">
        <v>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1301673</v>
      </c>
      <c r="CS28" s="624"/>
      <c r="CT28" s="624"/>
      <c r="CU28" s="624"/>
      <c r="CV28" s="624"/>
      <c r="CW28" s="624"/>
      <c r="CX28" s="624"/>
      <c r="CY28" s="625"/>
      <c r="CZ28" s="628">
        <v>12.2</v>
      </c>
      <c r="DA28" s="655"/>
      <c r="DB28" s="655"/>
      <c r="DC28" s="658"/>
      <c r="DD28" s="632">
        <v>1285673</v>
      </c>
      <c r="DE28" s="624"/>
      <c r="DF28" s="624"/>
      <c r="DG28" s="624"/>
      <c r="DH28" s="624"/>
      <c r="DI28" s="624"/>
      <c r="DJ28" s="624"/>
      <c r="DK28" s="625"/>
      <c r="DL28" s="632">
        <v>1285673</v>
      </c>
      <c r="DM28" s="624"/>
      <c r="DN28" s="624"/>
      <c r="DO28" s="624"/>
      <c r="DP28" s="624"/>
      <c r="DQ28" s="624"/>
      <c r="DR28" s="624"/>
      <c r="DS28" s="624"/>
      <c r="DT28" s="624"/>
      <c r="DU28" s="624"/>
      <c r="DV28" s="625"/>
      <c r="DW28" s="628">
        <v>23.2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8035</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1301673</v>
      </c>
      <c r="CS29" s="653"/>
      <c r="CT29" s="653"/>
      <c r="CU29" s="653"/>
      <c r="CV29" s="653"/>
      <c r="CW29" s="653"/>
      <c r="CX29" s="653"/>
      <c r="CY29" s="654"/>
      <c r="CZ29" s="628">
        <v>12.2</v>
      </c>
      <c r="DA29" s="655"/>
      <c r="DB29" s="655"/>
      <c r="DC29" s="658"/>
      <c r="DD29" s="632">
        <v>1285673</v>
      </c>
      <c r="DE29" s="653"/>
      <c r="DF29" s="653"/>
      <c r="DG29" s="653"/>
      <c r="DH29" s="653"/>
      <c r="DI29" s="653"/>
      <c r="DJ29" s="653"/>
      <c r="DK29" s="654"/>
      <c r="DL29" s="632">
        <v>1285673</v>
      </c>
      <c r="DM29" s="653"/>
      <c r="DN29" s="653"/>
      <c r="DO29" s="653"/>
      <c r="DP29" s="653"/>
      <c r="DQ29" s="653"/>
      <c r="DR29" s="653"/>
      <c r="DS29" s="653"/>
      <c r="DT29" s="653"/>
      <c r="DU29" s="653"/>
      <c r="DV29" s="654"/>
      <c r="DW29" s="628">
        <v>23.2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1176412</v>
      </c>
      <c r="S30" s="624"/>
      <c r="T30" s="624"/>
      <c r="U30" s="624"/>
      <c r="V30" s="624"/>
      <c r="W30" s="624"/>
      <c r="X30" s="624"/>
      <c r="Y30" s="625"/>
      <c r="Z30" s="626">
        <v>10.4</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1275844</v>
      </c>
      <c r="CS30" s="624"/>
      <c r="CT30" s="624"/>
      <c r="CU30" s="624"/>
      <c r="CV30" s="624"/>
      <c r="CW30" s="624"/>
      <c r="CX30" s="624"/>
      <c r="CY30" s="625"/>
      <c r="CZ30" s="628">
        <v>12</v>
      </c>
      <c r="DA30" s="655"/>
      <c r="DB30" s="655"/>
      <c r="DC30" s="658"/>
      <c r="DD30" s="632">
        <v>1259844</v>
      </c>
      <c r="DE30" s="624"/>
      <c r="DF30" s="624"/>
      <c r="DG30" s="624"/>
      <c r="DH30" s="624"/>
      <c r="DI30" s="624"/>
      <c r="DJ30" s="624"/>
      <c r="DK30" s="625"/>
      <c r="DL30" s="632">
        <v>1259844</v>
      </c>
      <c r="DM30" s="624"/>
      <c r="DN30" s="624"/>
      <c r="DO30" s="624"/>
      <c r="DP30" s="624"/>
      <c r="DQ30" s="624"/>
      <c r="DR30" s="624"/>
      <c r="DS30" s="624"/>
      <c r="DT30" s="624"/>
      <c r="DU30" s="624"/>
      <c r="DV30" s="625"/>
      <c r="DW30" s="628">
        <v>22.8</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99.4</v>
      </c>
      <c r="BS31" s="667"/>
      <c r="BT31" s="667"/>
      <c r="BU31" s="667"/>
      <c r="BV31" s="667"/>
      <c r="BW31" s="667"/>
      <c r="BX31" s="618">
        <v>98.1</v>
      </c>
      <c r="BY31" s="667"/>
      <c r="BZ31" s="667"/>
      <c r="CA31" s="667"/>
      <c r="CB31" s="668"/>
      <c r="CD31" s="663"/>
      <c r="CE31" s="664"/>
      <c r="CF31" s="620" t="s">
        <v>300</v>
      </c>
      <c r="CG31" s="621"/>
      <c r="CH31" s="621"/>
      <c r="CI31" s="621"/>
      <c r="CJ31" s="621"/>
      <c r="CK31" s="621"/>
      <c r="CL31" s="621"/>
      <c r="CM31" s="621"/>
      <c r="CN31" s="621"/>
      <c r="CO31" s="621"/>
      <c r="CP31" s="621"/>
      <c r="CQ31" s="622"/>
      <c r="CR31" s="623">
        <v>25829</v>
      </c>
      <c r="CS31" s="653"/>
      <c r="CT31" s="653"/>
      <c r="CU31" s="653"/>
      <c r="CV31" s="653"/>
      <c r="CW31" s="653"/>
      <c r="CX31" s="653"/>
      <c r="CY31" s="654"/>
      <c r="CZ31" s="628">
        <v>0.2</v>
      </c>
      <c r="DA31" s="655"/>
      <c r="DB31" s="655"/>
      <c r="DC31" s="658"/>
      <c r="DD31" s="632">
        <v>25829</v>
      </c>
      <c r="DE31" s="653"/>
      <c r="DF31" s="653"/>
      <c r="DG31" s="653"/>
      <c r="DH31" s="653"/>
      <c r="DI31" s="653"/>
      <c r="DJ31" s="653"/>
      <c r="DK31" s="654"/>
      <c r="DL31" s="632">
        <v>25829</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638592</v>
      </c>
      <c r="S32" s="624"/>
      <c r="T32" s="624"/>
      <c r="U32" s="624"/>
      <c r="V32" s="624"/>
      <c r="W32" s="624"/>
      <c r="X32" s="624"/>
      <c r="Y32" s="625"/>
      <c r="Z32" s="626">
        <v>5.7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98.5</v>
      </c>
      <c r="BH32" s="653"/>
      <c r="BI32" s="653"/>
      <c r="BJ32" s="653"/>
      <c r="BK32" s="653"/>
      <c r="BL32" s="653"/>
      <c r="BM32" s="629">
        <v>97.7</v>
      </c>
      <c r="BN32" s="653"/>
      <c r="BO32" s="653"/>
      <c r="BP32" s="653"/>
      <c r="BQ32" s="669"/>
      <c r="BR32" s="680">
        <v>99.6</v>
      </c>
      <c r="BS32" s="653"/>
      <c r="BT32" s="653"/>
      <c r="BU32" s="653"/>
      <c r="BV32" s="653"/>
      <c r="BW32" s="653"/>
      <c r="BX32" s="629">
        <v>98.7</v>
      </c>
      <c r="BY32" s="653"/>
      <c r="BZ32" s="653"/>
      <c r="CA32" s="653"/>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91193</v>
      </c>
      <c r="S33" s="624"/>
      <c r="T33" s="624"/>
      <c r="U33" s="624"/>
      <c r="V33" s="624"/>
      <c r="W33" s="624"/>
      <c r="X33" s="624"/>
      <c r="Y33" s="625"/>
      <c r="Z33" s="626">
        <v>0.8</v>
      </c>
      <c r="AA33" s="626"/>
      <c r="AB33" s="626"/>
      <c r="AC33" s="626"/>
      <c r="AD33" s="627">
        <v>73020</v>
      </c>
      <c r="AE33" s="627"/>
      <c r="AF33" s="627"/>
      <c r="AG33" s="627"/>
      <c r="AH33" s="627"/>
      <c r="AI33" s="627"/>
      <c r="AJ33" s="627"/>
      <c r="AK33" s="627"/>
      <c r="AL33" s="628">
        <v>1.3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96.8</v>
      </c>
      <c r="BN33" s="682"/>
      <c r="BO33" s="682"/>
      <c r="BP33" s="682"/>
      <c r="BQ33" s="684"/>
      <c r="BR33" s="681">
        <v>99.2</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4391679</v>
      </c>
      <c r="CS33" s="653"/>
      <c r="CT33" s="653"/>
      <c r="CU33" s="653"/>
      <c r="CV33" s="653"/>
      <c r="CW33" s="653"/>
      <c r="CX33" s="653"/>
      <c r="CY33" s="654"/>
      <c r="CZ33" s="628">
        <v>41.2</v>
      </c>
      <c r="DA33" s="655"/>
      <c r="DB33" s="655"/>
      <c r="DC33" s="658"/>
      <c r="DD33" s="632">
        <v>3385851</v>
      </c>
      <c r="DE33" s="653"/>
      <c r="DF33" s="653"/>
      <c r="DG33" s="653"/>
      <c r="DH33" s="653"/>
      <c r="DI33" s="653"/>
      <c r="DJ33" s="653"/>
      <c r="DK33" s="654"/>
      <c r="DL33" s="632">
        <v>2214653</v>
      </c>
      <c r="DM33" s="653"/>
      <c r="DN33" s="653"/>
      <c r="DO33" s="653"/>
      <c r="DP33" s="653"/>
      <c r="DQ33" s="653"/>
      <c r="DR33" s="653"/>
      <c r="DS33" s="653"/>
      <c r="DT33" s="653"/>
      <c r="DU33" s="653"/>
      <c r="DV33" s="654"/>
      <c r="DW33" s="628">
        <v>40</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58365</v>
      </c>
      <c r="S34" s="624"/>
      <c r="T34" s="624"/>
      <c r="U34" s="624"/>
      <c r="V34" s="624"/>
      <c r="W34" s="624"/>
      <c r="X34" s="624"/>
      <c r="Y34" s="625"/>
      <c r="Z34" s="626">
        <v>0.5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1379498</v>
      </c>
      <c r="CS34" s="624"/>
      <c r="CT34" s="624"/>
      <c r="CU34" s="624"/>
      <c r="CV34" s="624"/>
      <c r="CW34" s="624"/>
      <c r="CX34" s="624"/>
      <c r="CY34" s="625"/>
      <c r="CZ34" s="628">
        <v>12.9</v>
      </c>
      <c r="DA34" s="655"/>
      <c r="DB34" s="655"/>
      <c r="DC34" s="658"/>
      <c r="DD34" s="632">
        <v>948435</v>
      </c>
      <c r="DE34" s="624"/>
      <c r="DF34" s="624"/>
      <c r="DG34" s="624"/>
      <c r="DH34" s="624"/>
      <c r="DI34" s="624"/>
      <c r="DJ34" s="624"/>
      <c r="DK34" s="625"/>
      <c r="DL34" s="632">
        <v>735025</v>
      </c>
      <c r="DM34" s="624"/>
      <c r="DN34" s="624"/>
      <c r="DO34" s="624"/>
      <c r="DP34" s="624"/>
      <c r="DQ34" s="624"/>
      <c r="DR34" s="624"/>
      <c r="DS34" s="624"/>
      <c r="DT34" s="624"/>
      <c r="DU34" s="624"/>
      <c r="DV34" s="625"/>
      <c r="DW34" s="628">
        <v>13.3</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1004190</v>
      </c>
      <c r="S35" s="624"/>
      <c r="T35" s="624"/>
      <c r="U35" s="624"/>
      <c r="V35" s="624"/>
      <c r="W35" s="624"/>
      <c r="X35" s="624"/>
      <c r="Y35" s="625"/>
      <c r="Z35" s="626">
        <v>8.9</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50519</v>
      </c>
      <c r="CS35" s="653"/>
      <c r="CT35" s="653"/>
      <c r="CU35" s="653"/>
      <c r="CV35" s="653"/>
      <c r="CW35" s="653"/>
      <c r="CX35" s="653"/>
      <c r="CY35" s="654"/>
      <c r="CZ35" s="628">
        <v>0.5</v>
      </c>
      <c r="DA35" s="655"/>
      <c r="DB35" s="655"/>
      <c r="DC35" s="658"/>
      <c r="DD35" s="632">
        <v>43325</v>
      </c>
      <c r="DE35" s="653"/>
      <c r="DF35" s="653"/>
      <c r="DG35" s="653"/>
      <c r="DH35" s="653"/>
      <c r="DI35" s="653"/>
      <c r="DJ35" s="653"/>
      <c r="DK35" s="654"/>
      <c r="DL35" s="632">
        <v>39611</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474215</v>
      </c>
      <c r="S36" s="624"/>
      <c r="T36" s="624"/>
      <c r="U36" s="624"/>
      <c r="V36" s="624"/>
      <c r="W36" s="624"/>
      <c r="X36" s="624"/>
      <c r="Y36" s="625"/>
      <c r="Z36" s="626">
        <v>4.2</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826842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107596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1684509</v>
      </c>
      <c r="CS36" s="624"/>
      <c r="CT36" s="624"/>
      <c r="CU36" s="624"/>
      <c r="CV36" s="624"/>
      <c r="CW36" s="624"/>
      <c r="CX36" s="624"/>
      <c r="CY36" s="625"/>
      <c r="CZ36" s="628">
        <v>15.8</v>
      </c>
      <c r="DA36" s="655"/>
      <c r="DB36" s="655"/>
      <c r="DC36" s="658"/>
      <c r="DD36" s="632">
        <v>1275993</v>
      </c>
      <c r="DE36" s="624"/>
      <c r="DF36" s="624"/>
      <c r="DG36" s="624"/>
      <c r="DH36" s="624"/>
      <c r="DI36" s="624"/>
      <c r="DJ36" s="624"/>
      <c r="DK36" s="625"/>
      <c r="DL36" s="632">
        <v>860342</v>
      </c>
      <c r="DM36" s="624"/>
      <c r="DN36" s="624"/>
      <c r="DO36" s="624"/>
      <c r="DP36" s="624"/>
      <c r="DQ36" s="624"/>
      <c r="DR36" s="624"/>
      <c r="DS36" s="624"/>
      <c r="DT36" s="624"/>
      <c r="DU36" s="624"/>
      <c r="DV36" s="625"/>
      <c r="DW36" s="628">
        <v>15.5</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135561</v>
      </c>
      <c r="S37" s="624"/>
      <c r="T37" s="624"/>
      <c r="U37" s="624"/>
      <c r="V37" s="624"/>
      <c r="W37" s="624"/>
      <c r="X37" s="624"/>
      <c r="Y37" s="625"/>
      <c r="Z37" s="626">
        <v>1.2</v>
      </c>
      <c r="AA37" s="626"/>
      <c r="AB37" s="626"/>
      <c r="AC37" s="626"/>
      <c r="AD37" s="627">
        <v>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102617</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87644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1055372</v>
      </c>
      <c r="CS37" s="653"/>
      <c r="CT37" s="653"/>
      <c r="CU37" s="653"/>
      <c r="CV37" s="653"/>
      <c r="CW37" s="653"/>
      <c r="CX37" s="653"/>
      <c r="CY37" s="654"/>
      <c r="CZ37" s="628">
        <v>9.9</v>
      </c>
      <c r="DA37" s="655"/>
      <c r="DB37" s="655"/>
      <c r="DC37" s="658"/>
      <c r="DD37" s="632">
        <v>705899</v>
      </c>
      <c r="DE37" s="653"/>
      <c r="DF37" s="653"/>
      <c r="DG37" s="653"/>
      <c r="DH37" s="653"/>
      <c r="DI37" s="653"/>
      <c r="DJ37" s="653"/>
      <c r="DK37" s="654"/>
      <c r="DL37" s="632">
        <v>594935</v>
      </c>
      <c r="DM37" s="653"/>
      <c r="DN37" s="653"/>
      <c r="DO37" s="653"/>
      <c r="DP37" s="653"/>
      <c r="DQ37" s="653"/>
      <c r="DR37" s="653"/>
      <c r="DS37" s="653"/>
      <c r="DT37" s="653"/>
      <c r="DU37" s="653"/>
      <c r="DV37" s="654"/>
      <c r="DW37" s="628">
        <v>10.8</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1711606</v>
      </c>
      <c r="S38" s="624"/>
      <c r="T38" s="624"/>
      <c r="U38" s="624"/>
      <c r="V38" s="624"/>
      <c r="W38" s="624"/>
      <c r="X38" s="624"/>
      <c r="Y38" s="625"/>
      <c r="Z38" s="626">
        <v>15.2</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17369</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1676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706856</v>
      </c>
      <c r="CS38" s="624"/>
      <c r="CT38" s="624"/>
      <c r="CU38" s="624"/>
      <c r="CV38" s="624"/>
      <c r="CW38" s="624"/>
      <c r="CX38" s="624"/>
      <c r="CY38" s="625"/>
      <c r="CZ38" s="628">
        <v>6.6</v>
      </c>
      <c r="DA38" s="655"/>
      <c r="DB38" s="655"/>
      <c r="DC38" s="658"/>
      <c r="DD38" s="632">
        <v>600701</v>
      </c>
      <c r="DE38" s="624"/>
      <c r="DF38" s="624"/>
      <c r="DG38" s="624"/>
      <c r="DH38" s="624"/>
      <c r="DI38" s="624"/>
      <c r="DJ38" s="624"/>
      <c r="DK38" s="625"/>
      <c r="DL38" s="632">
        <v>579675</v>
      </c>
      <c r="DM38" s="624"/>
      <c r="DN38" s="624"/>
      <c r="DO38" s="624"/>
      <c r="DP38" s="624"/>
      <c r="DQ38" s="624"/>
      <c r="DR38" s="624"/>
      <c r="DS38" s="624"/>
      <c r="DT38" s="624"/>
      <c r="DU38" s="624"/>
      <c r="DV38" s="625"/>
      <c r="DW38" s="628">
        <v>10.5</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2379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570297</v>
      </c>
      <c r="CS39" s="653"/>
      <c r="CT39" s="653"/>
      <c r="CU39" s="653"/>
      <c r="CV39" s="653"/>
      <c r="CW39" s="653"/>
      <c r="CX39" s="653"/>
      <c r="CY39" s="654"/>
      <c r="CZ39" s="628">
        <v>5.4</v>
      </c>
      <c r="DA39" s="655"/>
      <c r="DB39" s="655"/>
      <c r="DC39" s="658"/>
      <c r="DD39" s="632">
        <v>517397</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12006</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11270445</v>
      </c>
      <c r="S41" s="699"/>
      <c r="T41" s="699"/>
      <c r="U41" s="699"/>
      <c r="V41" s="699"/>
      <c r="W41" s="699"/>
      <c r="X41" s="699"/>
      <c r="Y41" s="700"/>
      <c r="Z41" s="701">
        <v>100</v>
      </c>
      <c r="AA41" s="701"/>
      <c r="AB41" s="701"/>
      <c r="AC41" s="701"/>
      <c r="AD41" s="702">
        <v>5520898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124129</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582727</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457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2219758</v>
      </c>
      <c r="CS42" s="653"/>
      <c r="CT42" s="653"/>
      <c r="CU42" s="653"/>
      <c r="CV42" s="653"/>
      <c r="CW42" s="653"/>
      <c r="CX42" s="653"/>
      <c r="CY42" s="654"/>
      <c r="CZ42" s="628">
        <v>20.8</v>
      </c>
      <c r="DA42" s="655"/>
      <c r="DB42" s="655"/>
      <c r="DC42" s="658"/>
      <c r="DD42" s="632">
        <v>313233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60497</v>
      </c>
      <c r="CS43" s="653"/>
      <c r="CT43" s="653"/>
      <c r="CU43" s="653"/>
      <c r="CV43" s="653"/>
      <c r="CW43" s="653"/>
      <c r="CX43" s="653"/>
      <c r="CY43" s="654"/>
      <c r="CZ43" s="628">
        <v>0.6</v>
      </c>
      <c r="DA43" s="655"/>
      <c r="DB43" s="655"/>
      <c r="DC43" s="658"/>
      <c r="DD43" s="632">
        <v>48178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2202850</v>
      </c>
      <c r="CS44" s="624"/>
      <c r="CT44" s="624"/>
      <c r="CU44" s="624"/>
      <c r="CV44" s="624"/>
      <c r="CW44" s="624"/>
      <c r="CX44" s="624"/>
      <c r="CY44" s="625"/>
      <c r="CZ44" s="628">
        <v>20.7</v>
      </c>
      <c r="DA44" s="629"/>
      <c r="DB44" s="629"/>
      <c r="DC44" s="635"/>
      <c r="DD44" s="632">
        <v>309631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509414</v>
      </c>
      <c r="CS45" s="653"/>
      <c r="CT45" s="653"/>
      <c r="CU45" s="653"/>
      <c r="CV45" s="653"/>
      <c r="CW45" s="653"/>
      <c r="CX45" s="653"/>
      <c r="CY45" s="654"/>
      <c r="CZ45" s="628">
        <v>4.8</v>
      </c>
      <c r="DA45" s="655"/>
      <c r="DB45" s="655"/>
      <c r="DC45" s="658"/>
      <c r="DD45" s="632">
        <v>22167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1669100</v>
      </c>
      <c r="CS46" s="624"/>
      <c r="CT46" s="624"/>
      <c r="CU46" s="624"/>
      <c r="CV46" s="624"/>
      <c r="CW46" s="624"/>
      <c r="CX46" s="624"/>
      <c r="CY46" s="625"/>
      <c r="CZ46" s="628">
        <v>15.7</v>
      </c>
      <c r="DA46" s="629"/>
      <c r="DB46" s="629"/>
      <c r="DC46" s="635"/>
      <c r="DD46" s="632">
        <v>274412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16908</v>
      </c>
      <c r="CS47" s="653"/>
      <c r="CT47" s="653"/>
      <c r="CU47" s="653"/>
      <c r="CV47" s="653"/>
      <c r="CW47" s="653"/>
      <c r="CX47" s="653"/>
      <c r="CY47" s="654"/>
      <c r="CZ47" s="628">
        <v>0.2</v>
      </c>
      <c r="DA47" s="655"/>
      <c r="DB47" s="655"/>
      <c r="DC47" s="658"/>
      <c r="DD47" s="632">
        <v>3602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10658679</v>
      </c>
      <c r="CS49" s="682"/>
      <c r="CT49" s="682"/>
      <c r="CU49" s="682"/>
      <c r="CV49" s="682"/>
      <c r="CW49" s="682"/>
      <c r="CX49" s="682"/>
      <c r="CY49" s="711"/>
      <c r="CZ49" s="703">
        <v>100</v>
      </c>
      <c r="DA49" s="712"/>
      <c r="DB49" s="712"/>
      <c r="DC49" s="713"/>
      <c r="DD49" s="714">
        <v>6793931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YfkLLL4bdRG03ZbOiKym6jHYbRSIA3bTFWfiI6Mmn4bTiIidkcP0kg1KtyaaitdrcT07FX0mPNloQ+3xdw8bg==" saltValue="4b8EinhfAOp7QouygavY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11276</v>
      </c>
      <c r="R7" s="753"/>
      <c r="S7" s="753"/>
      <c r="T7" s="753"/>
      <c r="U7" s="753"/>
      <c r="V7" s="753">
        <v>10665</v>
      </c>
      <c r="W7" s="753"/>
      <c r="X7" s="753"/>
      <c r="Y7" s="753"/>
      <c r="Z7" s="753"/>
      <c r="AA7" s="753">
        <v>612</v>
      </c>
      <c r="AB7" s="753"/>
      <c r="AC7" s="753"/>
      <c r="AD7" s="753"/>
      <c r="AE7" s="754"/>
      <c r="AF7" s="755">
        <v>425</v>
      </c>
      <c r="AG7" s="756"/>
      <c r="AH7" s="756"/>
      <c r="AI7" s="756"/>
      <c r="AJ7" s="757"/>
      <c r="AK7" s="758">
        <v>950</v>
      </c>
      <c r="AL7" s="759"/>
      <c r="AM7" s="759"/>
      <c r="AN7" s="759"/>
      <c r="AO7" s="759"/>
      <c r="AP7" s="759">
        <v>9124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552</v>
      </c>
      <c r="BS7" s="746" t="s">
        <v>553</v>
      </c>
      <c r="BT7" s="747"/>
      <c r="BU7" s="747"/>
      <c r="BV7" s="747"/>
      <c r="BW7" s="747"/>
      <c r="BX7" s="747"/>
      <c r="BY7" s="747"/>
      <c r="BZ7" s="747"/>
      <c r="CA7" s="747"/>
      <c r="CB7" s="747"/>
      <c r="CC7" s="747"/>
      <c r="CD7" s="747"/>
      <c r="CE7" s="747"/>
      <c r="CF7" s="747"/>
      <c r="CG7" s="762"/>
      <c r="CH7" s="743">
        <v>2</v>
      </c>
      <c r="CI7" s="744"/>
      <c r="CJ7" s="744"/>
      <c r="CK7" s="744"/>
      <c r="CL7" s="745"/>
      <c r="CM7" s="743">
        <v>-74</v>
      </c>
      <c r="CN7" s="744"/>
      <c r="CO7" s="744"/>
      <c r="CP7" s="744"/>
      <c r="CQ7" s="745"/>
      <c r="CR7" s="743">
        <v>10</v>
      </c>
      <c r="CS7" s="744"/>
      <c r="CT7" s="744"/>
      <c r="CU7" s="744"/>
      <c r="CV7" s="745"/>
      <c r="CW7" s="743">
        <v>10</v>
      </c>
      <c r="CX7" s="744"/>
      <c r="CY7" s="744"/>
      <c r="CZ7" s="744"/>
      <c r="DA7" s="745"/>
      <c r="DB7" s="743" t="s">
        <v>543</v>
      </c>
      <c r="DC7" s="744"/>
      <c r="DD7" s="744"/>
      <c r="DE7" s="744"/>
      <c r="DF7" s="745"/>
      <c r="DG7" s="743" t="s">
        <v>543</v>
      </c>
      <c r="DH7" s="744"/>
      <c r="DI7" s="744"/>
      <c r="DJ7" s="744"/>
      <c r="DK7" s="745"/>
      <c r="DL7" s="743">
        <v>53</v>
      </c>
      <c r="DM7" s="744"/>
      <c r="DN7" s="744"/>
      <c r="DO7" s="744"/>
      <c r="DP7" s="745"/>
      <c r="DQ7" s="743">
        <v>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11270</v>
      </c>
      <c r="R23" s="793"/>
      <c r="S23" s="793"/>
      <c r="T23" s="793"/>
      <c r="U23" s="793"/>
      <c r="V23" s="793">
        <v>10659</v>
      </c>
      <c r="W23" s="793"/>
      <c r="X23" s="793"/>
      <c r="Y23" s="793"/>
      <c r="Z23" s="793"/>
      <c r="AA23" s="793">
        <v>612</v>
      </c>
      <c r="AB23" s="793"/>
      <c r="AC23" s="793"/>
      <c r="AD23" s="793"/>
      <c r="AE23" s="794"/>
      <c r="AF23" s="795">
        <v>425</v>
      </c>
      <c r="AG23" s="793"/>
      <c r="AH23" s="793"/>
      <c r="AI23" s="793"/>
      <c r="AJ23" s="796"/>
      <c r="AK23" s="797"/>
      <c r="AL23" s="798"/>
      <c r="AM23" s="798"/>
      <c r="AN23" s="798"/>
      <c r="AO23" s="798"/>
      <c r="AP23" s="793">
        <v>9124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1587</v>
      </c>
      <c r="R28" s="823"/>
      <c r="S28" s="823"/>
      <c r="T28" s="823"/>
      <c r="U28" s="823"/>
      <c r="V28" s="823">
        <v>1479</v>
      </c>
      <c r="W28" s="823"/>
      <c r="X28" s="823"/>
      <c r="Y28" s="823"/>
      <c r="Z28" s="823"/>
      <c r="AA28" s="823">
        <v>108</v>
      </c>
      <c r="AB28" s="823"/>
      <c r="AC28" s="823"/>
      <c r="AD28" s="823"/>
      <c r="AE28" s="824"/>
      <c r="AF28" s="825">
        <v>108</v>
      </c>
      <c r="AG28" s="823"/>
      <c r="AH28" s="823"/>
      <c r="AI28" s="823"/>
      <c r="AJ28" s="826"/>
      <c r="AK28" s="827" t="s">
        <v>543</v>
      </c>
      <c r="AL28" s="828"/>
      <c r="AM28" s="828"/>
      <c r="AN28" s="828"/>
      <c r="AO28" s="828"/>
      <c r="AP28" s="828" t="s">
        <v>543</v>
      </c>
      <c r="AQ28" s="828"/>
      <c r="AR28" s="828"/>
      <c r="AS28" s="828"/>
      <c r="AT28" s="828"/>
      <c r="AU28" s="828" t="s">
        <v>543</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242</v>
      </c>
      <c r="R29" s="784"/>
      <c r="S29" s="784"/>
      <c r="T29" s="784"/>
      <c r="U29" s="784"/>
      <c r="V29" s="784">
        <v>229</v>
      </c>
      <c r="W29" s="784"/>
      <c r="X29" s="784"/>
      <c r="Y29" s="784"/>
      <c r="Z29" s="784"/>
      <c r="AA29" s="784">
        <v>12</v>
      </c>
      <c r="AB29" s="784"/>
      <c r="AC29" s="784"/>
      <c r="AD29" s="784"/>
      <c r="AE29" s="785"/>
      <c r="AF29" s="786">
        <v>12</v>
      </c>
      <c r="AG29" s="787"/>
      <c r="AH29" s="787"/>
      <c r="AI29" s="787"/>
      <c r="AJ29" s="788"/>
      <c r="AK29" s="834" t="s">
        <v>543</v>
      </c>
      <c r="AL29" s="830"/>
      <c r="AM29" s="830"/>
      <c r="AN29" s="830"/>
      <c r="AO29" s="830"/>
      <c r="AP29" s="830" t="s">
        <v>543</v>
      </c>
      <c r="AQ29" s="830"/>
      <c r="AR29" s="830"/>
      <c r="AS29" s="830"/>
      <c r="AT29" s="830"/>
      <c r="AU29" s="830" t="s">
        <v>543</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236</v>
      </c>
      <c r="R30" s="784"/>
      <c r="S30" s="784"/>
      <c r="T30" s="784"/>
      <c r="U30" s="784"/>
      <c r="V30" s="784">
        <v>203</v>
      </c>
      <c r="W30" s="784"/>
      <c r="X30" s="784"/>
      <c r="Y30" s="784"/>
      <c r="Z30" s="784"/>
      <c r="AA30" s="784">
        <v>33</v>
      </c>
      <c r="AB30" s="784"/>
      <c r="AC30" s="784"/>
      <c r="AD30" s="784"/>
      <c r="AE30" s="785"/>
      <c r="AF30" s="786">
        <v>557</v>
      </c>
      <c r="AG30" s="787"/>
      <c r="AH30" s="787"/>
      <c r="AI30" s="787"/>
      <c r="AJ30" s="788"/>
      <c r="AK30" s="834">
        <v>17</v>
      </c>
      <c r="AL30" s="830"/>
      <c r="AM30" s="830"/>
      <c r="AN30" s="830"/>
      <c r="AO30" s="830"/>
      <c r="AP30" s="830">
        <v>974</v>
      </c>
      <c r="AQ30" s="830"/>
      <c r="AR30" s="830"/>
      <c r="AS30" s="830"/>
      <c r="AT30" s="830"/>
      <c r="AU30" s="830">
        <v>182</v>
      </c>
      <c r="AV30" s="830"/>
      <c r="AW30" s="830"/>
      <c r="AX30" s="830"/>
      <c r="AY30" s="830"/>
      <c r="AZ30" s="831" t="s">
        <v>543</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220</v>
      </c>
      <c r="R31" s="784"/>
      <c r="S31" s="784"/>
      <c r="T31" s="784"/>
      <c r="U31" s="784"/>
      <c r="V31" s="784">
        <v>225</v>
      </c>
      <c r="W31" s="784"/>
      <c r="X31" s="784"/>
      <c r="Y31" s="784"/>
      <c r="Z31" s="784"/>
      <c r="AA31" s="784">
        <v>-5</v>
      </c>
      <c r="AB31" s="784"/>
      <c r="AC31" s="784"/>
      <c r="AD31" s="784"/>
      <c r="AE31" s="785"/>
      <c r="AF31" s="786">
        <v>88</v>
      </c>
      <c r="AG31" s="787"/>
      <c r="AH31" s="787"/>
      <c r="AI31" s="787"/>
      <c r="AJ31" s="788"/>
      <c r="AK31" s="834">
        <v>103</v>
      </c>
      <c r="AL31" s="830"/>
      <c r="AM31" s="830"/>
      <c r="AN31" s="830"/>
      <c r="AO31" s="830"/>
      <c r="AP31" s="830">
        <v>712</v>
      </c>
      <c r="AQ31" s="830"/>
      <c r="AR31" s="830"/>
      <c r="AS31" s="830"/>
      <c r="AT31" s="830"/>
      <c r="AU31" s="830">
        <v>674</v>
      </c>
      <c r="AV31" s="830"/>
      <c r="AW31" s="830"/>
      <c r="AX31" s="830"/>
      <c r="AY31" s="830"/>
      <c r="AZ31" s="831" t="s">
        <v>543</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765</v>
      </c>
      <c r="AG63" s="844"/>
      <c r="AH63" s="844"/>
      <c r="AI63" s="844"/>
      <c r="AJ63" s="845"/>
      <c r="AK63" s="846"/>
      <c r="AL63" s="841"/>
      <c r="AM63" s="841"/>
      <c r="AN63" s="841"/>
      <c r="AO63" s="841"/>
      <c r="AP63" s="844">
        <v>1686</v>
      </c>
      <c r="AQ63" s="844"/>
      <c r="AR63" s="844"/>
      <c r="AS63" s="844"/>
      <c r="AT63" s="844"/>
      <c r="AU63" s="844">
        <v>856</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543</v>
      </c>
      <c r="AL68" s="866"/>
      <c r="AM68" s="866"/>
      <c r="AN68" s="866"/>
      <c r="AO68" s="866"/>
      <c r="AP68" s="866" t="s">
        <v>543</v>
      </c>
      <c r="AQ68" s="866"/>
      <c r="AR68" s="866"/>
      <c r="AS68" s="866"/>
      <c r="AT68" s="866"/>
      <c r="AU68" s="866" t="s">
        <v>543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t="s">
        <v>543</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v>89</v>
      </c>
      <c r="R71" s="830"/>
      <c r="S71" s="830"/>
      <c r="T71" s="830"/>
      <c r="U71" s="830"/>
      <c r="V71" s="830">
        <v>88</v>
      </c>
      <c r="W71" s="830"/>
      <c r="X71" s="830"/>
      <c r="Y71" s="830"/>
      <c r="Z71" s="830"/>
      <c r="AA71" s="830">
        <v>1</v>
      </c>
      <c r="AB71" s="830"/>
      <c r="AC71" s="830"/>
      <c r="AD71" s="830"/>
      <c r="AE71" s="830"/>
      <c r="AF71" s="830">
        <v>1</v>
      </c>
      <c r="AG71" s="830"/>
      <c r="AH71" s="830"/>
      <c r="AI71" s="830"/>
      <c r="AJ71" s="830"/>
      <c r="AK71" s="830" t="s">
        <v>543</v>
      </c>
      <c r="AL71" s="830"/>
      <c r="AM71" s="830"/>
      <c r="AN71" s="830"/>
      <c r="AO71" s="830"/>
      <c r="AP71" s="830" t="s">
        <v>543</v>
      </c>
      <c r="AQ71" s="830"/>
      <c r="AR71" s="830"/>
      <c r="AS71" s="830"/>
      <c r="AT71" s="830"/>
      <c r="AU71" s="830" t="s">
        <v>543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v>3945</v>
      </c>
      <c r="R72" s="830"/>
      <c r="S72" s="830"/>
      <c r="T72" s="830"/>
      <c r="U72" s="830"/>
      <c r="V72" s="830">
        <v>3799</v>
      </c>
      <c r="W72" s="830"/>
      <c r="X72" s="830"/>
      <c r="Y72" s="830"/>
      <c r="Z72" s="830"/>
      <c r="AA72" s="830">
        <v>146</v>
      </c>
      <c r="AB72" s="830"/>
      <c r="AC72" s="830"/>
      <c r="AD72" s="830"/>
      <c r="AE72" s="830"/>
      <c r="AF72" s="830">
        <v>140</v>
      </c>
      <c r="AG72" s="830"/>
      <c r="AH72" s="830"/>
      <c r="AI72" s="830"/>
      <c r="AJ72" s="830"/>
      <c r="AK72" s="830">
        <v>285</v>
      </c>
      <c r="AL72" s="830"/>
      <c r="AM72" s="830"/>
      <c r="AN72" s="830"/>
      <c r="AO72" s="830"/>
      <c r="AP72" s="830" t="s">
        <v>543</v>
      </c>
      <c r="AQ72" s="830"/>
      <c r="AR72" s="830"/>
      <c r="AS72" s="830"/>
      <c r="AT72" s="830"/>
      <c r="AU72" s="830" t="s">
        <v>543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549</v>
      </c>
      <c r="C73" s="874"/>
      <c r="D73" s="874"/>
      <c r="E73" s="874"/>
      <c r="F73" s="874"/>
      <c r="G73" s="874"/>
      <c r="H73" s="874"/>
      <c r="I73" s="874"/>
      <c r="J73" s="874"/>
      <c r="K73" s="874"/>
      <c r="L73" s="874"/>
      <c r="M73" s="874"/>
      <c r="N73" s="874"/>
      <c r="O73" s="874"/>
      <c r="P73" s="875"/>
      <c r="Q73" s="876">
        <v>6533</v>
      </c>
      <c r="R73" s="830"/>
      <c r="S73" s="830"/>
      <c r="T73" s="830"/>
      <c r="U73" s="830"/>
      <c r="V73" s="830">
        <v>6297</v>
      </c>
      <c r="W73" s="830"/>
      <c r="X73" s="830"/>
      <c r="Y73" s="830"/>
      <c r="Z73" s="830"/>
      <c r="AA73" s="830">
        <v>236</v>
      </c>
      <c r="AB73" s="830"/>
      <c r="AC73" s="830"/>
      <c r="AD73" s="830"/>
      <c r="AE73" s="830"/>
      <c r="AF73" s="830">
        <v>236</v>
      </c>
      <c r="AG73" s="830"/>
      <c r="AH73" s="830"/>
      <c r="AI73" s="830"/>
      <c r="AJ73" s="830"/>
      <c r="AK73" s="830" t="s">
        <v>543</v>
      </c>
      <c r="AL73" s="830"/>
      <c r="AM73" s="830"/>
      <c r="AN73" s="830"/>
      <c r="AO73" s="830"/>
      <c r="AP73" s="830" t="s">
        <v>543</v>
      </c>
      <c r="AQ73" s="830"/>
      <c r="AR73" s="830"/>
      <c r="AS73" s="830"/>
      <c r="AT73" s="830"/>
      <c r="AU73" s="830" t="s">
        <v>543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75</v>
      </c>
      <c r="R74" s="830"/>
      <c r="S74" s="830"/>
      <c r="T74" s="830"/>
      <c r="U74" s="830"/>
      <c r="V74" s="830">
        <v>68</v>
      </c>
      <c r="W74" s="830"/>
      <c r="X74" s="830"/>
      <c r="Y74" s="830"/>
      <c r="Z74" s="830"/>
      <c r="AA74" s="830">
        <v>7</v>
      </c>
      <c r="AB74" s="830"/>
      <c r="AC74" s="830"/>
      <c r="AD74" s="830"/>
      <c r="AE74" s="830"/>
      <c r="AF74" s="830">
        <v>7</v>
      </c>
      <c r="AG74" s="830"/>
      <c r="AH74" s="830"/>
      <c r="AI74" s="830"/>
      <c r="AJ74" s="830"/>
      <c r="AK74" s="830">
        <v>17</v>
      </c>
      <c r="AL74" s="830"/>
      <c r="AM74" s="830"/>
      <c r="AN74" s="830"/>
      <c r="AO74" s="830"/>
      <c r="AP74" s="830" t="s">
        <v>543</v>
      </c>
      <c r="AQ74" s="830"/>
      <c r="AR74" s="830"/>
      <c r="AS74" s="830"/>
      <c r="AT74" s="830"/>
      <c r="AU74" s="830" t="s">
        <v>543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551</v>
      </c>
      <c r="C75" s="874"/>
      <c r="D75" s="874"/>
      <c r="E75" s="874"/>
      <c r="F75" s="874"/>
      <c r="G75" s="874"/>
      <c r="H75" s="874"/>
      <c r="I75" s="874"/>
      <c r="J75" s="874"/>
      <c r="K75" s="874"/>
      <c r="L75" s="874"/>
      <c r="M75" s="874"/>
      <c r="N75" s="874"/>
      <c r="O75" s="874"/>
      <c r="P75" s="875"/>
      <c r="Q75" s="877">
        <v>143031</v>
      </c>
      <c r="R75" s="878"/>
      <c r="S75" s="878"/>
      <c r="T75" s="878"/>
      <c r="U75" s="834"/>
      <c r="V75" s="879">
        <v>140009</v>
      </c>
      <c r="W75" s="878"/>
      <c r="X75" s="878"/>
      <c r="Y75" s="878"/>
      <c r="Z75" s="834"/>
      <c r="AA75" s="879">
        <v>3022</v>
      </c>
      <c r="AB75" s="878"/>
      <c r="AC75" s="878"/>
      <c r="AD75" s="878"/>
      <c r="AE75" s="834"/>
      <c r="AF75" s="879">
        <v>3022</v>
      </c>
      <c r="AG75" s="878"/>
      <c r="AH75" s="878"/>
      <c r="AI75" s="878"/>
      <c r="AJ75" s="834"/>
      <c r="AK75" s="879" t="s">
        <v>543</v>
      </c>
      <c r="AL75" s="878"/>
      <c r="AM75" s="878"/>
      <c r="AN75" s="878"/>
      <c r="AO75" s="834"/>
      <c r="AP75" s="879" t="s">
        <v>543</v>
      </c>
      <c r="AQ75" s="878"/>
      <c r="AR75" s="878"/>
      <c r="AS75" s="878"/>
      <c r="AT75" s="834"/>
      <c r="AU75" s="879" t="s">
        <v>543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4008</v>
      </c>
      <c r="AG88" s="844"/>
      <c r="AH88" s="844"/>
      <c r="AI88" s="844"/>
      <c r="AJ88" s="844"/>
      <c r="AK88" s="841"/>
      <c r="AL88" s="841"/>
      <c r="AM88" s="841"/>
      <c r="AN88" s="841"/>
      <c r="AO88" s="841"/>
      <c r="AP88" s="844" t="s">
        <v>543</v>
      </c>
      <c r="AQ88" s="844"/>
      <c r="AR88" s="844"/>
      <c r="AS88" s="844"/>
      <c r="AT88" s="844"/>
      <c r="AU88" s="844" t="s">
        <v>543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10</v>
      </c>
      <c r="CX102" s="852"/>
      <c r="CY102" s="852"/>
      <c r="CZ102" s="852"/>
      <c r="DA102" s="891"/>
      <c r="DB102" s="890" t="s">
        <v>484</v>
      </c>
      <c r="DC102" s="852"/>
      <c r="DD102" s="852"/>
      <c r="DE102" s="852"/>
      <c r="DF102" s="891"/>
      <c r="DG102" s="890" t="s">
        <v>484</v>
      </c>
      <c r="DH102" s="852"/>
      <c r="DI102" s="852"/>
      <c r="DJ102" s="852"/>
      <c r="DK102" s="891"/>
      <c r="DL102" s="890">
        <v>53</v>
      </c>
      <c r="DM102" s="852"/>
      <c r="DN102" s="852"/>
      <c r="DO102" s="852"/>
      <c r="DP102" s="891"/>
      <c r="DQ102" s="890">
        <v>48</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1348962</v>
      </c>
      <c r="AB110" s="900"/>
      <c r="AC110" s="900"/>
      <c r="AD110" s="900"/>
      <c r="AE110" s="901"/>
      <c r="AF110" s="902">
        <v>1380509</v>
      </c>
      <c r="AG110" s="900"/>
      <c r="AH110" s="900"/>
      <c r="AI110" s="900"/>
      <c r="AJ110" s="901"/>
      <c r="AK110" s="902">
        <v>1301673</v>
      </c>
      <c r="AL110" s="900"/>
      <c r="AM110" s="900"/>
      <c r="AN110" s="900"/>
      <c r="AO110" s="901"/>
      <c r="AP110" s="903">
        <v>29.4</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9236373</v>
      </c>
      <c r="BR110" s="931"/>
      <c r="BS110" s="931"/>
      <c r="BT110" s="931"/>
      <c r="BU110" s="931"/>
      <c r="BV110" s="931">
        <v>8688020</v>
      </c>
      <c r="BW110" s="931"/>
      <c r="BX110" s="931"/>
      <c r="BY110" s="931"/>
      <c r="BZ110" s="931"/>
      <c r="CA110" s="931">
        <v>9123782</v>
      </c>
      <c r="CB110" s="931"/>
      <c r="CC110" s="931"/>
      <c r="CD110" s="931"/>
      <c r="CE110" s="931"/>
      <c r="CF110" s="944">
        <v>206.2</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5306</v>
      </c>
      <c r="BR111" s="926"/>
      <c r="BS111" s="926"/>
      <c r="BT111" s="926"/>
      <c r="BU111" s="926"/>
      <c r="BV111" s="926">
        <v>2705</v>
      </c>
      <c r="BW111" s="926"/>
      <c r="BX111" s="926"/>
      <c r="BY111" s="926"/>
      <c r="BZ111" s="926"/>
      <c r="CA111" s="926">
        <v>961</v>
      </c>
      <c r="CB111" s="926"/>
      <c r="CC111" s="926"/>
      <c r="CD111" s="926"/>
      <c r="CE111" s="926"/>
      <c r="CF111" s="920">
        <v>0</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778457</v>
      </c>
      <c r="BR112" s="926"/>
      <c r="BS112" s="926"/>
      <c r="BT112" s="926"/>
      <c r="BU112" s="926"/>
      <c r="BV112" s="926">
        <v>859690</v>
      </c>
      <c r="BW112" s="926"/>
      <c r="BX112" s="926"/>
      <c r="BY112" s="926"/>
      <c r="BZ112" s="926"/>
      <c r="CA112" s="926">
        <v>855992</v>
      </c>
      <c r="CB112" s="926"/>
      <c r="CC112" s="926"/>
      <c r="CD112" s="926"/>
      <c r="CE112" s="926"/>
      <c r="CF112" s="920">
        <v>19.3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79943</v>
      </c>
      <c r="AB113" s="938"/>
      <c r="AC113" s="938"/>
      <c r="AD113" s="938"/>
      <c r="AE113" s="939"/>
      <c r="AF113" s="940">
        <v>76157</v>
      </c>
      <c r="AG113" s="938"/>
      <c r="AH113" s="938"/>
      <c r="AI113" s="938"/>
      <c r="AJ113" s="939"/>
      <c r="AK113" s="940">
        <v>75515</v>
      </c>
      <c r="AL113" s="938"/>
      <c r="AM113" s="938"/>
      <c r="AN113" s="938"/>
      <c r="AO113" s="939"/>
      <c r="AP113" s="941">
        <v>1.7</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1975</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4870</v>
      </c>
      <c r="AB114" s="959"/>
      <c r="AC114" s="959"/>
      <c r="AD114" s="959"/>
      <c r="AE114" s="960"/>
      <c r="AF114" s="961">
        <v>2023</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783108</v>
      </c>
      <c r="BR114" s="926"/>
      <c r="BS114" s="926"/>
      <c r="BT114" s="926"/>
      <c r="BU114" s="926"/>
      <c r="BV114" s="926">
        <v>864006</v>
      </c>
      <c r="BW114" s="926"/>
      <c r="BX114" s="926"/>
      <c r="BY114" s="926"/>
      <c r="BZ114" s="926"/>
      <c r="CA114" s="926">
        <v>782267</v>
      </c>
      <c r="CB114" s="926"/>
      <c r="CC114" s="926"/>
      <c r="CD114" s="926"/>
      <c r="CE114" s="926"/>
      <c r="CF114" s="920">
        <v>17.7</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58344</v>
      </c>
      <c r="BR115" s="926"/>
      <c r="BS115" s="926"/>
      <c r="BT115" s="926"/>
      <c r="BU115" s="926"/>
      <c r="BV115" s="926">
        <v>57262</v>
      </c>
      <c r="BW115" s="926"/>
      <c r="BX115" s="926"/>
      <c r="BY115" s="926"/>
      <c r="BZ115" s="926"/>
      <c r="CA115" s="926">
        <v>47948</v>
      </c>
      <c r="CB115" s="926"/>
      <c r="CC115" s="926"/>
      <c r="CD115" s="926"/>
      <c r="CE115" s="926"/>
      <c r="CF115" s="920">
        <v>1.1000000000000001</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1433775</v>
      </c>
      <c r="AB117" s="979"/>
      <c r="AC117" s="979"/>
      <c r="AD117" s="979"/>
      <c r="AE117" s="980"/>
      <c r="AF117" s="981">
        <v>1458689</v>
      </c>
      <c r="AG117" s="979"/>
      <c r="AH117" s="979"/>
      <c r="AI117" s="979"/>
      <c r="AJ117" s="980"/>
      <c r="AK117" s="981">
        <v>1377188</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10863563</v>
      </c>
      <c r="BR119" s="1000"/>
      <c r="BS119" s="1000"/>
      <c r="BT119" s="1000"/>
      <c r="BU119" s="1000"/>
      <c r="BV119" s="1000">
        <v>10471683</v>
      </c>
      <c r="BW119" s="1000"/>
      <c r="BX119" s="1000"/>
      <c r="BY119" s="1000"/>
      <c r="BZ119" s="1000"/>
      <c r="CA119" s="1000">
        <v>10810950</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5306</v>
      </c>
      <c r="DH119" s="986"/>
      <c r="DI119" s="986"/>
      <c r="DJ119" s="986"/>
      <c r="DK119" s="987"/>
      <c r="DL119" s="985">
        <v>2705</v>
      </c>
      <c r="DM119" s="986"/>
      <c r="DN119" s="986"/>
      <c r="DO119" s="986"/>
      <c r="DP119" s="987"/>
      <c r="DQ119" s="985">
        <v>961</v>
      </c>
      <c r="DR119" s="986"/>
      <c r="DS119" s="986"/>
      <c r="DT119" s="986"/>
      <c r="DU119" s="987"/>
      <c r="DV119" s="988">
        <v>0</v>
      </c>
      <c r="DW119" s="989"/>
      <c r="DX119" s="989"/>
      <c r="DY119" s="989"/>
      <c r="DZ119" s="990"/>
    </row>
    <row r="120" spans="1:130" s="218" customFormat="1" ht="26.25" customHeight="1" x14ac:dyDescent="0.15">
      <c r="A120" s="1058"/>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7224228</v>
      </c>
      <c r="BR120" s="931"/>
      <c r="BS120" s="931"/>
      <c r="BT120" s="931"/>
      <c r="BU120" s="931"/>
      <c r="BV120" s="931">
        <v>6890203</v>
      </c>
      <c r="BW120" s="931"/>
      <c r="BX120" s="931"/>
      <c r="BY120" s="931"/>
      <c r="BZ120" s="931"/>
      <c r="CA120" s="931">
        <v>6688062</v>
      </c>
      <c r="CB120" s="931"/>
      <c r="CC120" s="931"/>
      <c r="CD120" s="931"/>
      <c r="CE120" s="931"/>
      <c r="CF120" s="944">
        <v>151.1</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677891</v>
      </c>
      <c r="DM120" s="931"/>
      <c r="DN120" s="931"/>
      <c r="DO120" s="931"/>
      <c r="DP120" s="931"/>
      <c r="DQ120" s="931">
        <v>673856</v>
      </c>
      <c r="DR120" s="931"/>
      <c r="DS120" s="931"/>
      <c r="DT120" s="931"/>
      <c r="DU120" s="931"/>
      <c r="DV120" s="932">
        <v>15.2</v>
      </c>
      <c r="DW120" s="932"/>
      <c r="DX120" s="932"/>
      <c r="DY120" s="932"/>
      <c r="DZ120" s="933"/>
    </row>
    <row r="121" spans="1:130" s="218" customFormat="1" ht="26.25" customHeight="1" x14ac:dyDescent="0.15">
      <c r="A121" s="1058"/>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178708</v>
      </c>
      <c r="DH121" s="926"/>
      <c r="DI121" s="926"/>
      <c r="DJ121" s="926"/>
      <c r="DK121" s="926"/>
      <c r="DL121" s="926">
        <v>181799</v>
      </c>
      <c r="DM121" s="926"/>
      <c r="DN121" s="926"/>
      <c r="DO121" s="926"/>
      <c r="DP121" s="926"/>
      <c r="DQ121" s="926">
        <v>182136</v>
      </c>
      <c r="DR121" s="926"/>
      <c r="DS121" s="926"/>
      <c r="DT121" s="926"/>
      <c r="DU121" s="926"/>
      <c r="DV121" s="927">
        <v>4.0999999999999996</v>
      </c>
      <c r="DW121" s="927"/>
      <c r="DX121" s="927"/>
      <c r="DY121" s="927"/>
      <c r="DZ121" s="928"/>
    </row>
    <row r="122" spans="1:130" s="218" customFormat="1" ht="26.25" customHeight="1" x14ac:dyDescent="0.15">
      <c r="A122" s="1058"/>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7860628</v>
      </c>
      <c r="BR122" s="1000"/>
      <c r="BS122" s="1000"/>
      <c r="BT122" s="1000"/>
      <c r="BU122" s="1000"/>
      <c r="BV122" s="1000">
        <v>7822175</v>
      </c>
      <c r="BW122" s="1000"/>
      <c r="BX122" s="1000"/>
      <c r="BY122" s="1000"/>
      <c r="BZ122" s="1000"/>
      <c r="CA122" s="1000">
        <v>8059613</v>
      </c>
      <c r="CB122" s="1000"/>
      <c r="CC122" s="1000"/>
      <c r="CD122" s="1000"/>
      <c r="CE122" s="1000"/>
      <c r="CF122" s="1017">
        <v>182.1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8"/>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4">
        <v>15084856</v>
      </c>
      <c r="BR123" s="1031"/>
      <c r="BS123" s="1031"/>
      <c r="BT123" s="1031"/>
      <c r="BU123" s="1031"/>
      <c r="BV123" s="1031">
        <v>14712378</v>
      </c>
      <c r="BW123" s="1031"/>
      <c r="BX123" s="1031"/>
      <c r="BY123" s="1031"/>
      <c r="BZ123" s="1031"/>
      <c r="CA123" s="1031">
        <v>14747675</v>
      </c>
      <c r="CB123" s="1031"/>
      <c r="CC123" s="1031"/>
      <c r="CD123" s="1031"/>
      <c r="CE123" s="1031"/>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599749</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v>16000</v>
      </c>
      <c r="AB128" s="1047"/>
      <c r="AC128" s="1047"/>
      <c r="AD128" s="1047"/>
      <c r="AE128" s="1048"/>
      <c r="AF128" s="1049">
        <v>16000</v>
      </c>
      <c r="AG128" s="1047"/>
      <c r="AH128" s="1047"/>
      <c r="AI128" s="1047"/>
      <c r="AJ128" s="1048"/>
      <c r="AK128" s="1049">
        <v>16000</v>
      </c>
      <c r="AL128" s="1047"/>
      <c r="AM128" s="1047"/>
      <c r="AN128" s="1047"/>
      <c r="AO128" s="1048"/>
      <c r="AP128" s="1050"/>
      <c r="AQ128" s="1051"/>
      <c r="AR128" s="1051"/>
      <c r="AS128" s="1051"/>
      <c r="AT128" s="1052"/>
      <c r="AU128" s="220"/>
      <c r="AV128" s="220"/>
      <c r="AW128" s="220"/>
      <c r="AX128" s="896" t="s">
        <v>461</v>
      </c>
      <c r="AY128" s="897"/>
      <c r="AZ128" s="897"/>
      <c r="BA128" s="897"/>
      <c r="BB128" s="897"/>
      <c r="BC128" s="897"/>
      <c r="BD128" s="897"/>
      <c r="BE128" s="898"/>
      <c r="BF128" s="1053" t="s">
        <v>121</v>
      </c>
      <c r="BG128" s="1054"/>
      <c r="BH128" s="1054"/>
      <c r="BI128" s="1054"/>
      <c r="BJ128" s="1054"/>
      <c r="BK128" s="1054"/>
      <c r="BL128" s="1055"/>
      <c r="BM128" s="1053">
        <v>14.75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462</v>
      </c>
      <c r="CQ128" s="726"/>
      <c r="CR128" s="726"/>
      <c r="CS128" s="726"/>
      <c r="CT128" s="726"/>
      <c r="CU128" s="726"/>
      <c r="CV128" s="726"/>
      <c r="CW128" s="726"/>
      <c r="CX128" s="726"/>
      <c r="CY128" s="726"/>
      <c r="CZ128" s="726"/>
      <c r="DA128" s="726"/>
      <c r="DB128" s="726"/>
      <c r="DC128" s="726"/>
      <c r="DD128" s="726"/>
      <c r="DE128" s="726"/>
      <c r="DF128" s="1037"/>
      <c r="DG128" s="1038">
        <v>58344</v>
      </c>
      <c r="DH128" s="1039"/>
      <c r="DI128" s="1039"/>
      <c r="DJ128" s="1039"/>
      <c r="DK128" s="1039"/>
      <c r="DL128" s="1039">
        <v>57262</v>
      </c>
      <c r="DM128" s="1039"/>
      <c r="DN128" s="1039"/>
      <c r="DO128" s="1039"/>
      <c r="DP128" s="1039"/>
      <c r="DQ128" s="1039">
        <v>47948</v>
      </c>
      <c r="DR128" s="1039"/>
      <c r="DS128" s="1039"/>
      <c r="DT128" s="1039"/>
      <c r="DU128" s="1039"/>
      <c r="DV128" s="1040">
        <v>1.1000000000000001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5240243</v>
      </c>
      <c r="AB129" s="959"/>
      <c r="AC129" s="959"/>
      <c r="AD129" s="959"/>
      <c r="AE129" s="960"/>
      <c r="AF129" s="961">
        <v>5283079</v>
      </c>
      <c r="AG129" s="959"/>
      <c r="AH129" s="959"/>
      <c r="AI129" s="959"/>
      <c r="AJ129" s="960"/>
      <c r="AK129" s="961">
        <v>5410942</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121</v>
      </c>
      <c r="BG129" s="1067"/>
      <c r="BH129" s="1067"/>
      <c r="BI129" s="1067"/>
      <c r="BJ129" s="1067"/>
      <c r="BK129" s="1067"/>
      <c r="BL129" s="1068"/>
      <c r="BM129" s="1066">
        <v>19.75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997727</v>
      </c>
      <c r="AB130" s="959"/>
      <c r="AC130" s="959"/>
      <c r="AD130" s="959"/>
      <c r="AE130" s="960"/>
      <c r="AF130" s="961">
        <v>1012168</v>
      </c>
      <c r="AG130" s="959"/>
      <c r="AH130" s="959"/>
      <c r="AI130" s="959"/>
      <c r="AJ130" s="960"/>
      <c r="AK130" s="961">
        <v>985905</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4242516</v>
      </c>
      <c r="AB131" s="986"/>
      <c r="AC131" s="986"/>
      <c r="AD131" s="986"/>
      <c r="AE131" s="987"/>
      <c r="AF131" s="985">
        <v>4270911</v>
      </c>
      <c r="AG131" s="986"/>
      <c r="AH131" s="986"/>
      <c r="AI131" s="986"/>
      <c r="AJ131" s="987"/>
      <c r="AK131" s="985">
        <v>4425037</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9.9009172860000003</v>
      </c>
      <c r="AB132" s="1097"/>
      <c r="AC132" s="1097"/>
      <c r="AD132" s="1097"/>
      <c r="AE132" s="1098"/>
      <c r="AF132" s="1099">
        <v>10.080308390000001</v>
      </c>
      <c r="AG132" s="1097"/>
      <c r="AH132" s="1097"/>
      <c r="AI132" s="1097"/>
      <c r="AJ132" s="1098"/>
      <c r="AK132" s="1099">
        <v>8.4809008380000002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8.9</v>
      </c>
      <c r="AB133" s="1080"/>
      <c r="AC133" s="1080"/>
      <c r="AD133" s="1080"/>
      <c r="AE133" s="1081"/>
      <c r="AF133" s="1079">
        <v>9.5</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Imftn9tYDvf6vQsNcr4JAKSZYj5vzRz/FRxGIeU8E2FSPEO5L0711+nthNTJV8+uwWaPnv7n6pN2nfW/WRJTw==" saltValue="d998qm0NE+PHiLyVAFlJ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n7ddVMNjw0vLN8A53XF6TJy8uyhWMiLtJE9odqTaLtz4Lmoyt9Zbqg0gldtFCGGMWXDwMj3OWpaR6wfoEVDZw==" saltValue="tq0iMDNQyRX6sDY21tqP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I3iwirTz+H4A+2ydd+9ld+tDDsaJ/uiZ962onNT2Ai5aENGLsLY35V4BJLmE4txabUL4rgO5mcuHn1qLMl80A==" saltValue="LQcMev6F8vc9VnpWMLAT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1532787</v>
      </c>
      <c r="AP9" s="269">
        <v>116076</v>
      </c>
      <c r="AQ9" s="270">
        <v>120794</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354516</v>
      </c>
      <c r="AP10" s="272">
        <v>26847</v>
      </c>
      <c r="AQ10" s="273">
        <v>16294</v>
      </c>
      <c r="AR10" s="274">
        <v>64.8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1928</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v>20</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23362</v>
      </c>
      <c r="AP13" s="272">
        <v>1769</v>
      </c>
      <c r="AQ13" s="273">
        <v>4630</v>
      </c>
      <c r="AR13" s="274">
        <v>-61.8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60497</v>
      </c>
      <c r="AP14" s="272">
        <v>4581</v>
      </c>
      <c r="AQ14" s="273">
        <v>2459</v>
      </c>
      <c r="AR14" s="274">
        <v>86.3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-133440</v>
      </c>
      <c r="AP15" s="272">
        <v>-10105</v>
      </c>
      <c r="AQ15" s="273">
        <v>-7108</v>
      </c>
      <c r="AR15" s="274">
        <v>42.2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1837722</v>
      </c>
      <c r="AP16" s="272">
        <v>139169</v>
      </c>
      <c r="AQ16" s="273">
        <v>139017</v>
      </c>
      <c r="AR16" s="274">
        <v>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11.81</v>
      </c>
      <c r="AP21" s="286">
        <v>11.1</v>
      </c>
      <c r="AQ21" s="287">
        <v>0.71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98.2</v>
      </c>
      <c r="AP22" s="291">
        <v>96.5</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1301673</v>
      </c>
      <c r="AP32" s="300">
        <v>98574</v>
      </c>
      <c r="AQ32" s="301">
        <v>62408</v>
      </c>
      <c r="AR32" s="302">
        <v>58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v>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75515</v>
      </c>
      <c r="AP35" s="300">
        <v>5719</v>
      </c>
      <c r="AQ35" s="301">
        <v>14219</v>
      </c>
      <c r="AR35" s="302">
        <v>-59.8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t="s">
        <v>484</v>
      </c>
      <c r="AP36" s="300" t="s">
        <v>484</v>
      </c>
      <c r="AQ36" s="301">
        <v>4004</v>
      </c>
      <c r="AR36" s="302" t="s">
        <v>484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484</v>
      </c>
      <c r="AP37" s="300" t="s">
        <v>484</v>
      </c>
      <c r="AQ37" s="301">
        <v>309</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4</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-16000</v>
      </c>
      <c r="AP39" s="300">
        <v>-1212</v>
      </c>
      <c r="AQ39" s="301">
        <v>-2554</v>
      </c>
      <c r="AR39" s="302">
        <v>-52.5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-985905</v>
      </c>
      <c r="AP40" s="300">
        <v>-74661</v>
      </c>
      <c r="AQ40" s="301">
        <v>-52280</v>
      </c>
      <c r="AR40" s="302">
        <v>42.8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375283</v>
      </c>
      <c r="AP41" s="300">
        <v>28420</v>
      </c>
      <c r="AQ41" s="301">
        <v>26115</v>
      </c>
      <c r="AR41" s="302">
        <v>8.8000000000000007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1131899</v>
      </c>
      <c r="AN51" s="322">
        <v>80471</v>
      </c>
      <c r="AO51" s="323">
        <v>5.9</v>
      </c>
      <c r="AP51" s="324">
        <v>117234</v>
      </c>
      <c r="AQ51" s="325">
        <v>13.4</v>
      </c>
      <c r="AR51" s="326">
        <v>-7.5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955340</v>
      </c>
      <c r="AN52" s="330">
        <v>67918</v>
      </c>
      <c r="AO52" s="331">
        <v>2.6</v>
      </c>
      <c r="AP52" s="332">
        <v>59796</v>
      </c>
      <c r="AQ52" s="333">
        <v>16.600000000000001</v>
      </c>
      <c r="AR52" s="334">
        <v>-14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976573</v>
      </c>
      <c r="AN53" s="322">
        <v>70368</v>
      </c>
      <c r="AO53" s="323">
        <v>-12.6</v>
      </c>
      <c r="AP53" s="324">
        <v>97758</v>
      </c>
      <c r="AQ53" s="325">
        <v>-16.600000000000001</v>
      </c>
      <c r="AR53" s="326">
        <v>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767048</v>
      </c>
      <c r="AN54" s="330">
        <v>55271</v>
      </c>
      <c r="AO54" s="331">
        <v>-18.600000000000001</v>
      </c>
      <c r="AP54" s="332">
        <v>45946</v>
      </c>
      <c r="AQ54" s="333">
        <v>-23.2</v>
      </c>
      <c r="AR54" s="334">
        <v>4.5999999999999996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1037711</v>
      </c>
      <c r="AN55" s="322">
        <v>76146</v>
      </c>
      <c r="AO55" s="323">
        <v>8.1999999999999993</v>
      </c>
      <c r="AP55" s="324">
        <v>91338</v>
      </c>
      <c r="AQ55" s="325">
        <v>-6.6</v>
      </c>
      <c r="AR55" s="326">
        <v>14.8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799173</v>
      </c>
      <c r="AN56" s="330">
        <v>58642</v>
      </c>
      <c r="AO56" s="331">
        <v>6.1</v>
      </c>
      <c r="AP56" s="332">
        <v>43989</v>
      </c>
      <c r="AQ56" s="333">
        <v>-4.3</v>
      </c>
      <c r="AR56" s="334">
        <v>10.4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1190752</v>
      </c>
      <c r="AN57" s="322">
        <v>88829</v>
      </c>
      <c r="AO57" s="323">
        <v>16.7</v>
      </c>
      <c r="AP57" s="324">
        <v>103975</v>
      </c>
      <c r="AQ57" s="325">
        <v>13.8</v>
      </c>
      <c r="AR57" s="326">
        <v>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996168</v>
      </c>
      <c r="AN58" s="330">
        <v>74313</v>
      </c>
      <c r="AO58" s="331">
        <v>26.7</v>
      </c>
      <c r="AP58" s="332">
        <v>52698</v>
      </c>
      <c r="AQ58" s="333">
        <v>19.8</v>
      </c>
      <c r="AR58" s="334">
        <v>6.9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2202850</v>
      </c>
      <c r="AN59" s="322">
        <v>166819</v>
      </c>
      <c r="AO59" s="323">
        <v>87.8</v>
      </c>
      <c r="AP59" s="324">
        <v>112678</v>
      </c>
      <c r="AQ59" s="325">
        <v>8.4</v>
      </c>
      <c r="AR59" s="326">
        <v>79.400000000000006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1669100</v>
      </c>
      <c r="AN60" s="330">
        <v>126399</v>
      </c>
      <c r="AO60" s="331">
        <v>70.099999999999994</v>
      </c>
      <c r="AP60" s="332">
        <v>55165</v>
      </c>
      <c r="AQ60" s="333">
        <v>4.7</v>
      </c>
      <c r="AR60" s="334">
        <v>65.400000000000006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1307957</v>
      </c>
      <c r="AN61" s="337">
        <v>96527</v>
      </c>
      <c r="AO61" s="338">
        <v>21.2</v>
      </c>
      <c r="AP61" s="339">
        <v>104597</v>
      </c>
      <c r="AQ61" s="340">
        <v>2.5</v>
      </c>
      <c r="AR61" s="326">
        <v>18.7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1037366</v>
      </c>
      <c r="AN62" s="330">
        <v>76509</v>
      </c>
      <c r="AO62" s="331">
        <v>17.399999999999999</v>
      </c>
      <c r="AP62" s="332">
        <v>51519</v>
      </c>
      <c r="AQ62" s="333">
        <v>2.7</v>
      </c>
      <c r="AR62" s="334">
        <v>14.7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dPMYhiAYSTHR5H3R+RbgFtHWqyOzPoiy3zwQ2HCXqehLWzm36sSVeandV/QVRtuCtOySTGtvdsUybUDKGDSFQ==" saltValue="JpjFE9Oy3u6ySsMUeW8T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8Go9DTiUnDGfvU7KbVkBfijF1AWZiduuaQGq9/Mo+Xt6KQZ8xyWS87GYmKDZ7pBBdcyNz7QrgMjKOzlbzvlwnw==" saltValue="jcGgiarWhB26YyQGvSIK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7nNhi7kKCEeVxSzjerI+lzbO0ewwaa4K9qhKQRh2+C51fn7qMiQ8xfWv5a4IaAtmMV6xNdZ7dPxKPevuhmY3vQ==" saltValue="z1+WeD4u05BL/+KlNYIz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62.22</v>
      </c>
      <c r="G47" s="12">
        <v>58.63</v>
      </c>
      <c r="H47" s="12">
        <v>60.74</v>
      </c>
      <c r="I47" s="12">
        <v>60.35</v>
      </c>
      <c r="J47" s="13">
        <v>57.2</v>
      </c>
    </row>
    <row r="48" spans="2:10" ht="57.75" customHeight="1" x14ac:dyDescent="0.15">
      <c r="B48" s="14"/>
      <c r="C48" s="1141" t="s">
        <v>4</v>
      </c>
      <c r="D48" s="1141"/>
      <c r="E48" s="1142"/>
      <c r="F48" s="15">
        <v>10.42</v>
      </c>
      <c r="G48" s="16">
        <v>14.36</v>
      </c>
      <c r="H48" s="16">
        <v>8.6</v>
      </c>
      <c r="I48" s="16">
        <v>6.54</v>
      </c>
      <c r="J48" s="17">
        <v>7.85</v>
      </c>
    </row>
    <row r="49" spans="2:10" ht="57.75" customHeight="1" thickBot="1" x14ac:dyDescent="0.2">
      <c r="B49" s="18"/>
      <c r="C49" s="1143" t="s">
        <v>5</v>
      </c>
      <c r="D49" s="1143"/>
      <c r="E49" s="1144"/>
      <c r="F49" s="19" t="s">
        <v>528</v>
      </c>
      <c r="G49" s="20">
        <v>4.5599999999999996</v>
      </c>
      <c r="H49" s="20" t="s">
        <v>529</v>
      </c>
      <c r="I49" s="20">
        <v>2.09</v>
      </c>
      <c r="J49" s="21" t="s">
        <v>530</v>
      </c>
    </row>
    <row r="50" spans="2:10" x14ac:dyDescent="0.15"/>
  </sheetData>
  <sheetProtection algorithmName="SHA-512" hashValue="Tsa/W8EuPdH7oKaPBbpy+Lk5ip0lEjQzJtolt/83OxKwd+Cq7cnXZU01C2fCBd3H8kDD9C1/iTrcbp1GXbC6fA==" saltValue="WMyVJ7gLGLmjsDVYtUQu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大久保 怜</cp:lastModifiedBy>
  <cp:lastPrinted>2026-03-25T23:34:34Z</cp:lastPrinted>
  <dcterms:created xsi:type="dcterms:W3CDTF">2026-02-23T08:44:10Z</dcterms:created>
  <dcterms:modified xsi:type="dcterms:W3CDTF">2026-03-25T23:44:55Z</dcterms:modified>
  <cp:category/>
</cp:coreProperties>
</file>