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C221C922-8011-42F3-B827-688F24079569}" xr6:coauthVersionLast="47" xr6:coauthVersionMax="47" xr10:uidLastSave="{00000000-0000-0000-0000-000000000000}"/>
  <bookViews>
    <workbookView xWindow="28680" yWindow="-120" windowWidth="29040" windowHeight="15720" tabRatio="7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<sst xmlns="http://schemas.openxmlformats.org/spreadsheetml/2006/main" count="1099" uniqueCount="563">
  <si>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</si>
  <si>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</si>
  <si>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</si>
  <si>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</si>
  <si>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</si>
  <si>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</si>
  <si>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</si>
  <si>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</si>
  <si>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</si>
  <si>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</si>
  <si>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</si>
  <si>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</si>
  <si>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</si>
  <si>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</si>
  <si>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</si>
  <si>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</si>
  <si>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</si>
  <si>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</si>
  <si>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</si>
  <si>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</si>
  <si>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</si>
  <si>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</si>
  <si>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</si>
  <si>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</si>
  <si>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</si>
  <si>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</si>
  <si>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</si>
  <si>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</si>
  <si>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</si>
  <si>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</si>
  <si>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</si>
  <si>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</si>
  <si>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</si>
  <si>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</si>
  <si>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</si>
  <si>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</si>
  <si>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</si>
  <si>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</si>
  <si>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</si>
  <si>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</si>
  <si>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</si>
  <si>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</si>
  <si>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</si>
  <si>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</si>
  <si>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</si>
  <si>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</si>
  <si>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</si>
  <si>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</si>
  <si>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</si>
  <si>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</si>
  <si>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</si>
  <si>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</si>
  <si>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</si>
  <si>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</si>
  <si>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</si>
  <si>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</si>
  <si>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</si>
  <si>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</si>
  <si>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</si>
  <si>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</si>
  <si>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</si>
  <si>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</si>
  <si>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</si>
  <si>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</si>
  <si>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</si>
  <si>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</si>
  <si>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</si>
  <si>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</si>
  <si>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</si>
  <si>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</si>
  <si>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</si>
  <si>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</si>
  <si>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</si>
  <si>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</si>
  <si>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</si>
  <si>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</si>
  <si>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</si>
  <si>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</si>
  <si>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</si>
  <si>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</si>
  <si>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</si>
  <si>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</si>
  <si>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</si>
  <si>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</si>
  <si>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</si>
  <si>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</si>
  <si>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</si>
  <si>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</si>
  <si>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</si>
  <si>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</si>
  <si>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</si>
  <si>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</si>
  <si>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</si>
  <si>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</si>
  <si>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上板町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</si>
  <si>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</si>
  <si>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</si>
  <si>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</si>
  <si>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</si>
  <si>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</si>
  <si>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</si>
  <si>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</si>
  <si>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</si>
  <si>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</si>
  <si>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</si>
  <si>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</si>
  <si>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</si>
  <si>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</si>
  <si>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</si>
  <si>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</si>
  <si>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</si>
  <si>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</si>
  <si>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</si>
  <si>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</si>
  <si>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</si>
  <si>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</si>
  <si>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</si>
  <si>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</si>
  <si>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</si>
  <si>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</si>
  <si>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</si>
  <si>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</si>
  <si>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</si>
  <si>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</si>
  <si>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</si>
  <si>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</si>
  <si>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</si>
  <si>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</si>
  <si>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</si>
  <si>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</si>
  <si>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</si>
  <si>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</si>
  <si>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</si>
  <si>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</si>
  <si>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</si>
  <si>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</si>
  <si>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</si>
  <si>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</si>
  <si>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</si>
  <si>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</si>
  <si>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</si>
  <si>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</si>
  <si>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</si>
  <si>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</si>
  <si>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</si>
  <si>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</si>
  <si>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</si>
  <si>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</si>
  <si>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</si>
  <si>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</si>
  <si>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</si>
  <si>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</si>
  <si>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</si>
  <si>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</si>
  <si>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</si>
  <si>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</si>
  <si>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</si>
  <si>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</si>
  <si>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</si>
  <si>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</si>
  <si>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</si>
  <si>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</si>
  <si>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</si>
  <si>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</si>
  <si>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</si>
  <si>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</si>
  <si>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</si>
  <si>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</si>
  <si>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</si>
  <si>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</si>
  <si>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</si>
  <si>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</si>
  <si>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</si>
  <si>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</si>
  <si>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</si>
  <si>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</si>
  <si>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</si>
  <si>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</si>
  <si>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</si>
  <si>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</si>
  <si>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</si>
  <si>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</si>
  <si>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</si>
  <si>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</si>
  <si>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</si>
  <si>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</si>
  <si>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</si>
  <si>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</si>
  <si>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</si>
  <si>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</si>
  <si>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</si>
  <si>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</si>
  <si>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</si>
  <si>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</si>
  <si>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</si>
  <si>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</si>
  <si>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</si>
  <si>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</si>
  <si>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</si>
  <si>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</si>
  <si>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</si>
  <si>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</si>
  <si>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</si>
  <si>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徳島県上板町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</si>
  <si>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</si>
  <si>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</si>
  <si>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</si>
  <si>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</si>
  <si>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</si>
  <si>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</si>
  <si>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</si>
  <si>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</si>
  <si>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</si>
  <si>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</si>
  <si>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</si>
  <si>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</si>
  <si>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</si>
  <si>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</si>
  <si>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</si>
  <si>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</si>
  <si>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</si>
  <si>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</si>
  <si>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</si>
  <si>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</si>
  <si>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</si>
  <si>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</si>
  <si>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</si>
  <si>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</si>
  <si>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</si>
  <si>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</si>
  <si>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</si>
  <si>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</si>
  <si>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</si>
  <si>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</si>
  <si>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</si>
  <si>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</si>
  <si>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</si>
  <si>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</si>
  <si>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</si>
  <si>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</si>
  <si>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</si>
  <si>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</si>
  <si>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</si>
  <si>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</si>
  <si>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</si>
  <si>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</si>
  <si>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</si>
  <si>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</si>
  <si>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</si>
  <si>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</si>
  <si>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</si>
  <si>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</si>
  <si>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</si>
  <si>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</si>
  <si>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</si>
  <si>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</si>
  <si>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</si>
  <si>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</si>
  <si>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</si>
  <si>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</si>
  <si>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</si>
  <si>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</si>
  <si>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</si>
  <si>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</si>
  <si>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</si>
  <si>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</si>
  <si>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</si>
  <si>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</si>
  <si>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</si>
  <si>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</si>
  <si>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</si>
  <si>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</si>
  <si>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</si>
  <si>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</si>
  <si>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</si>
  <si>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</si>
  <si>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</si>
  <si>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</si>
  <si>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</si>
  <si>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</si>
  <si>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</si>
  <si>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</si>
  <si>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</si>
  <si>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</si>
  <si>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</si>
  <si>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</si>
  <si>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</si>
  <si>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</si>
  <si>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</si>
  <si>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</si>
  <si>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</si>
  <si>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</si>
  <si>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</si>
  <si>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</si>
  <si>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</si>
  <si>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</si>
  <si>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</si>
  <si>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</si>
  <si>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</si>
  <si>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</si>
  <si>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</si>
  <si>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</si>
  <si>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</si>
  <si>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</si>
  <si>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</si>
  <si>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</si>
  <si>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</si>
  <si>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</si>
  <si>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</si>
  <si>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</si>
  <si>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</si>
  <si>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</si>
  <si>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</si>
  <si>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</si>
  <si>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</si>
  <si>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</si>
  <si>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</si>
  <si>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</si>
  <si>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</si>
  <si>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</si>
  <si>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</si>
  <si>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</si>
  <si>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</si>
  <si>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</si>
  <si>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</si>
  <si>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</si>
  <si>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</si>
  <si>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</si>
  <si>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</si>
  <si>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</si>
  <si>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</si>
  <si>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</si>
  <si>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</si>
  <si>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</si>
  <si>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</si>
  <si>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</si>
  <si>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</si>
  <si>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</si>
  <si>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</si>
  <si>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</si>
  <si>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</si>
  <si>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</si>
  <si>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</si>
  <si>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</si>
  <si>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</si>
  <si>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</si>
  <si>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</si>
  <si>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</si>
  <si>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</si>
  <si>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</si>
  <si>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</si>
  <si>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</si>
  <si>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</si>
  <si>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</si>
  <si>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徳島県上板町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</si>
  <si>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</si>
  <si>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</si>
  <si>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</si>
  <si>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</si>
  <si>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</si>
  <si>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</si>
  <si>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</si>
  <si>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</si>
  <si>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</si>
  <si>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</si>
  <si>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</si>
  <si>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</si>
  <si>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</si>
  <si>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</si>
  <si>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</si>
  <si>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</si>
  <si>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</si>
  <si>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</si>
  <si>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</si>
  <si>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</si>
  <si>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上板町住宅新築資金等貸付事業特別会計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</si>
  <si>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</si>
  <si>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</si>
  <si>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</si>
  <si>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</si>
  <si>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</si>
  <si>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</si>
  <si>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</si>
  <si>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</si>
  <si>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</si>
  <si>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</si>
  <si>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</si>
  <si>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</si>
  <si>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</si>
  <si>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上板町国民健康保険特別会計</t>
    <phoneticPr fontId="5"/>
  </si>
  <si>
    <t>上板町介護保険特別会計</t>
    <phoneticPr fontId="5"/>
  </si>
  <si>
    <t>上板町後期高齢者医療特別会計</t>
    <phoneticPr fontId="5"/>
  </si>
  <si>
    <t>上板町水道事業会計</t>
    <phoneticPr fontId="5"/>
  </si>
  <si>
    <t>法適用企業</t>
    <phoneticPr fontId="5"/>
  </si>
  <si>
    <t>上板町農業集落排水事業会計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</si>
  <si>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</si>
  <si>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</si>
  <si>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</si>
  <si>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</si>
  <si>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</si>
  <si>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</si>
  <si>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</si>
  <si>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</si>
  <si>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</si>
  <si>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</si>
  <si>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</si>
  <si>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</si>
  <si>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</si>
  <si>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</si>
  <si>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</si>
  <si>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</si>
  <si>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</si>
  <si>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</si>
  <si>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</si>
  <si>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</si>
  <si>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</si>
  <si>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</si>
  <si>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</si>
  <si>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</si>
  <si>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</si>
  <si>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</si>
  <si>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</si>
  <si>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</si>
  <si>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</si>
  <si>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</si>
  <si>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</si>
  <si>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</si>
  <si>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</si>
  <si>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</si>
  <si>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</si>
  <si>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</si>
  <si>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</si>
  <si>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</si>
  <si>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</si>
  <si>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</si>
  <si>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</si>
  <si>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</si>
  <si>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</si>
  <si>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</si>
  <si>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</si>
  <si>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</si>
  <si>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</si>
  <si>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</si>
  <si>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</si>
  <si>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</si>
  <si>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</si>
  <si>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</si>
  <si>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</si>
  <si>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</si>
  <si>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</si>
  <si>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</si>
  <si>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</si>
  <si>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</si>
  <si>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</si>
  <si>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</si>
  <si>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</si>
  <si>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</si>
  <si>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</si>
  <si>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</si>
  <si>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</si>
  <si>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</si>
  <si>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</si>
  <si>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</si>
  <si>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</si>
  <si>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</si>
  <si>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</si>
  <si>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</si>
  <si>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</si>
  <si>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</si>
  <si>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</si>
  <si>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</si>
  <si>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</si>
  <si>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</si>
  <si>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</si>
  <si>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</si>
  <si>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</si>
  <si>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</si>
  <si>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</si>
  <si>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</si>
  <si>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</si>
  <si>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</si>
  <si>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</si>
  <si>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</si>
  <si>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</si>
  <si>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</si>
  <si>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</si>
  <si>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</si>
  <si>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</si>
  <si>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</si>
  <si>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</si>
  <si>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</si>
  <si>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</si>
  <si>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</si>
  <si>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</si>
  <si>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</si>
  <si>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</si>
  <si>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</si>
  <si>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</si>
  <si>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</si>
  <si>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</si>
  <si>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</si>
  <si>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</si>
  <si>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</si>
  <si>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</si>
  <si>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</si>
  <si>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</si>
  <si>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</si>
  <si>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</si>
  <si>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</si>
  <si>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</si>
  <si>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</si>
  <si>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</si>
  <si>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</si>
  <si>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</si>
  <si>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</si>
  <si>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</si>
  <si>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</si>
  <si>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</si>
  <si>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</si>
  <si>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</si>
  <si>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</si>
  <si>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</si>
  <si>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</si>
  <si>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</si>
  <si>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</si>
  <si>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</si>
  <si>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</si>
  <si>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</si>
  <si>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</si>
  <si>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</si>
  <si>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2.30</t>
  </si>
  <si>
    <t>上板町水道事業会計</t>
  </si>
  <si>
    <t>一般会計</t>
  </si>
  <si>
    <t>上板町介護保険特別会計</t>
  </si>
  <si>
    <t>上板町国民健康保険特別会計</t>
  </si>
  <si>
    <t>上板町住宅新築資金等貸付事業特別会計</t>
  </si>
  <si>
    <t>上板町農業集落排水事業会計</t>
  </si>
  <si>
    <t>上板町後期高齢者医療特別会計</t>
  </si>
  <si>
    <t>その他会計（赤字）</t>
  </si>
  <si>
    <t>▲ 0.65</t>
  </si>
  <si>
    <t>その他会計（黒字）</t>
  </si>
  <si>
    <t>R02</t>
    <phoneticPr fontId="5"/>
  </si>
  <si>
    <t>R03</t>
    <phoneticPr fontId="5"/>
  </si>
  <si>
    <t>R04</t>
    <phoneticPr fontId="5"/>
  </si>
  <si>
    <t>R05</t>
    <phoneticPr fontId="5"/>
  </si>
  <si>
    <t>R06</t>
    <phoneticPr fontId="5"/>
  </si>
  <si>
    <t>-</t>
    <phoneticPr fontId="2"/>
  </si>
  <si>
    <t>-</t>
    <phoneticPr fontId="2"/>
  </si>
  <si>
    <t>徳島県市町村議会議員公務災害補償等組合</t>
  </si>
  <si>
    <t>徳島県市町村総合事務組合（一般会計）</t>
  </si>
  <si>
    <t>徳島県市町村総合事務組合（徳島滞納整理機構特別会計）</t>
  </si>
  <si>
    <t>阿北環境整備組合</t>
  </si>
  <si>
    <t>中央広域環境施設組合</t>
  </si>
  <si>
    <t>板野西部消防組合</t>
  </si>
  <si>
    <t>徳島県後期高齢者医療広域連合（一般会計）</t>
  </si>
  <si>
    <t>徳島県後期高齢者医療広域連合（後期高齢者医療事業会計）</t>
  </si>
  <si>
    <t>上板町土地開発公社</t>
    <rPh sb="0" eb="3">
      <t>カミイタチョウ</t>
    </rPh>
    <rPh sb="3" eb="5">
      <t>トチ</t>
    </rPh>
    <rPh sb="5" eb="7">
      <t>カイハツ</t>
    </rPh>
    <rPh sb="7" eb="9">
      <t>コウシャ</t>
    </rPh>
    <phoneticPr fontId="2"/>
  </si>
  <si>
    <t>公共施設整備基金</t>
  </si>
  <si>
    <t>教育施設整備基金</t>
  </si>
  <si>
    <t>消防施設整備基金</t>
  </si>
  <si>
    <t>災害対策基金</t>
  </si>
  <si>
    <t>一般廃棄物処理施設整備基金</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</si>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</sst>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97758</c:v>
                </c:pt>
                <c:pt idx="2">
                  <c:v>91338</c:v>
                </c:pt>
                <c:pt idx="3">
                  <c:v>103975</c:v>
                </c:pt>
                <c:pt idx="4">
                  <c:v>112678</c:v>
                </c:pt>
              </c:numCache>
            </c:numRef>
          </c:val>
          <c:smooth val="0"/>
          <c:extLst>
            <c:ext xmlns:c16="http://schemas.microsoft.com/office/drawing/2014/chart" uri="{C3380CC4-5D6E-409C-BE32-E72D297353CC}">
              <c16:uniqueId val="{00000000-3DC5-4DC0-B1A9-49928CB49C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68639</c:v>
                </c:pt>
                <c:pt idx="1">
                  <c:v>39783</c:v>
                </c:pt>
                <c:pt idx="2">
                  <c:v>44020</c:v>
                </c:pt>
                <c:pt idx="3">
                  <c:v>47579</c:v>
                </c:pt>
                <c:pt idx="4">
                  <c:v>31502</c:v>
                </c:pt>
              </c:numCache>
            </c:numRef>
          </c:val>
          <c:smooth val="0"/>
          <c:extLst>
            <c:ext xmlns:c16="http://schemas.microsoft.com/office/drawing/2014/chart" uri="{C3380CC4-5D6E-409C-BE32-E72D297353CC}">
              <c16:uniqueId val="{00000001-3DC5-4DC0-B1A9-49928CB49C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7.8</c:v>
                </c:pt>
                <c:pt idx="1">
                  <c:v>8.2100000000000009</c:v>
                </c:pt>
                <c:pt idx="2">
                  <c:v>10.41</c:v>
                </c:pt>
                <c:pt idx="3">
                  <c:v>10.94</c:v>
                </c:pt>
                <c:pt idx="4">
                  <c:v>10.220000000000001</c:v>
                </c:pt>
              </c:numCache>
            </c:numRef>
          </c:val>
          <c:extLst>
            <c:ext xmlns:c16="http://schemas.microsoft.com/office/drawing/2014/chart" uri="{C3380CC4-5D6E-409C-BE32-E72D297353CC}">
              <c16:uniqueId val="{00000000-9F2D-43FA-8610-A2837D6CBD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29.88</c:v>
                </c:pt>
                <c:pt idx="1">
                  <c:v>36.880000000000003</c:v>
                </c:pt>
                <c:pt idx="2">
                  <c:v>43.1</c:v>
                </c:pt>
                <c:pt idx="3">
                  <c:v>45.06</c:v>
                </c:pt>
                <c:pt idx="4">
                  <c:v>48.81</c:v>
                </c:pt>
              </c:numCache>
            </c:numRef>
          </c:val>
          <c:extLst>
            <c:ext xmlns:c16="http://schemas.microsoft.com/office/drawing/2014/chart" uri="{C3380CC4-5D6E-409C-BE32-E72D297353CC}">
              <c16:uniqueId val="{00000001-9F2D-43FA-8610-A2837D6CBD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-2.2999999999999998</c:v>
                </c:pt>
                <c:pt idx="1">
                  <c:v>10.01</c:v>
                </c:pt>
                <c:pt idx="2">
                  <c:v>7.33</c:v>
                </c:pt>
                <c:pt idx="3">
                  <c:v>3.29</c:v>
                </c:pt>
                <c:pt idx="4">
                  <c:v>3.76</c:v>
                </c:pt>
              </c:numCache>
            </c:numRef>
          </c:val>
          <c:smooth val="0"/>
          <c:extLst>
            <c:ext xmlns:c16="http://schemas.microsoft.com/office/drawing/2014/chart" uri="{C3380CC4-5D6E-409C-BE32-E72D297353CC}">
              <c16:uniqueId val="{00000002-9F2D-43FA-8610-A2837D6CBD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7.0000000000000007E-2</c:v>
                </c:pt>
                <c:pt idx="4">
                  <c:v>#N/A</c:v>
                </c:pt>
                <c:pt idx="5">
                  <c:v>0.06</c:v>
                </c:pt>
                <c:pt idx="6">
                  <c:v>0</c:v>
                </c:pt>
                <c:pt idx="7">
                  <c:v>0</c:v>
                </c:pt>
                <c:pt idx="8">
                  <c:v>0</c:v>
                </c:pt>
                <c:pt idx="9">
                  <c:v>0</c:v>
                </c:pt>
              </c:numCache>
            </c:numRef>
          </c:val>
          <c:extLst>
            <c:ext xmlns:c16="http://schemas.microsoft.com/office/drawing/2014/chart" uri="{C3380CC4-5D6E-409C-BE32-E72D297353CC}">
              <c16:uniqueId val="{00000000-D363-4FD9-8870-710ED18289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0.65</c:v>
                </c:pt>
                <c:pt idx="7">
                  <c:v>#N/A</c:v>
                </c:pt>
                <c:pt idx="8">
                  <c:v>0</c:v>
                </c:pt>
                <c:pt idx="9">
                  <c:v>0</c:v>
                </c:pt>
              </c:numCache>
            </c:numRef>
          </c:val>
          <c:extLst>
            <c:ext xmlns:c16="http://schemas.microsoft.com/office/drawing/2014/chart" uri="{C3380CC4-5D6E-409C-BE32-E72D297353CC}">
              <c16:uniqueId val="{00000001-D363-4FD9-8870-710ED18289F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363-4FD9-8870-710ED18289F2}"/>
            </c:ext>
          </c:extLst>
        </c:ser>
        <c:ser>
          <c:idx val="3"/>
          <c:order val="3"/>
          <c:tx>
            <c:strRef>
              <c:f>データシート!$A$30</c:f>
              <c:strCache>
                <c:ptCount val="1"/>
                <c:pt idx="0">
                  <c:v>上板町後期高齢者医療特別会計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0.06</c:v>
                </c:pt>
                <c:pt idx="4">
                  <c:v>#N/A</c:v>
                </c:pt>
                <c:pt idx="5">
                  <c:v>0.59</c:v>
                </c:pt>
                <c:pt idx="6">
                  <c:v>#N/A</c:v>
                </c:pt>
                <c:pt idx="7">
                  <c:v>7.0000000000000007E-2</c:v>
                </c:pt>
                <c:pt idx="8">
                  <c:v>#N/A</c:v>
                </c:pt>
                <c:pt idx="9">
                  <c:v>0.11</c:v>
                </c:pt>
              </c:numCache>
            </c:numRef>
          </c:val>
          <c:extLst>
            <c:ext xmlns:c16="http://schemas.microsoft.com/office/drawing/2014/chart" uri="{C3380CC4-5D6E-409C-BE32-E72D297353CC}">
              <c16:uniqueId val="{00000003-D363-4FD9-8870-710ED18289F2}"/>
            </c:ext>
          </c:extLst>
        </c:ser>
        <c:ser>
          <c:idx val="4"/>
          <c:order val="4"/>
          <c:tx>
            <c:strRef>
              <c:f>データシート!$A$31</c:f>
              <c:strCache>
                <c:ptCount val="1"/>
                <c:pt idx="0">
                  <c:v>上板町農業集落排水事業会計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0.45</c:v>
                </c:pt>
              </c:numCache>
            </c:numRef>
          </c:val>
          <c:extLst>
            <c:ext xmlns:c16="http://schemas.microsoft.com/office/drawing/2014/chart" uri="{C3380CC4-5D6E-409C-BE32-E72D297353CC}">
              <c16:uniqueId val="{00000004-D363-4FD9-8870-710ED18289F2}"/>
            </c:ext>
          </c:extLst>
        </c:ser>
        <c:ser>
          <c:idx val="5"/>
          <c:order val="5"/>
          <c:tx>
            <c:strRef>
              <c:f>データシート!$A$32</c:f>
              <c:strCache>
                <c:ptCount val="1"/>
                <c:pt idx="0">
                  <c:v>上板町住宅新築資金等貸付事業特別会計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0.56999999999999995</c:v>
                </c:pt>
                <c:pt idx="2">
                  <c:v>#N/A</c:v>
                </c:pt>
                <c:pt idx="3">
                  <c:v>0.63</c:v>
                </c:pt>
                <c:pt idx="4">
                  <c:v>#N/A</c:v>
                </c:pt>
                <c:pt idx="5">
                  <c:v>0.73</c:v>
                </c:pt>
                <c:pt idx="6">
                  <c:v>#N/A</c:v>
                </c:pt>
                <c:pt idx="7">
                  <c:v>0.78</c:v>
                </c:pt>
                <c:pt idx="8">
                  <c:v>#N/A</c:v>
                </c:pt>
                <c:pt idx="9">
                  <c:v>0.83</c:v>
                </c:pt>
              </c:numCache>
            </c:numRef>
          </c:val>
          <c:extLst>
            <c:ext xmlns:c16="http://schemas.microsoft.com/office/drawing/2014/chart" uri="{C3380CC4-5D6E-409C-BE32-E72D297353CC}">
              <c16:uniqueId val="{00000005-D363-4FD9-8870-710ED18289F2}"/>
            </c:ext>
          </c:extLst>
        </c:ser>
        <c:ser>
          <c:idx val="6"/>
          <c:order val="6"/>
          <c:tx>
            <c:strRef>
              <c:f>データシート!$A$33</c:f>
              <c:strCache>
                <c:ptCount val="1"/>
                <c:pt idx="0">
                  <c:v>上板町国民健康保険特別会計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0.96</c:v>
                </c:pt>
                <c:pt idx="2">
                  <c:v>#N/A</c:v>
                </c:pt>
                <c:pt idx="3">
                  <c:v>1.2</c:v>
                </c:pt>
                <c:pt idx="4">
                  <c:v>#N/A</c:v>
                </c:pt>
                <c:pt idx="5">
                  <c:v>0.96</c:v>
                </c:pt>
                <c:pt idx="6">
                  <c:v>#N/A</c:v>
                </c:pt>
                <c:pt idx="7">
                  <c:v>0.95</c:v>
                </c:pt>
                <c:pt idx="8">
                  <c:v>#N/A</c:v>
                </c:pt>
                <c:pt idx="9">
                  <c:v>0.85</c:v>
                </c:pt>
              </c:numCache>
            </c:numRef>
          </c:val>
          <c:extLst>
            <c:ext xmlns:c16="http://schemas.microsoft.com/office/drawing/2014/chart" uri="{C3380CC4-5D6E-409C-BE32-E72D297353CC}">
              <c16:uniqueId val="{00000006-D363-4FD9-8870-710ED18289F2}"/>
            </c:ext>
          </c:extLst>
        </c:ser>
        <c:ser>
          <c:idx val="7"/>
          <c:order val="7"/>
          <c:tx>
            <c:strRef>
              <c:f>データシート!$A$34</c:f>
              <c:strCache>
                <c:ptCount val="1"/>
                <c:pt idx="0">
                  <c:v>上板町介護保険特別会計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c:v>
                </c:pt>
                <c:pt idx="2">
                  <c:v>#N/A</c:v>
                </c:pt>
                <c:pt idx="3">
                  <c:v>4.8</c:v>
                </c:pt>
                <c:pt idx="4">
                  <c:v>#N/A</c:v>
                </c:pt>
                <c:pt idx="5">
                  <c:v>4.91</c:v>
                </c:pt>
                <c:pt idx="6">
                  <c:v>#N/A</c:v>
                </c:pt>
                <c:pt idx="7">
                  <c:v>5.74</c:v>
                </c:pt>
                <c:pt idx="8">
                  <c:v>#N/A</c:v>
                </c:pt>
                <c:pt idx="9">
                  <c:v>3.1</c:v>
                </c:pt>
              </c:numCache>
            </c:numRef>
          </c:val>
          <c:extLst>
            <c:ext xmlns:c16="http://schemas.microsoft.com/office/drawing/2014/chart" uri="{C3380CC4-5D6E-409C-BE32-E72D297353CC}">
              <c16:uniqueId val="{00000007-D363-4FD9-8870-710ED18289F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7.22</c:v>
                </c:pt>
                <c:pt idx="2">
                  <c:v>#N/A</c:v>
                </c:pt>
                <c:pt idx="3">
                  <c:v>7.57</c:v>
                </c:pt>
                <c:pt idx="4">
                  <c:v>#N/A</c:v>
                </c:pt>
                <c:pt idx="5">
                  <c:v>9.67</c:v>
                </c:pt>
                <c:pt idx="6">
                  <c:v>#N/A</c:v>
                </c:pt>
                <c:pt idx="7">
                  <c:v>10.14</c:v>
                </c:pt>
                <c:pt idx="8">
                  <c:v>#N/A</c:v>
                </c:pt>
                <c:pt idx="9">
                  <c:v>9.3800000000000008</c:v>
                </c:pt>
              </c:numCache>
            </c:numRef>
          </c:val>
          <c:extLst>
            <c:ext xmlns:c16="http://schemas.microsoft.com/office/drawing/2014/chart" uri="{C3380CC4-5D6E-409C-BE32-E72D297353CC}">
              <c16:uniqueId val="{00000008-D363-4FD9-8870-710ED18289F2}"/>
            </c:ext>
          </c:extLst>
        </c:ser>
        <c:ser>
          <c:idx val="9"/>
          <c:order val="9"/>
          <c:tx>
            <c:strRef>
              <c:f>データシート!$A$36</c:f>
              <c:strCache>
                <c:ptCount val="1"/>
                <c:pt idx="0">
                  <c:v>上板町水道事業会計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10.73</c:v>
                </c:pt>
                <c:pt idx="2">
                  <c:v>#N/A</c:v>
                </c:pt>
                <c:pt idx="3">
                  <c:v>10.24</c:v>
                </c:pt>
                <c:pt idx="4">
                  <c:v>#N/A</c:v>
                </c:pt>
                <c:pt idx="5">
                  <c:v>10.38</c:v>
                </c:pt>
                <c:pt idx="6">
                  <c:v>#N/A</c:v>
                </c:pt>
                <c:pt idx="7">
                  <c:v>10.98</c:v>
                </c:pt>
                <c:pt idx="8">
                  <c:v>#N/A</c:v>
                </c:pt>
                <c:pt idx="9">
                  <c:v>19.89</c:v>
                </c:pt>
              </c:numCache>
            </c:numRef>
          </c:val>
          <c:extLst>
            <c:ext xmlns:c16="http://schemas.microsoft.com/office/drawing/2014/chart" uri="{C3380CC4-5D6E-409C-BE32-E72D297353CC}">
              <c16:uniqueId val="{00000009-D363-4FD9-8870-710ED18289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278</c:v>
                </c:pt>
                <c:pt idx="5">
                  <c:v>274</c:v>
                </c:pt>
                <c:pt idx="8">
                  <c:v>268</c:v>
                </c:pt>
                <c:pt idx="11">
                  <c:v>260</c:v>
                </c:pt>
                <c:pt idx="14">
                  <c:v>254</c:v>
                </c:pt>
              </c:numCache>
            </c:numRef>
          </c:val>
          <c:extLst>
            <c:ext xmlns:c16="http://schemas.microsoft.com/office/drawing/2014/chart" uri="{C3380CC4-5D6E-409C-BE32-E72D297353CC}">
              <c16:uniqueId val="{00000000-C284-4123-BE73-99D25FE459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84-4123-BE73-99D25FE459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c:v>
                </c:pt>
                <c:pt idx="3">
                  <c:v>18</c:v>
                </c:pt>
                <c:pt idx="6">
                  <c:v>36</c:v>
                </c:pt>
                <c:pt idx="9">
                  <c:v>12</c:v>
                </c:pt>
                <c:pt idx="12">
                  <c:v>14</c:v>
                </c:pt>
              </c:numCache>
            </c:numRef>
          </c:val>
          <c:extLst>
            <c:ext xmlns:c16="http://schemas.microsoft.com/office/drawing/2014/chart" uri="{C3380CC4-5D6E-409C-BE32-E72D297353CC}">
              <c16:uniqueId val="{00000002-C284-4123-BE73-99D25FE459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7</c:v>
                </c:pt>
                <c:pt idx="6">
                  <c:v>7</c:v>
                </c:pt>
                <c:pt idx="9">
                  <c:v>7</c:v>
                </c:pt>
                <c:pt idx="12">
                  <c:v>7</c:v>
                </c:pt>
              </c:numCache>
            </c:numRef>
          </c:val>
          <c:extLst>
            <c:ext xmlns:c16="http://schemas.microsoft.com/office/drawing/2014/chart" uri="{C3380CC4-5D6E-409C-BE32-E72D297353CC}">
              <c16:uniqueId val="{00000003-C284-4123-BE73-99D25FE459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c:v>
                </c:pt>
                <c:pt idx="3">
                  <c:v>23</c:v>
                </c:pt>
                <c:pt idx="6">
                  <c:v>21</c:v>
                </c:pt>
                <c:pt idx="9">
                  <c:v>22</c:v>
                </c:pt>
                <c:pt idx="12">
                  <c:v>21</c:v>
                </c:pt>
              </c:numCache>
            </c:numRef>
          </c:val>
          <c:extLst>
            <c:ext xmlns:c16="http://schemas.microsoft.com/office/drawing/2014/chart" uri="{C3380CC4-5D6E-409C-BE32-E72D297353CC}">
              <c16:uniqueId val="{00000004-C284-4123-BE73-99D25FE459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84-4123-BE73-99D25FE459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84-4123-BE73-99D25FE459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389</c:v>
                </c:pt>
                <c:pt idx="3">
                  <c:v>396</c:v>
                </c:pt>
                <c:pt idx="6">
                  <c:v>356</c:v>
                </c:pt>
                <c:pt idx="9">
                  <c:v>344</c:v>
                </c:pt>
                <c:pt idx="12">
                  <c:v>333</c:v>
                </c:pt>
              </c:numCache>
            </c:numRef>
          </c:val>
          <c:extLst>
            <c:ext xmlns:c16="http://schemas.microsoft.com/office/drawing/2014/chart" uri="{C3380CC4-5D6E-409C-BE32-E72D297353CC}">
              <c16:uniqueId val="{00000007-C284-4123-BE73-99D25FE459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162</c:v>
                </c:pt>
                <c:pt idx="2">
                  <c:v>#N/A</c:v>
                </c:pt>
                <c:pt idx="3">
                  <c:v>#N/A</c:v>
                </c:pt>
                <c:pt idx="4">
                  <c:v>170</c:v>
                </c:pt>
                <c:pt idx="5">
                  <c:v>#N/A</c:v>
                </c:pt>
                <c:pt idx="6">
                  <c:v>#N/A</c:v>
                </c:pt>
                <c:pt idx="7">
                  <c:v>152</c:v>
                </c:pt>
                <c:pt idx="8">
                  <c:v>#N/A</c:v>
                </c:pt>
                <c:pt idx="9">
                  <c:v>#N/A</c:v>
                </c:pt>
                <c:pt idx="10">
                  <c:v>125</c:v>
                </c:pt>
                <c:pt idx="11">
                  <c:v>#N/A</c:v>
                </c:pt>
                <c:pt idx="12">
                  <c:v>#N/A</c:v>
                </c:pt>
                <c:pt idx="13">
                  <c:v>121</c:v>
                </c:pt>
                <c:pt idx="14">
                  <c:v>#N/A</c:v>
                </c:pt>
              </c:numCache>
            </c:numRef>
          </c:val>
          <c:smooth val="0"/>
          <c:extLst>
            <c:ext xmlns:c16="http://schemas.microsoft.com/office/drawing/2014/chart" uri="{C3380CC4-5D6E-409C-BE32-E72D297353CC}">
              <c16:uniqueId val="{00000008-C284-4123-BE73-99D25FE459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2989</c:v>
                </c:pt>
                <c:pt idx="5">
                  <c:v>2867</c:v>
                </c:pt>
                <c:pt idx="8">
                  <c:v>2718</c:v>
                </c:pt>
                <c:pt idx="11">
                  <c:v>2592</c:v>
                </c:pt>
                <c:pt idx="14">
                  <c:v>2348</c:v>
                </c:pt>
              </c:numCache>
            </c:numRef>
          </c:val>
          <c:extLst>
            <c:ext xmlns:c16="http://schemas.microsoft.com/office/drawing/2014/chart" uri="{C3380CC4-5D6E-409C-BE32-E72D297353CC}">
              <c16:uniqueId val="{00000000-8252-492D-8FE0-C1EBBEB774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c:v>
                </c:pt>
                <c:pt idx="5">
                  <c:v>5</c:v>
                </c:pt>
                <c:pt idx="8">
                  <c:v>3</c:v>
                </c:pt>
                <c:pt idx="11">
                  <c:v>3</c:v>
                </c:pt>
                <c:pt idx="14">
                  <c:v>2</c:v>
                </c:pt>
              </c:numCache>
            </c:numRef>
          </c:val>
          <c:extLst>
            <c:ext xmlns:c16="http://schemas.microsoft.com/office/drawing/2014/chart" uri="{C3380CC4-5D6E-409C-BE32-E72D297353CC}">
              <c16:uniqueId val="{00000001-8252-492D-8FE0-C1EBBEB774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2197</c:v>
                </c:pt>
                <c:pt idx="5">
                  <c:v>2705</c:v>
                </c:pt>
                <c:pt idx="8">
                  <c:v>2915</c:v>
                </c:pt>
                <c:pt idx="11">
                  <c:v>3008</c:v>
                </c:pt>
                <c:pt idx="14">
                  <c:v>3163</c:v>
                </c:pt>
              </c:numCache>
            </c:numRef>
          </c:val>
          <c:extLst>
            <c:ext xmlns:c16="http://schemas.microsoft.com/office/drawing/2014/chart" uri="{C3380CC4-5D6E-409C-BE32-E72D297353CC}">
              <c16:uniqueId val="{00000002-8252-492D-8FE0-C1EBBEB774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52-492D-8FE0-C1EBBEB774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52-492D-8FE0-C1EBBEB774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52-492D-8FE0-C1EBBEB774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605</c:v>
                </c:pt>
                <c:pt idx="3">
                  <c:v>592</c:v>
                </c:pt>
                <c:pt idx="6">
                  <c:v>577</c:v>
                </c:pt>
                <c:pt idx="9">
                  <c:v>547</c:v>
                </c:pt>
                <c:pt idx="12">
                  <c:v>538</c:v>
                </c:pt>
              </c:numCache>
            </c:numRef>
          </c:val>
          <c:extLst>
            <c:ext xmlns:c16="http://schemas.microsoft.com/office/drawing/2014/chart" uri="{C3380CC4-5D6E-409C-BE32-E72D297353CC}">
              <c16:uniqueId val="{00000006-8252-492D-8FE0-C1EBBEB774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84</c:v>
                </c:pt>
                <c:pt idx="3">
                  <c:v>84</c:v>
                </c:pt>
                <c:pt idx="6">
                  <c:v>75</c:v>
                </c:pt>
                <c:pt idx="9">
                  <c:v>67</c:v>
                </c:pt>
                <c:pt idx="12">
                  <c:v>60</c:v>
                </c:pt>
              </c:numCache>
            </c:numRef>
          </c:val>
          <c:extLst>
            <c:ext xmlns:c16="http://schemas.microsoft.com/office/drawing/2014/chart" uri="{C3380CC4-5D6E-409C-BE32-E72D297353CC}">
              <c16:uniqueId val="{00000007-8252-492D-8FE0-C1EBBEB774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186</c:v>
                </c:pt>
                <c:pt idx="3">
                  <c:v>169</c:v>
                </c:pt>
                <c:pt idx="6">
                  <c:v>156</c:v>
                </c:pt>
                <c:pt idx="9">
                  <c:v>133</c:v>
                </c:pt>
                <c:pt idx="12">
                  <c:v>154</c:v>
                </c:pt>
              </c:numCache>
            </c:numRef>
          </c:val>
          <c:extLst>
            <c:ext xmlns:c16="http://schemas.microsoft.com/office/drawing/2014/chart" uri="{C3380CC4-5D6E-409C-BE32-E72D297353CC}">
              <c16:uniqueId val="{00000008-8252-492D-8FE0-C1EBBEB774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90</c:v>
                </c:pt>
                <c:pt idx="3">
                  <c:v>49</c:v>
                </c:pt>
                <c:pt idx="6">
                  <c:v>29</c:v>
                </c:pt>
                <c:pt idx="9">
                  <c:v>34</c:v>
                </c:pt>
                <c:pt idx="12">
                  <c:v>7</c:v>
                </c:pt>
              </c:numCache>
            </c:numRef>
          </c:val>
          <c:extLst>
            <c:ext xmlns:c16="http://schemas.microsoft.com/office/drawing/2014/chart" uri="{C3380CC4-5D6E-409C-BE32-E72D297353CC}">
              <c16:uniqueId val="{00000009-8252-492D-8FE0-C1EBBEB774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3694</c:v>
                </c:pt>
                <c:pt idx="3">
                  <c:v>3518</c:v>
                </c:pt>
                <c:pt idx="6">
                  <c:v>3346</c:v>
                </c:pt>
                <c:pt idx="9">
                  <c:v>3204</c:v>
                </c:pt>
                <c:pt idx="12">
                  <c:v>2934</c:v>
                </c:pt>
              </c:numCache>
            </c:numRef>
          </c:val>
          <c:extLst>
            <c:ext xmlns:c16="http://schemas.microsoft.com/office/drawing/2014/chart" uri="{C3380CC4-5D6E-409C-BE32-E72D297353CC}">
              <c16:uniqueId val="{0000000A-8252-492D-8FE0-C1EBBEB774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52-492D-8FE0-C1EBBEB774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1519</c:v>
                </c:pt>
                <c:pt idx="1">
                  <c:v>1612</c:v>
                </c:pt>
                <c:pt idx="2">
                  <c:v>1769</c:v>
                </c:pt>
              </c:numCache>
            </c:numRef>
          </c:val>
          <c:extLst>
            <c:ext xmlns:c16="http://schemas.microsoft.com/office/drawing/2014/chart" uri="{C3380CC4-5D6E-409C-BE32-E72D297353CC}">
              <c16:uniqueId val="{00000000-5651-4814-A417-DE7153E6C5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379</c:v>
                </c:pt>
                <c:pt idx="1">
                  <c:v>394</c:v>
                </c:pt>
                <c:pt idx="2">
                  <c:v>406</c:v>
                </c:pt>
              </c:numCache>
            </c:numRef>
          </c:val>
          <c:extLst>
            <c:ext xmlns:c16="http://schemas.microsoft.com/office/drawing/2014/chart" uri="{C3380CC4-5D6E-409C-BE32-E72D297353CC}">
              <c16:uniqueId val="{00000001-5651-4814-A417-DE7153E6C5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694</c:v>
                </c:pt>
                <c:pt idx="1">
                  <c:v>678</c:v>
                </c:pt>
                <c:pt idx="2">
                  <c:v>678</c:v>
                </c:pt>
              </c:numCache>
            </c:numRef>
          </c:val>
          <c:extLst>
            <c:ext xmlns:c16="http://schemas.microsoft.com/office/drawing/2014/chart" uri="{C3380CC4-5D6E-409C-BE32-E72D297353CC}">
              <c16:uniqueId val="{00000002-5651-4814-A417-DE7153E6C5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徳島県上板町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地方債の元利償還金がピークを過ぎ減少する傾向にあり、また、交付税措置のある地方債を活用しているため、実質公債費比率の分子は、減少傾向にある。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満期一括償還地方債の償還予定が無いため、積み立てを行っていない。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徳島県上板町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償還のピークを過ぎ地方債の現在高が減少傾向にあるため、基金の積立金を増加させるように取り組み、将来負担比率の分子の上昇を抑えるように努めたい。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徳島県上板町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普通交付税追加交付により、財政調整基金、減債基金への積立を行ったため、基金全体としては</a:t>
          </a:r>
          <a:r>
            <a:rPr kumimoji="1" lang="ja-JP" altLang="en-US" sz="1100" b="0" i="0" baseline="0">
              <a:solidFill>
                <a:schemeClr val="dk1"/>
              </a:solidFill>
              <a:effectLst/>
              <a:latin typeface="+mn-lt"/>
              <a:ea typeface="+mn-ea"/>
              <a:cs typeface="+mn-cs"/>
            </a:rPr>
            <a:t>１６９</a:t>
          </a:r>
          <a:r>
            <a:rPr kumimoji="1" lang="ja-JP" altLang="ja-JP" sz="1100" b="0" i="0" baseline="0">
              <a:solidFill>
                <a:schemeClr val="dk1"/>
              </a:solidFill>
              <a:effectLst/>
              <a:latin typeface="+mn-lt"/>
              <a:ea typeface="+mn-ea"/>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公共施設総合管理計画に基づき、公共施設整備基金への積み立てを計画的に行う。</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今後の予期できない臨時的な支出に備え、財政調整基金の一定額を確保する。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　　　：公共施設及び設備の整備充実を図るため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教育施設整備基金　　　：教育活動のために必要な学校施設及び設備の整備充実を図るため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消防施設整備基金　　　：消防活動のために必要な消防施設及び機器等の整備充実を図るため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災害対策基金　　　　　：町民の生命、身体及び財産を災害から保護するための施設及び機械等の整備充実を図るため、</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並びに災害非常時における応急対策の効率化に資するため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一般廃棄物処理施設整備基金：一般廃棄物処理施設及び設備充実を図るため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公共施設整備基金については、令和４年度、令和５年度の２カ年にてさくら保育所改修工事を予定しており、</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令和４年度８百万円、令和５年度１６百万円取り崩して充当した。その他の基金については横ばいである。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公共施設総合管理計画に基づき、公共施設整備基金への積み立てを計画的に行う。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ここ数年、ほぼ横ばいで推移していたが令和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年度普通交付税追加交付により</a:t>
          </a:r>
          <a:r>
            <a:rPr kumimoji="1" lang="ja-JP" altLang="en-US" sz="1100">
              <a:solidFill>
                <a:schemeClr val="dk1"/>
              </a:solidFill>
              <a:effectLst/>
              <a:latin typeface="+mn-lt"/>
              <a:ea typeface="+mn-ea"/>
              <a:cs typeface="+mn-cs"/>
            </a:rPr>
            <a:t>１８８</a:t>
          </a:r>
          <a:r>
            <a:rPr kumimoji="1" lang="ja-JP" altLang="ja-JP" sz="1100">
              <a:solidFill>
                <a:schemeClr val="dk1"/>
              </a:solidFill>
              <a:effectLst/>
              <a:latin typeface="+mn-lt"/>
              <a:ea typeface="+mn-ea"/>
              <a:cs typeface="+mn-cs"/>
            </a:rPr>
            <a:t>百万円の積立を行った。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年度も同様に</a:t>
          </a:r>
          <a:r>
            <a:rPr kumimoji="1" lang="ja-JP" altLang="en-US" sz="1100">
              <a:solidFill>
                <a:schemeClr val="dk1"/>
              </a:solidFill>
              <a:effectLst/>
              <a:latin typeface="+mn-lt"/>
              <a:ea typeface="+mn-ea"/>
              <a:cs typeface="+mn-cs"/>
            </a:rPr>
            <a:t>９３</a:t>
          </a:r>
          <a:r>
            <a:rPr kumimoji="1" lang="ja-JP" altLang="ja-JP" sz="1100">
              <a:solidFill>
                <a:schemeClr val="dk1"/>
              </a:solidFill>
              <a:effectLst/>
              <a:latin typeface="+mn-lt"/>
              <a:ea typeface="+mn-ea"/>
              <a:cs typeface="+mn-cs"/>
            </a:rPr>
            <a:t>百万円、令和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年度も同様に</a:t>
          </a:r>
          <a:r>
            <a:rPr kumimoji="1" lang="ja-JP" altLang="en-US" sz="1100">
              <a:solidFill>
                <a:schemeClr val="dk1"/>
              </a:solidFill>
              <a:effectLst/>
              <a:latin typeface="+mn-lt"/>
              <a:ea typeface="+mn-ea"/>
              <a:cs typeface="+mn-cs"/>
            </a:rPr>
            <a:t>１５７</a:t>
          </a:r>
          <a:r>
            <a:rPr kumimoji="1" lang="ja-JP" altLang="ja-JP" sz="1100">
              <a:solidFill>
                <a:schemeClr val="dk1"/>
              </a:solidFill>
              <a:effectLst/>
              <a:latin typeface="+mn-lt"/>
              <a:ea typeface="+mn-ea"/>
              <a:cs typeface="+mn-cs"/>
            </a:rPr>
            <a:t>百万円の積立を行った。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今後の予期できない臨時的な支出に備え、一定額を確保する。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ここ数年、ほぼ横ばいで推移していたが令和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年度普通交付税追加交付により</a:t>
          </a: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百万円の積立を行った。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年度も同様に１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百万円の積立を行った。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地方債の償還計画を踏まえ、必要額の確保に努める。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11,140
10,945
34.58
5,889,392
5,384,361
370,648
3,625,287
2,933,878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や高い高齢化率に加え、町内に中心となる産業が無いこと等により財政基盤が弱く、類似団体平均を下回っている。滞納額の圧縮や徴収の強化に取り組むとともに投資的経費を抑制する等歳出の徹底的な見直し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125413</xdr:rowOff>
    </xdr:from>
    <xdr:to>
      <xdr:col>19</xdr:col>
      <xdr:colOff>133350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977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125413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877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74613</xdr:rowOff>
    </xdr:from>
    <xdr:to>
      <xdr:col>15</xdr:col>
      <xdr:colOff>133350</xdr:colOff>
      <xdr:row>44</xdr:row>
      <xdr:rowOff>4763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160990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類似団体平均を下回っているが、今後もＰＤＣＡサイクルに基づき事務事業の見直しを進め、優先度を厳しく点検し、優先度の低い事業について計画的に廃止・縮小を進め、経常経費の削減を図る。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64</xdr:row>
      <xdr:rowOff>55456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951845"/>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55456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1565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114300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708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64</xdr:row>
      <xdr:rowOff>111760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77087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116222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116433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4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1287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人件費・物件費等の適正度が低くなっている要因として、ごみ処理業務や消防業務を一部事務組合で行っていることが挙げられる。一部事務組合の人件費・物件費等に充てる負担金を合計した場合大幅に増加することになる。今後はこれらも含めた経費についての抑制や、指定管理者制度の推進などによりコストの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79369</xdr:rowOff>
    </xdr:from>
    <xdr:to>
      <xdr:col>23</xdr:col>
      <xdr:colOff>133350</xdr:colOff>
      <xdr:row>82</xdr:row>
      <xdr:rowOff>110413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8269"/>
          <a:ext cx="838200" cy="3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71881</xdr:rowOff>
    </xdr:from>
    <xdr:to>
      <xdr:col>19</xdr:col>
      <xdr:colOff>133350</xdr:colOff>
      <xdr:row>82</xdr:row>
      <xdr:rowOff>79369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30781"/>
          <a:ext cx="889000" cy="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70301</xdr:rowOff>
    </xdr:from>
    <xdr:to>
      <xdr:col>15</xdr:col>
      <xdr:colOff>82550</xdr:colOff>
      <xdr:row>82</xdr:row>
      <xdr:rowOff>71881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29201"/>
          <a:ext cx="889000" cy="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58127</xdr:rowOff>
    </xdr:from>
    <xdr:to>
      <xdr:col>11</xdr:col>
      <xdr:colOff>31750</xdr:colOff>
      <xdr:row>82</xdr:row>
      <xdr:rowOff>70301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7027"/>
          <a:ext cx="889000" cy="1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81364</xdr:rowOff>
    </xdr:from>
    <xdr:to>
      <xdr:col>7</xdr:col>
      <xdr:colOff>31750</xdr:colOff>
      <xdr:row>83</xdr:row>
      <xdr:rowOff>11514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167741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59613</xdr:rowOff>
    </xdr:from>
    <xdr:to>
      <xdr:col>23</xdr:col>
      <xdr:colOff>184150</xdr:colOff>
      <xdr:row>82</xdr:row>
      <xdr:rowOff>161213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1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152340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3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28569</xdr:rowOff>
    </xdr:from>
    <xdr:to>
      <xdr:col>19</xdr:col>
      <xdr:colOff>184150</xdr:colOff>
      <xdr:row>82</xdr:row>
      <xdr:rowOff>130169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140346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56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21081</xdr:rowOff>
    </xdr:from>
    <xdr:to>
      <xdr:col>15</xdr:col>
      <xdr:colOff>133350</xdr:colOff>
      <xdr:row>82</xdr:row>
      <xdr:rowOff>122681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132858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4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19501</xdr:rowOff>
    </xdr:from>
    <xdr:to>
      <xdr:col>11</xdr:col>
      <xdr:colOff>82550</xdr:colOff>
      <xdr:row>82</xdr:row>
      <xdr:rowOff>121101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131278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4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7327</xdr:rowOff>
    </xdr:from>
    <xdr:to>
      <xdr:col>7</xdr:col>
      <xdr:colOff>31750</xdr:colOff>
      <xdr:row>82</xdr:row>
      <xdr:rowOff>108927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119104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3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類似団体平均を下回っているが、今後も年功的な要素が強い給料表の構造を見直し、職務・職責に応じた構造への転換を図り、縮減に努める。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45155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5137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84</xdr:row>
      <xdr:rowOff>149578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709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69145</xdr:rowOff>
    </xdr:from>
    <xdr:to>
      <xdr:col>72</xdr:col>
      <xdr:colOff>203200</xdr:colOff>
      <xdr:row>84</xdr:row>
      <xdr:rowOff>122766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709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86</xdr:row>
      <xdr:rowOff>21166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2456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集中改革プランによる定員管理の適正化により類似団体平均を下回っている。今後も一括法等による事務事業の増加にも住民サービスを低下させることなく組織の見直しを図り、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69672</xdr:rowOff>
    </xdr:from>
    <xdr:to>
      <xdr:col>81</xdr:col>
      <xdr:colOff>44450</xdr:colOff>
      <xdr:row>61</xdr:row>
      <xdr:rowOff>84633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28122"/>
          <a:ext cx="8382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46025</xdr:rowOff>
    </xdr:from>
    <xdr:to>
      <xdr:col>77</xdr:col>
      <xdr:colOff>44450</xdr:colOff>
      <xdr:row>61</xdr:row>
      <xdr:rowOff>69672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04475"/>
          <a:ext cx="8890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46025</xdr:rowOff>
    </xdr:from>
    <xdr:to>
      <xdr:col>72</xdr:col>
      <xdr:colOff>203200</xdr:colOff>
      <xdr:row>61</xdr:row>
      <xdr:rowOff>52781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504475"/>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46990</xdr:rowOff>
    </xdr:from>
    <xdr:to>
      <xdr:col>68</xdr:col>
      <xdr:colOff>152400</xdr:colOff>
      <xdr:row>61</xdr:row>
      <xdr:rowOff>52781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05440"/>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52171</xdr:rowOff>
    </xdr:from>
    <xdr:to>
      <xdr:col>64</xdr:col>
      <xdr:colOff>152400</xdr:colOff>
      <xdr:row>61</xdr:row>
      <xdr:rowOff>153771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138548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5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33833</xdr:rowOff>
    </xdr:from>
    <xdr:to>
      <xdr:col>81</xdr:col>
      <xdr:colOff>95250</xdr:colOff>
      <xdr:row>61</xdr:row>
      <xdr:rowOff>135433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50360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3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18872</xdr:rowOff>
    </xdr:from>
    <xdr:to>
      <xdr:col>77</xdr:col>
      <xdr:colOff>95250</xdr:colOff>
      <xdr:row>61</xdr:row>
      <xdr:rowOff>120472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7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130649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4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166675</xdr:rowOff>
    </xdr:from>
    <xdr:to>
      <xdr:col>73</xdr:col>
      <xdr:colOff>44450</xdr:colOff>
      <xdr:row>61</xdr:row>
      <xdr:rowOff>96825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107002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2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1981</xdr:rowOff>
    </xdr:from>
    <xdr:to>
      <xdr:col>68</xdr:col>
      <xdr:colOff>203200</xdr:colOff>
      <xdr:row>61</xdr:row>
      <xdr:rowOff>103581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113758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の大型事業に係る起債の元利償還金が比較的高い水準で推移している事により類似団体平均を上回っていたが、直近５年間では類似団体平均よりも低くなっている。今後も控えている大規模な事業計画の整理・縮小を図るなど事業実施を見直し、適量・適切な事業実施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39</xdr:row>
      <xdr:rowOff>8890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6471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57150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6954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124714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74370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124714</xdr:rowOff>
    </xdr:from>
    <xdr:to>
      <xdr:col>68</xdr:col>
      <xdr:colOff>152400</xdr:colOff>
      <xdr:row>40</xdr:row>
      <xdr:rowOff>1524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81126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73914</xdr:rowOff>
    </xdr:from>
    <xdr:to>
      <xdr:col>68</xdr:col>
      <xdr:colOff>203200</xdr:colOff>
      <xdr:row>40</xdr:row>
      <xdr:rowOff>4064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14241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122174</xdr:rowOff>
    </xdr:from>
    <xdr:to>
      <xdr:col>64</xdr:col>
      <xdr:colOff>152400</xdr:colOff>
      <xdr:row>40</xdr:row>
      <xdr:rowOff>52324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62501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主な要因としては、地方債残高の減少や財政調整基金等の積立による充当可能基金の増額等が挙げられる。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55372</xdr:rowOff>
    </xdr:from>
    <xdr:to>
      <xdr:col>64</xdr:col>
      <xdr:colOff>152400</xdr:colOff>
      <xdr:row>15</xdr:row>
      <xdr:rowOff>156972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62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167149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9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11,140
10,945
34.58
5,889,392
5,384,361
370,648
3,625,287
2,933,878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かかる経常収支比率は、平成２８年度以降は類似団体平均と比較して高くなっている。これは、平成２８年度から全職員を対象に前歴調整を行ったためである。集中改革プランに掲げた職員数削減等の行財政改革への取組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115570</xdr:rowOff>
    </xdr:from>
    <xdr:to>
      <xdr:col>24</xdr:col>
      <xdr:colOff>25400</xdr:colOff>
      <xdr:row>36</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77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7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7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95250</xdr:rowOff>
    </xdr:from>
    <xdr:to>
      <xdr:col>24</xdr:col>
      <xdr:colOff>76200</xdr:colOff>
      <xdr:row>37</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64770</xdr:rowOff>
    </xdr:from>
    <xdr:to>
      <xdr:col>20</xdr:col>
      <xdr:colOff>38100</xdr:colOff>
      <xdr:row>36</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2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かかる経常収支比率が近年増加傾向にあるのは、集中改革プランの成果による職員数の減少に伴い業務補助職員の雇用等が挙げられる。令和２年度以降は業務補助職員賃金の減により類似団体平均値に近づい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870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xdr:rowOff>
    </xdr:from>
    <xdr:to>
      <xdr:col>78</xdr:col>
      <xdr:colOff>69850</xdr:colOff>
      <xdr:row>17</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27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60325</xdr:rowOff>
    </xdr:from>
    <xdr:to>
      <xdr:col>73</xdr:col>
      <xdr:colOff>180975</xdr:colOff>
      <xdr:row>17</xdr:row>
      <xdr:rowOff>12700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035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60325</xdr:rowOff>
    </xdr:from>
    <xdr:to>
      <xdr:col>69</xdr:col>
      <xdr:colOff>92075</xdr:colOff>
      <xdr:row>16</xdr:row>
      <xdr:rowOff>88900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035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133350</xdr:rowOff>
    </xdr:from>
    <xdr:to>
      <xdr:col>74</xdr:col>
      <xdr:colOff>31750</xdr:colOff>
      <xdr:row>17</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9525</xdr:rowOff>
    </xdr:from>
    <xdr:to>
      <xdr:col>69</xdr:col>
      <xdr:colOff>142875</xdr:colOff>
      <xdr:row>16</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95902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全国平均を上回る高齢化の進行や国の障害者施策拡大により近年増加傾向にある。今後は、聖域化することなく審査等の適正化や時代に見合った制度の確立等積極的に見直すよう努める。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57</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7554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744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56</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668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67128</xdr:rowOff>
    </xdr:from>
    <xdr:to>
      <xdr:col>11</xdr:col>
      <xdr:colOff>9525</xdr:colOff>
      <xdr:row>56</xdr:row>
      <xdr:rowOff>143328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668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62792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75492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102705</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が類似団体平均を上回っているのは、繰出金が主な要因である。今後は、公営企業会計について独立採算の原則に立ち返った料金の健全化やその他事業会計においても適正化を図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97065</xdr:rowOff>
    </xdr:from>
    <xdr:to>
      <xdr:col>82</xdr:col>
      <xdr:colOff>107950</xdr:colOff>
      <xdr:row>60</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2126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140607</xdr:rowOff>
    </xdr:from>
    <xdr:to>
      <xdr:col>78</xdr:col>
      <xdr:colOff>69850</xdr:colOff>
      <xdr:row>60</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10256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42635</xdr:rowOff>
    </xdr:from>
    <xdr:to>
      <xdr:col>73</xdr:col>
      <xdr:colOff>180975</xdr:colOff>
      <xdr:row>59</xdr:row>
      <xdr:rowOff>140607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158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42635</xdr:rowOff>
    </xdr:from>
    <xdr:to>
      <xdr:col>69</xdr:col>
      <xdr:colOff>92075</xdr:colOff>
      <xdr:row>61</xdr:row>
      <xdr:rowOff>48078</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158185"/>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41020</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46265</xdr:rowOff>
    </xdr:from>
    <xdr:to>
      <xdr:col>82</xdr:col>
      <xdr:colOff>158750</xdr:colOff>
      <xdr:row>59</xdr:row>
      <xdr:rowOff>147865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18342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89807</xdr:rowOff>
    </xdr:from>
    <xdr:to>
      <xdr:col>74</xdr:col>
      <xdr:colOff>31750</xdr:colOff>
      <xdr:row>60</xdr:row>
      <xdr:rowOff>19957</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4734</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163285</xdr:rowOff>
    </xdr:from>
    <xdr:to>
      <xdr:col>69</xdr:col>
      <xdr:colOff>142875</xdr:colOff>
      <xdr:row>59</xdr:row>
      <xdr:rowOff>93435</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78212</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168728</xdr:rowOff>
    </xdr:from>
    <xdr:to>
      <xdr:col>65</xdr:col>
      <xdr:colOff>53975</xdr:colOff>
      <xdr:row>61</xdr:row>
      <xdr:rowOff>98878</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4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83655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5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た要因として、建設費の償還を行っている一部事務組合への負担金が挙げられる。今後は、各種団体等への補助金について、補助金を交付するのが適当な事業を行っているか明確な基準を設けて不適当な補助金は見直しや廃止を行う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163576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3266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163576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113284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117856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262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類似団体平均を下回っており、近年減少傾向にある。これは、償還のピークを過ぎたことと、新規発行の抑制を行ってきた結果である。今後も起債の伴う事業を精査し、新規発行を抑制する必要がある。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133858</xdr:rowOff>
    </xdr:from>
    <xdr:to>
      <xdr:col>24</xdr:col>
      <xdr:colOff>25400</xdr:colOff>
      <xdr:row>75</xdr:row>
      <xdr:rowOff>165863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9260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165863</xdr:rowOff>
    </xdr:from>
    <xdr:to>
      <xdr:col>19</xdr:col>
      <xdr:colOff>187325</xdr:colOff>
      <xdr:row>76</xdr:row>
      <xdr:rowOff>8128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246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xdr:rowOff>
    </xdr:from>
    <xdr:to>
      <xdr:col>15</xdr:col>
      <xdr:colOff>98425</xdr:colOff>
      <xdr:row>76</xdr:row>
      <xdr:rowOff>44704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38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81280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749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83058</xdr:rowOff>
    </xdr:from>
    <xdr:to>
      <xdr:col>24</xdr:col>
      <xdr:colOff>76200</xdr:colOff>
      <xdr:row>76</xdr:row>
      <xdr:rowOff>13208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99585</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115062</xdr:rowOff>
    </xdr:from>
    <xdr:to>
      <xdr:col>20</xdr:col>
      <xdr:colOff>38100</xdr:colOff>
      <xdr:row>76</xdr:row>
      <xdr:rowOff>45213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55389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128778</xdr:rowOff>
    </xdr:from>
    <xdr:to>
      <xdr:col>15</xdr:col>
      <xdr:colOff>149225</xdr:colOff>
      <xdr:row>76</xdr:row>
      <xdr:rowOff>58928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69105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類似団体全体と比較すると物件費が３</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位、人件費４</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位・扶助費４</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位と経常収支比率を高める要因となっている。今後は、行政の効率化に努め、聖域化することなく積極的に見直すよう努める。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124713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271500"/>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124713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84632"/>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124714</xdr:rowOff>
    </xdr:from>
    <xdr:to>
      <xdr:col>73</xdr:col>
      <xdr:colOff>180975</xdr:colOff>
      <xdr:row>76</xdr:row>
      <xdr:rowOff>154432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8346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124714</xdr:rowOff>
    </xdr:from>
    <xdr:to>
      <xdr:col>69</xdr:col>
      <xdr:colOff>92075</xdr:colOff>
      <xdr:row>77</xdr:row>
      <xdr:rowOff>101854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83464"/>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73913</xdr:rowOff>
    </xdr:from>
    <xdr:to>
      <xdr:col>78</xdr:col>
      <xdr:colOff>120650</xdr:colOff>
      <xdr:row>78</xdr:row>
      <xdr:rowOff>4063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73914</xdr:rowOff>
    </xdr:from>
    <xdr:to>
      <xdr:col>69</xdr:col>
      <xdr:colOff>142875</xdr:colOff>
      <xdr:row>76</xdr:row>
      <xdr:rowOff>4065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137431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152378</xdr:rowOff>
    </xdr:from>
    <xdr:to>
      <xdr:col>29</xdr:col>
      <xdr:colOff>127000</xdr:colOff>
      <xdr:row>17</xdr:row>
      <xdr:rowOff>9539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43203"/>
          <a:ext cx="647700" cy="28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9539</xdr:rowOff>
    </xdr:from>
    <xdr:to>
      <xdr:col>26</xdr:col>
      <xdr:colOff>50800</xdr:colOff>
      <xdr:row>17</xdr:row>
      <xdr:rowOff>32258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71814"/>
          <a:ext cx="698500" cy="22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32258</xdr:rowOff>
    </xdr:from>
    <xdr:to>
      <xdr:col>22</xdr:col>
      <xdr:colOff>114300</xdr:colOff>
      <xdr:row>17</xdr:row>
      <xdr:rowOff>35188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94533"/>
          <a:ext cx="698500" cy="2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35188</xdr:rowOff>
    </xdr:from>
    <xdr:to>
      <xdr:col>18</xdr:col>
      <xdr:colOff>177800</xdr:colOff>
      <xdr:row>17</xdr:row>
      <xdr:rowOff>51894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97463"/>
          <a:ext cx="698500" cy="16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117987</xdr:rowOff>
    </xdr:from>
    <xdr:to>
      <xdr:col>15</xdr:col>
      <xdr:colOff>101600</xdr:colOff>
      <xdr:row>17</xdr:row>
      <xdr:rowOff>48137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58314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101578</xdr:rowOff>
    </xdr:from>
    <xdr:to>
      <xdr:col>29</xdr:col>
      <xdr:colOff>177800</xdr:colOff>
      <xdr:row>17</xdr:row>
      <xdr:rowOff>31728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92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73655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6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130189</xdr:rowOff>
    </xdr:from>
    <xdr:to>
      <xdr:col>26</xdr:col>
      <xdr:colOff>101600</xdr:colOff>
      <xdr:row>17</xdr:row>
      <xdr:rowOff>60339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21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45116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07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152908</xdr:rowOff>
    </xdr:from>
    <xdr:to>
      <xdr:col>22</xdr:col>
      <xdr:colOff>165100</xdr:colOff>
      <xdr:row>17</xdr:row>
      <xdr:rowOff>83058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43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67835</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155838</xdr:rowOff>
    </xdr:from>
    <xdr:to>
      <xdr:col>19</xdr:col>
      <xdr:colOff>38100</xdr:colOff>
      <xdr:row>17</xdr:row>
      <xdr:rowOff>85988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46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70765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3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1094</xdr:rowOff>
    </xdr:from>
    <xdr:to>
      <xdr:col>15</xdr:col>
      <xdr:colOff>101600</xdr:colOff>
      <xdr:row>17</xdr:row>
      <xdr:rowOff>102694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63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87471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4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219849</xdr:rowOff>
    </xdr:from>
    <xdr:to>
      <xdr:col>29</xdr:col>
      <xdr:colOff>127000</xdr:colOff>
      <xdr:row>37</xdr:row>
      <xdr:rowOff>224651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344549"/>
          <a:ext cx="647700" cy="4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178626</xdr:rowOff>
    </xdr:from>
    <xdr:to>
      <xdr:col>26</xdr:col>
      <xdr:colOff>50800</xdr:colOff>
      <xdr:row>37</xdr:row>
      <xdr:rowOff>219849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303326"/>
          <a:ext cx="698500" cy="41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151898</xdr:rowOff>
    </xdr:from>
    <xdr:to>
      <xdr:col>22</xdr:col>
      <xdr:colOff>114300</xdr:colOff>
      <xdr:row>37</xdr:row>
      <xdr:rowOff>178626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276598"/>
          <a:ext cx="698500" cy="26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151898</xdr:rowOff>
    </xdr:from>
    <xdr:to>
      <xdr:col>18</xdr:col>
      <xdr:colOff>177800</xdr:colOff>
      <xdr:row>37</xdr:row>
      <xdr:rowOff>168148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76598"/>
          <a:ext cx="698500" cy="16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71247</xdr:rowOff>
    </xdr:from>
    <xdr:to>
      <xdr:col>15</xdr:col>
      <xdr:colOff>101600</xdr:colOff>
      <xdr:row>37</xdr:row>
      <xdr:rowOff>1397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183024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173851</xdr:rowOff>
    </xdr:from>
    <xdr:to>
      <xdr:col>29</xdr:col>
      <xdr:colOff>177800</xdr:colOff>
      <xdr:row>37</xdr:row>
      <xdr:rowOff>275451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98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145928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7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169049</xdr:rowOff>
    </xdr:from>
    <xdr:to>
      <xdr:col>26</xdr:col>
      <xdr:colOff>101600</xdr:colOff>
      <xdr:row>37</xdr:row>
      <xdr:rowOff>270649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93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255426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80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127826</xdr:rowOff>
    </xdr:from>
    <xdr:to>
      <xdr:col>22</xdr:col>
      <xdr:colOff>165100</xdr:colOff>
      <xdr:row>37</xdr:row>
      <xdr:rowOff>229426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52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214203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101098</xdr:rowOff>
    </xdr:from>
    <xdr:to>
      <xdr:col>19</xdr:col>
      <xdr:colOff>38100</xdr:colOff>
      <xdr:row>37</xdr:row>
      <xdr:rowOff>202698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25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187475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1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117348</xdr:rowOff>
    </xdr:from>
    <xdr:to>
      <xdr:col>15</xdr:col>
      <xdr:colOff>101600</xdr:colOff>
      <xdr:row>37</xdr:row>
      <xdr:rowOff>218948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42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203725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2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11,140
10,945
34.58
5,889,392
5,384,361
370,648
3,625,287
2,933,878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4995</xdr:rowOff>
    </xdr:from>
    <xdr:to>
      <xdr:col>24</xdr:col>
      <xdr:colOff>63500</xdr:colOff>
      <xdr:row>36</xdr:row>
      <xdr:rowOff>31142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77195"/>
          <a:ext cx="838200" cy="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31142</xdr:rowOff>
    </xdr:from>
    <xdr:to>
      <xdr:col>19</xdr:col>
      <xdr:colOff>177800</xdr:colOff>
      <xdr:row>36</xdr:row>
      <xdr:rowOff>56965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03342"/>
          <a:ext cx="889000" cy="2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56965</xdr:rowOff>
    </xdr:from>
    <xdr:to>
      <xdr:col>15</xdr:col>
      <xdr:colOff>50800</xdr:colOff>
      <xdr:row>36</xdr:row>
      <xdr:rowOff>64107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29165"/>
          <a:ext cx="8890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64107</xdr:rowOff>
    </xdr:from>
    <xdr:to>
      <xdr:col>10</xdr:col>
      <xdr:colOff>114300</xdr:colOff>
      <xdr:row>36</xdr:row>
      <xdr:rowOff>79565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36307"/>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150622</xdr:rowOff>
    </xdr:from>
    <xdr:to>
      <xdr:col>6</xdr:col>
      <xdr:colOff>38100</xdr:colOff>
      <xdr:row>36</xdr:row>
      <xdr:rowOff>80772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97299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125645</xdr:rowOff>
    </xdr:from>
    <xdr:to>
      <xdr:col>24</xdr:col>
      <xdr:colOff>114300</xdr:colOff>
      <xdr:row>36</xdr:row>
      <xdr:rowOff>55795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2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104072</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0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151792</xdr:rowOff>
    </xdr:from>
    <xdr:to>
      <xdr:col>20</xdr:col>
      <xdr:colOff>38100</xdr:colOff>
      <xdr:row>36</xdr:row>
      <xdr:rowOff>81942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5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73069</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4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6165</xdr:rowOff>
    </xdr:from>
    <xdr:to>
      <xdr:col>15</xdr:col>
      <xdr:colOff>101600</xdr:colOff>
      <xdr:row>36</xdr:row>
      <xdr:rowOff>107765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98892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13307</xdr:rowOff>
    </xdr:from>
    <xdr:to>
      <xdr:col>10</xdr:col>
      <xdr:colOff>165100</xdr:colOff>
      <xdr:row>36</xdr:row>
      <xdr:rowOff>114907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8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106034</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7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28765</xdr:rowOff>
    </xdr:from>
    <xdr:to>
      <xdr:col>6</xdr:col>
      <xdr:colOff>38100</xdr:colOff>
      <xdr:row>36</xdr:row>
      <xdr:rowOff>130365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0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121492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30824</xdr:rowOff>
    </xdr:from>
    <xdr:to>
      <xdr:col>24</xdr:col>
      <xdr:colOff>63500</xdr:colOff>
      <xdr:row>58</xdr:row>
      <xdr:rowOff>54073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74924"/>
          <a:ext cx="838200" cy="2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52104</xdr:rowOff>
    </xdr:from>
    <xdr:to>
      <xdr:col>19</xdr:col>
      <xdr:colOff>177800</xdr:colOff>
      <xdr:row>58</xdr:row>
      <xdr:rowOff>54073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96204"/>
          <a:ext cx="8890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47885</xdr:rowOff>
    </xdr:from>
    <xdr:to>
      <xdr:col>15</xdr:col>
      <xdr:colOff>50800</xdr:colOff>
      <xdr:row>58</xdr:row>
      <xdr:rowOff>52104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91985"/>
          <a:ext cx="889000" cy="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47885</xdr:rowOff>
    </xdr:from>
    <xdr:to>
      <xdr:col>10</xdr:col>
      <xdr:colOff>114300</xdr:colOff>
      <xdr:row>58</xdr:row>
      <xdr:rowOff>60206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91985"/>
          <a:ext cx="889000" cy="1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95732</xdr:rowOff>
    </xdr:from>
    <xdr:to>
      <xdr:col>6</xdr:col>
      <xdr:colOff>38100</xdr:colOff>
      <xdr:row>58</xdr:row>
      <xdr:rowOff>25882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42409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151474</xdr:rowOff>
    </xdr:from>
    <xdr:to>
      <xdr:col>24</xdr:col>
      <xdr:colOff>114300</xdr:colOff>
      <xdr:row>58</xdr:row>
      <xdr:rowOff>81624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2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66401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3273</xdr:rowOff>
    </xdr:from>
    <xdr:to>
      <xdr:col>20</xdr:col>
      <xdr:colOff>38100</xdr:colOff>
      <xdr:row>58</xdr:row>
      <xdr:rowOff>104873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4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96000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4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1304</xdr:rowOff>
    </xdr:from>
    <xdr:to>
      <xdr:col>15</xdr:col>
      <xdr:colOff>101600</xdr:colOff>
      <xdr:row>58</xdr:row>
      <xdr:rowOff>102904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94031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3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168535</xdr:rowOff>
    </xdr:from>
    <xdr:to>
      <xdr:col>10</xdr:col>
      <xdr:colOff>165100</xdr:colOff>
      <xdr:row>58</xdr:row>
      <xdr:rowOff>98685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4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89812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3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9406</xdr:rowOff>
    </xdr:from>
    <xdr:to>
      <xdr:col>6</xdr:col>
      <xdr:colOff>38100</xdr:colOff>
      <xdr:row>58</xdr:row>
      <xdr:rowOff>111006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102133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78527</xdr:rowOff>
    </xdr:from>
    <xdr:to>
      <xdr:col>24</xdr:col>
      <xdr:colOff>63500</xdr:colOff>
      <xdr:row>77</xdr:row>
      <xdr:rowOff>140751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80177"/>
          <a:ext cx="838200" cy="6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136203</xdr:rowOff>
    </xdr:from>
    <xdr:to>
      <xdr:col>19</xdr:col>
      <xdr:colOff>177800</xdr:colOff>
      <xdr:row>77</xdr:row>
      <xdr:rowOff>140751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37853"/>
          <a:ext cx="889000" cy="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136203</xdr:rowOff>
    </xdr:from>
    <xdr:to>
      <xdr:col>15</xdr:col>
      <xdr:colOff>50800</xdr:colOff>
      <xdr:row>77</xdr:row>
      <xdr:rowOff>164229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37853"/>
          <a:ext cx="889000" cy="2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135173</xdr:rowOff>
    </xdr:from>
    <xdr:to>
      <xdr:col>10</xdr:col>
      <xdr:colOff>114300</xdr:colOff>
      <xdr:row>77</xdr:row>
      <xdr:rowOff>164229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36823"/>
          <a:ext cx="889000" cy="2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36871</xdr:rowOff>
    </xdr:from>
    <xdr:to>
      <xdr:col>6</xdr:col>
      <xdr:colOff>38100</xdr:colOff>
      <xdr:row>77</xdr:row>
      <xdr:rowOff>138471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154998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27727</xdr:rowOff>
    </xdr:from>
    <xdr:to>
      <xdr:col>24</xdr:col>
      <xdr:colOff>114300</xdr:colOff>
      <xdr:row>77</xdr:row>
      <xdr:rowOff>129327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2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50604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8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89951</xdr:rowOff>
    </xdr:from>
    <xdr:to>
      <xdr:col>20</xdr:col>
      <xdr:colOff>38100</xdr:colOff>
      <xdr:row>78</xdr:row>
      <xdr:rowOff>20101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9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36628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6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85403</xdr:rowOff>
    </xdr:from>
    <xdr:to>
      <xdr:col>15</xdr:col>
      <xdr:colOff>101600</xdr:colOff>
      <xdr:row>78</xdr:row>
      <xdr:rowOff>15553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32080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6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113429</xdr:rowOff>
    </xdr:from>
    <xdr:to>
      <xdr:col>10</xdr:col>
      <xdr:colOff>165100</xdr:colOff>
      <xdr:row>78</xdr:row>
      <xdr:rowOff>43579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1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34706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0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84373</xdr:rowOff>
    </xdr:from>
    <xdr:to>
      <xdr:col>6</xdr:col>
      <xdr:colOff>38100</xdr:colOff>
      <xdr:row>78</xdr:row>
      <xdr:rowOff>14523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5650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7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39519</xdr:rowOff>
    </xdr:from>
    <xdr:to>
      <xdr:col>24</xdr:col>
      <xdr:colOff>63500</xdr:colOff>
      <xdr:row>96</xdr:row>
      <xdr:rowOff>113683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27269"/>
          <a:ext cx="838200" cy="24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57317</xdr:rowOff>
    </xdr:from>
    <xdr:to>
      <xdr:col>19</xdr:col>
      <xdr:colOff>177800</xdr:colOff>
      <xdr:row>96</xdr:row>
      <xdr:rowOff>113683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516517"/>
          <a:ext cx="889000" cy="5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159316</xdr:rowOff>
    </xdr:from>
    <xdr:to>
      <xdr:col>15</xdr:col>
      <xdr:colOff>50800</xdr:colOff>
      <xdr:row>96</xdr:row>
      <xdr:rowOff>57317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47066"/>
          <a:ext cx="889000" cy="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159316</xdr:rowOff>
    </xdr:from>
    <xdr:to>
      <xdr:col>10</xdr:col>
      <xdr:colOff>114300</xdr:colOff>
      <xdr:row>97</xdr:row>
      <xdr:rowOff>74506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47066"/>
          <a:ext cx="889000" cy="25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11111</xdr:rowOff>
    </xdr:from>
    <xdr:to>
      <xdr:col>6</xdr:col>
      <xdr:colOff>38100</xdr:colOff>
      <xdr:row>97</xdr:row>
      <xdr:rowOff>112711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129238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160169</xdr:rowOff>
    </xdr:from>
    <xdr:to>
      <xdr:col>24</xdr:col>
      <xdr:colOff>114300</xdr:colOff>
      <xdr:row>95</xdr:row>
      <xdr:rowOff>90319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7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138596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5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62883</xdr:rowOff>
    </xdr:from>
    <xdr:to>
      <xdr:col>20</xdr:col>
      <xdr:colOff>38100</xdr:colOff>
      <xdr:row>96</xdr:row>
      <xdr:rowOff>164483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2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155610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1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6517</xdr:rowOff>
    </xdr:from>
    <xdr:to>
      <xdr:col>15</xdr:col>
      <xdr:colOff>101600</xdr:colOff>
      <xdr:row>96</xdr:row>
      <xdr:rowOff>108117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6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99244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108516</xdr:rowOff>
    </xdr:from>
    <xdr:to>
      <xdr:col>10</xdr:col>
      <xdr:colOff>165100</xdr:colOff>
      <xdr:row>96</xdr:row>
      <xdr:rowOff>38666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9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29793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4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23706</xdr:rowOff>
    </xdr:from>
    <xdr:to>
      <xdr:col>6</xdr:col>
      <xdr:colOff>38100</xdr:colOff>
      <xdr:row>97</xdr:row>
      <xdr:rowOff>125306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116433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4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29721</xdr:rowOff>
    </xdr:from>
    <xdr:to>
      <xdr:col>55</xdr:col>
      <xdr:colOff>0</xdr:colOff>
      <xdr:row>38</xdr:row>
      <xdr:rowOff>55666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44821"/>
          <a:ext cx="838200" cy="2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29721</xdr:rowOff>
    </xdr:from>
    <xdr:to>
      <xdr:col>50</xdr:col>
      <xdr:colOff>114300</xdr:colOff>
      <xdr:row>38</xdr:row>
      <xdr:rowOff>66949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44821"/>
          <a:ext cx="889000" cy="3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66949</xdr:rowOff>
    </xdr:from>
    <xdr:to>
      <xdr:col>45</xdr:col>
      <xdr:colOff>177800</xdr:colOff>
      <xdr:row>38</xdr:row>
      <xdr:rowOff>92027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82049"/>
          <a:ext cx="889000" cy="2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90381</xdr:rowOff>
    </xdr:from>
    <xdr:to>
      <xdr:col>41</xdr:col>
      <xdr:colOff>50800</xdr:colOff>
      <xdr:row>38</xdr:row>
      <xdr:rowOff>92027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62581"/>
          <a:ext cx="889000" cy="34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24275</xdr:rowOff>
    </xdr:from>
    <xdr:to>
      <xdr:col>36</xdr:col>
      <xdr:colOff>165100</xdr:colOff>
      <xdr:row>35</xdr:row>
      <xdr:rowOff>125875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142402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0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4866</xdr:rowOff>
    </xdr:from>
    <xdr:to>
      <xdr:col>55</xdr:col>
      <xdr:colOff>50800</xdr:colOff>
      <xdr:row>38</xdr:row>
      <xdr:rowOff>106466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1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91244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3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150371</xdr:rowOff>
    </xdr:from>
    <xdr:to>
      <xdr:col>50</xdr:col>
      <xdr:colOff>165100</xdr:colOff>
      <xdr:row>38</xdr:row>
      <xdr:rowOff>80521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9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71648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8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16149</xdr:rowOff>
    </xdr:from>
    <xdr:to>
      <xdr:col>46</xdr:col>
      <xdr:colOff>38100</xdr:colOff>
      <xdr:row>38</xdr:row>
      <xdr:rowOff>117749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3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108876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2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41227</xdr:rowOff>
    </xdr:from>
    <xdr:to>
      <xdr:col>41</xdr:col>
      <xdr:colOff>101600</xdr:colOff>
      <xdr:row>38</xdr:row>
      <xdr:rowOff>142827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5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133954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4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39581</xdr:rowOff>
    </xdr:from>
    <xdr:to>
      <xdr:col>36</xdr:col>
      <xdr:colOff>165100</xdr:colOff>
      <xdr:row>36</xdr:row>
      <xdr:rowOff>141181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1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132308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30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30935</xdr:rowOff>
    </xdr:from>
    <xdr:to>
      <xdr:col>55</xdr:col>
      <xdr:colOff>0</xdr:colOff>
      <xdr:row>58</xdr:row>
      <xdr:rowOff>67687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75035"/>
          <a:ext cx="838200" cy="3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30935</xdr:rowOff>
    </xdr:from>
    <xdr:to>
      <xdr:col>50</xdr:col>
      <xdr:colOff>114300</xdr:colOff>
      <xdr:row>58</xdr:row>
      <xdr:rowOff>39070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75035"/>
          <a:ext cx="8890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39070</xdr:rowOff>
    </xdr:from>
    <xdr:to>
      <xdr:col>45</xdr:col>
      <xdr:colOff>177800</xdr:colOff>
      <xdr:row>58</xdr:row>
      <xdr:rowOff>48756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83170"/>
          <a:ext cx="889000" cy="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154241</xdr:rowOff>
    </xdr:from>
    <xdr:to>
      <xdr:col>41</xdr:col>
      <xdr:colOff>50800</xdr:colOff>
      <xdr:row>58</xdr:row>
      <xdr:rowOff>48756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26891"/>
          <a:ext cx="889000" cy="6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43646</xdr:rowOff>
    </xdr:from>
    <xdr:to>
      <xdr:col>36</xdr:col>
      <xdr:colOff>165100</xdr:colOff>
      <xdr:row>57</xdr:row>
      <xdr:rowOff>145246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1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161773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9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16887</xdr:rowOff>
    </xdr:from>
    <xdr:to>
      <xdr:col>55</xdr:col>
      <xdr:colOff>50800</xdr:colOff>
      <xdr:row>58</xdr:row>
      <xdr:rowOff>118487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6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103264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7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151585</xdr:rowOff>
    </xdr:from>
    <xdr:to>
      <xdr:col>50</xdr:col>
      <xdr:colOff>165100</xdr:colOff>
      <xdr:row>58</xdr:row>
      <xdr:rowOff>81735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2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72862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1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159720</xdr:rowOff>
    </xdr:from>
    <xdr:to>
      <xdr:col>46</xdr:col>
      <xdr:colOff>38100</xdr:colOff>
      <xdr:row>58</xdr:row>
      <xdr:rowOff>89870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80997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2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169406</xdr:rowOff>
    </xdr:from>
    <xdr:to>
      <xdr:col>41</xdr:col>
      <xdr:colOff>101600</xdr:colOff>
      <xdr:row>58</xdr:row>
      <xdr:rowOff>99556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4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90683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3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103441</xdr:rowOff>
    </xdr:from>
    <xdr:to>
      <xdr:col>36</xdr:col>
      <xdr:colOff>165100</xdr:colOff>
      <xdr:row>58</xdr:row>
      <xdr:rowOff>33591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7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24718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6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25400</xdr:rowOff>
    </xdr:from>
    <xdr:to>
      <xdr:col>55</xdr:col>
      <xdr:colOff>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23994</xdr:rowOff>
    </xdr:from>
    <xdr:to>
      <xdr:col>50</xdr:col>
      <xdr:colOff>114300</xdr:colOff>
      <xdr:row>78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97094"/>
          <a:ext cx="889000" cy="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21530</xdr:rowOff>
    </xdr:from>
    <xdr:to>
      <xdr:col>45</xdr:col>
      <xdr:colOff>177800</xdr:colOff>
      <xdr:row>78</xdr:row>
      <xdr:rowOff>23994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94630"/>
          <a:ext cx="8890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148724</xdr:rowOff>
    </xdr:from>
    <xdr:to>
      <xdr:col>41</xdr:col>
      <xdr:colOff>50800</xdr:colOff>
      <xdr:row>78</xdr:row>
      <xdr:rowOff>21530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50374"/>
          <a:ext cx="889000" cy="4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144365</xdr:rowOff>
    </xdr:from>
    <xdr:to>
      <xdr:col>36</xdr:col>
      <xdr:colOff>165100</xdr:colOff>
      <xdr:row>77</xdr:row>
      <xdr:rowOff>74515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91041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146050</xdr:rowOff>
    </xdr:from>
    <xdr:to>
      <xdr:col>55</xdr:col>
      <xdr:colOff>50800</xdr:colOff>
      <xdr:row>78</xdr:row>
      <xdr:rowOff>76200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60977</xdr:rowOff>
    </xdr:from>
    <xdr:ext cx="249299"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146050</xdr:rowOff>
    </xdr:from>
    <xdr:to>
      <xdr:col>50</xdr:col>
      <xdr:colOff>165100</xdr:colOff>
      <xdr:row>78</xdr:row>
      <xdr:rowOff>76200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78</xdr:row>
      <xdr:rowOff>67327</xdr:rowOff>
    </xdr:from>
    <xdr:ext cx="249299"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514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144644</xdr:rowOff>
    </xdr:from>
    <xdr:to>
      <xdr:col>46</xdr:col>
      <xdr:colOff>38100</xdr:colOff>
      <xdr:row>78</xdr:row>
      <xdr:rowOff>74794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65921</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43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142180</xdr:rowOff>
    </xdr:from>
    <xdr:to>
      <xdr:col>41</xdr:col>
      <xdr:colOff>101600</xdr:colOff>
      <xdr:row>78</xdr:row>
      <xdr:rowOff>72330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63457</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2017" y="13436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97924</xdr:rowOff>
    </xdr:from>
    <xdr:to>
      <xdr:col>36</xdr:col>
      <xdr:colOff>165100</xdr:colOff>
      <xdr:row>78</xdr:row>
      <xdr:rowOff>28074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19201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39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50366</xdr:rowOff>
    </xdr:from>
    <xdr:to>
      <xdr:col>55</xdr:col>
      <xdr:colOff>0</xdr:colOff>
      <xdr:row>98</xdr:row>
      <xdr:rowOff>85562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52466"/>
          <a:ext cx="838200" cy="3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50366</xdr:rowOff>
    </xdr:from>
    <xdr:to>
      <xdr:col>50</xdr:col>
      <xdr:colOff>114300</xdr:colOff>
      <xdr:row>98</xdr:row>
      <xdr:rowOff>67463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52466"/>
          <a:ext cx="889000" cy="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67334</xdr:rowOff>
    </xdr:from>
    <xdr:to>
      <xdr:col>45</xdr:col>
      <xdr:colOff>177800</xdr:colOff>
      <xdr:row>98</xdr:row>
      <xdr:rowOff>67463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69434"/>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14517</xdr:rowOff>
    </xdr:from>
    <xdr:to>
      <xdr:col>41</xdr:col>
      <xdr:colOff>50800</xdr:colOff>
      <xdr:row>98</xdr:row>
      <xdr:rowOff>67334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16617"/>
          <a:ext cx="889000" cy="5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138095</xdr:rowOff>
    </xdr:from>
    <xdr:to>
      <xdr:col>36</xdr:col>
      <xdr:colOff>165100</xdr:colOff>
      <xdr:row>98</xdr:row>
      <xdr:rowOff>68245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59372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34762</xdr:rowOff>
    </xdr:from>
    <xdr:to>
      <xdr:col>55</xdr:col>
      <xdr:colOff>50800</xdr:colOff>
      <xdr:row>98</xdr:row>
      <xdr:rowOff>136362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3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121139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5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171016</xdr:rowOff>
    </xdr:from>
    <xdr:to>
      <xdr:col>50</xdr:col>
      <xdr:colOff>165100</xdr:colOff>
      <xdr:row>98</xdr:row>
      <xdr:rowOff>101166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0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92293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9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16663</xdr:rowOff>
    </xdr:from>
    <xdr:to>
      <xdr:col>46</xdr:col>
      <xdr:colOff>38100</xdr:colOff>
      <xdr:row>98</xdr:row>
      <xdr:rowOff>118263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1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109390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1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16534</xdr:rowOff>
    </xdr:from>
    <xdr:to>
      <xdr:col>41</xdr:col>
      <xdr:colOff>101600</xdr:colOff>
      <xdr:row>98</xdr:row>
      <xdr:rowOff>118134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109261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1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135167</xdr:rowOff>
    </xdr:from>
    <xdr:to>
      <xdr:col>36</xdr:col>
      <xdr:colOff>165100</xdr:colOff>
      <xdr:row>98</xdr:row>
      <xdr:rowOff>65317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81844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73950</xdr:rowOff>
    </xdr:from>
    <xdr:to>
      <xdr:col>67</xdr:col>
      <xdr:colOff>101600</xdr:colOff>
      <xdr:row>37</xdr:row>
      <xdr:rowOff>4100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2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20627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391</xdr:rowOff>
    </xdr:from>
    <xdr:to>
      <xdr:col>85</xdr:col>
      <xdr:colOff>127000</xdr:colOff>
      <xdr:row>78</xdr:row>
      <xdr:rowOff>3149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373491"/>
          <a:ext cx="8382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169290</xdr:rowOff>
    </xdr:from>
    <xdr:to>
      <xdr:col>81</xdr:col>
      <xdr:colOff>50800</xdr:colOff>
      <xdr:row>78</xdr:row>
      <xdr:rowOff>391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370940"/>
          <a:ext cx="889000" cy="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155470</xdr:rowOff>
    </xdr:from>
    <xdr:to>
      <xdr:col>76</xdr:col>
      <xdr:colOff>114300</xdr:colOff>
      <xdr:row>77</xdr:row>
      <xdr:rowOff>169290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357120"/>
          <a:ext cx="889000" cy="1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155470</xdr:rowOff>
    </xdr:from>
    <xdr:to>
      <xdr:col>71</xdr:col>
      <xdr:colOff>177800</xdr:colOff>
      <xdr:row>77</xdr:row>
      <xdr:rowOff>159972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57120"/>
          <a:ext cx="889000" cy="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164055</xdr:rowOff>
    </xdr:from>
    <xdr:to>
      <xdr:col>67</xdr:col>
      <xdr:colOff>101600</xdr:colOff>
      <xdr:row>77</xdr:row>
      <xdr:rowOff>94205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110731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123799</xdr:rowOff>
    </xdr:from>
    <xdr:to>
      <xdr:col>85</xdr:col>
      <xdr:colOff>177800</xdr:colOff>
      <xdr:row>78</xdr:row>
      <xdr:rowOff>53949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32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38726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4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121041</xdr:rowOff>
    </xdr:from>
    <xdr:to>
      <xdr:col>81</xdr:col>
      <xdr:colOff>101600</xdr:colOff>
      <xdr:row>78</xdr:row>
      <xdr:rowOff>51191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3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42318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1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118490</xdr:rowOff>
    </xdr:from>
    <xdr:to>
      <xdr:col>76</xdr:col>
      <xdr:colOff>165100</xdr:colOff>
      <xdr:row>78</xdr:row>
      <xdr:rowOff>48640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32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39767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41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104670</xdr:rowOff>
    </xdr:from>
    <xdr:to>
      <xdr:col>72</xdr:col>
      <xdr:colOff>38100</xdr:colOff>
      <xdr:row>78</xdr:row>
      <xdr:rowOff>34820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0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25947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9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109172</xdr:rowOff>
    </xdr:from>
    <xdr:to>
      <xdr:col>67</xdr:col>
      <xdr:colOff>101600</xdr:colOff>
      <xdr:row>78</xdr:row>
      <xdr:rowOff>39322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31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30449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0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155425</xdr:rowOff>
    </xdr:from>
    <xdr:to>
      <xdr:col>85</xdr:col>
      <xdr:colOff>127000</xdr:colOff>
      <xdr:row>99</xdr:row>
      <xdr:rowOff>7756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57525"/>
          <a:ext cx="838200" cy="2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153553</xdr:rowOff>
    </xdr:from>
    <xdr:to>
      <xdr:col>81</xdr:col>
      <xdr:colOff>50800</xdr:colOff>
      <xdr:row>99</xdr:row>
      <xdr:rowOff>7756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955653"/>
          <a:ext cx="889000" cy="2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59027</xdr:rowOff>
    </xdr:from>
    <xdr:to>
      <xdr:col>76</xdr:col>
      <xdr:colOff>114300</xdr:colOff>
      <xdr:row>98</xdr:row>
      <xdr:rowOff>153553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61127"/>
          <a:ext cx="8890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59027</xdr:rowOff>
    </xdr:from>
    <xdr:to>
      <xdr:col>71</xdr:col>
      <xdr:colOff>177800</xdr:colOff>
      <xdr:row>99</xdr:row>
      <xdr:rowOff>44016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61127"/>
          <a:ext cx="889000" cy="15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43157</xdr:rowOff>
    </xdr:from>
    <xdr:to>
      <xdr:col>67</xdr:col>
      <xdr:colOff>101600</xdr:colOff>
      <xdr:row>98</xdr:row>
      <xdr:rowOff>144757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161284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104625</xdr:rowOff>
    </xdr:from>
    <xdr:to>
      <xdr:col>85</xdr:col>
      <xdr:colOff>177800</xdr:colOff>
      <xdr:row>99</xdr:row>
      <xdr:rowOff>34775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0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19552</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2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128406</xdr:rowOff>
    </xdr:from>
    <xdr:to>
      <xdr:col>81</xdr:col>
      <xdr:colOff>101600</xdr:colOff>
      <xdr:row>99</xdr:row>
      <xdr:rowOff>58556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3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49683</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2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102753</xdr:rowOff>
    </xdr:from>
    <xdr:to>
      <xdr:col>76</xdr:col>
      <xdr:colOff>165100</xdr:colOff>
      <xdr:row>99</xdr:row>
      <xdr:rowOff>32903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0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24030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9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8227</xdr:rowOff>
    </xdr:from>
    <xdr:to>
      <xdr:col>72</xdr:col>
      <xdr:colOff>38100</xdr:colOff>
      <xdr:row>98</xdr:row>
      <xdr:rowOff>109827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100954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164666</xdr:rowOff>
    </xdr:from>
    <xdr:to>
      <xdr:col>67</xdr:col>
      <xdr:colOff>101600</xdr:colOff>
      <xdr:row>99</xdr:row>
      <xdr:rowOff>94816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85943</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5017" y="1705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57633</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572733"/>
          <a:ext cx="8382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71481</xdr:rowOff>
    </xdr:from>
    <xdr:to>
      <xdr:col>98</xdr:col>
      <xdr:colOff>38100</xdr:colOff>
      <xdr:row>38</xdr:row>
      <xdr:rowOff>1631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18158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1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6833</xdr:rowOff>
    </xdr:from>
    <xdr:to>
      <xdr:col>116</xdr:col>
      <xdr:colOff>114300</xdr:colOff>
      <xdr:row>38</xdr:row>
      <xdr:rowOff>108433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5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125346</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46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11627</xdr:rowOff>
    </xdr:from>
    <xdr:to>
      <xdr:col>116</xdr:col>
      <xdr:colOff>63500</xdr:colOff>
      <xdr:row>73</xdr:row>
      <xdr:rowOff>79959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527477"/>
          <a:ext cx="838200" cy="6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11627</xdr:rowOff>
    </xdr:from>
    <xdr:to>
      <xdr:col>111</xdr:col>
      <xdr:colOff>177800</xdr:colOff>
      <xdr:row>73</xdr:row>
      <xdr:rowOff>69234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527477"/>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69234</xdr:rowOff>
    </xdr:from>
    <xdr:to>
      <xdr:col>107</xdr:col>
      <xdr:colOff>50800</xdr:colOff>
      <xdr:row>73</xdr:row>
      <xdr:rowOff>71806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585084"/>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22599</xdr:rowOff>
    </xdr:from>
    <xdr:to>
      <xdr:col>102</xdr:col>
      <xdr:colOff>114300</xdr:colOff>
      <xdr:row>73</xdr:row>
      <xdr:rowOff>71806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538449"/>
          <a:ext cx="889000" cy="4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51238</xdr:rowOff>
    </xdr:from>
    <xdr:to>
      <xdr:col>98</xdr:col>
      <xdr:colOff>38100</xdr:colOff>
      <xdr:row>72</xdr:row>
      <xdr:rowOff>152838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3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169365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1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29159</xdr:rowOff>
    </xdr:from>
    <xdr:to>
      <xdr:col>116</xdr:col>
      <xdr:colOff>114300</xdr:colOff>
      <xdr:row>73</xdr:row>
      <xdr:rowOff>130759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5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7586</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132277</xdr:rowOff>
    </xdr:from>
    <xdr:to>
      <xdr:col>112</xdr:col>
      <xdr:colOff>38100</xdr:colOff>
      <xdr:row>73</xdr:row>
      <xdr:rowOff>62427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47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53554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5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18434</xdr:rowOff>
    </xdr:from>
    <xdr:to>
      <xdr:col>107</xdr:col>
      <xdr:colOff>101600</xdr:colOff>
      <xdr:row>73</xdr:row>
      <xdr:rowOff>120034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5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111161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6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21006</xdr:rowOff>
    </xdr:from>
    <xdr:to>
      <xdr:col>102</xdr:col>
      <xdr:colOff>165100</xdr:colOff>
      <xdr:row>73</xdr:row>
      <xdr:rowOff>122606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53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113733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2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143249</xdr:rowOff>
    </xdr:from>
    <xdr:to>
      <xdr:col>98</xdr:col>
      <xdr:colOff>38100</xdr:colOff>
      <xdr:row>73</xdr:row>
      <xdr:rowOff>73399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48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64526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8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４８３，３４０</a:t>
          </a:r>
          <a:r>
            <a:rPr kumimoji="1" lang="ja-JP" altLang="ja-JP" sz="1100">
              <a:solidFill>
                <a:schemeClr val="dk1"/>
              </a:solidFill>
              <a:effectLst/>
              <a:latin typeface="+mn-lt"/>
              <a:ea typeface="+mn-ea"/>
              <a:cs typeface="+mn-cs"/>
            </a:rPr>
            <a:t>円となっている。主な構成項目である人件費は、住民一人当たり</a:t>
          </a:r>
          <a:r>
            <a:rPr kumimoji="1" lang="ja-JP" altLang="en-US" sz="1100">
              <a:solidFill>
                <a:schemeClr val="dk1"/>
              </a:solidFill>
              <a:effectLst/>
              <a:latin typeface="+mn-lt"/>
              <a:ea typeface="+mn-ea"/>
              <a:cs typeface="+mn-cs"/>
            </a:rPr>
            <a:t>１０４，４６３</a:t>
          </a:r>
          <a:r>
            <a:rPr kumimoji="1" lang="ja-JP" altLang="ja-JP" sz="1100">
              <a:solidFill>
                <a:schemeClr val="dk1"/>
              </a:solidFill>
              <a:effectLst/>
              <a:latin typeface="+mn-lt"/>
              <a:ea typeface="+mn-ea"/>
              <a:cs typeface="+mn-cs"/>
            </a:rPr>
            <a:t>円となっており、類似団体平均と比較すると低い水準となっている。</a:t>
          </a:r>
          <a:endParaRPr lang="ja-JP" altLang="ja-JP" sz="1400">
            <a:effectLst/>
          </a:endParaRPr>
        </a:p>
        <a:p>
          <a:r>
            <a:rPr kumimoji="1" lang="ja-JP" altLang="ja-JP" sz="1100">
              <a:solidFill>
                <a:schemeClr val="dk1"/>
              </a:solidFill>
              <a:effectLst/>
              <a:latin typeface="+mn-lt"/>
              <a:ea typeface="+mn-ea"/>
              <a:cs typeface="+mn-cs"/>
            </a:rPr>
            <a:t>これは、集中改革プランに掲げた職員数削減の取組やごみ処理業務や消防業務を一部事務組合で行っていることが要因である。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徳島県上板町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11,140
10,945
34.58
5,889,392
5,384,361
370,648
3,625,287
2,933,878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24066</xdr:rowOff>
    </xdr:from>
    <xdr:to>
      <xdr:col>24</xdr:col>
      <xdr:colOff>63500</xdr:colOff>
      <xdr:row>36</xdr:row>
      <xdr:rowOff>80454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6266"/>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80454</xdr:rowOff>
    </xdr:from>
    <xdr:to>
      <xdr:col>19</xdr:col>
      <xdr:colOff>177800</xdr:colOff>
      <xdr:row>36</xdr:row>
      <xdr:rowOff>114173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2654"/>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78168</xdr:rowOff>
    </xdr:from>
    <xdr:to>
      <xdr:col>15</xdr:col>
      <xdr:colOff>50800</xdr:colOff>
      <xdr:row>36</xdr:row>
      <xdr:rowOff>114173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50368"/>
          <a:ext cx="889000" cy="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62357</xdr:rowOff>
    </xdr:from>
    <xdr:to>
      <xdr:col>10</xdr:col>
      <xdr:colOff>114300</xdr:colOff>
      <xdr:row>36</xdr:row>
      <xdr:rowOff>78168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4557"/>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123143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29654</xdr:rowOff>
    </xdr:from>
    <xdr:to>
      <xdr:col>20</xdr:col>
      <xdr:colOff>38100</xdr:colOff>
      <xdr:row>36</xdr:row>
      <xdr:rowOff>131254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122381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63373</xdr:rowOff>
    </xdr:from>
    <xdr:to>
      <xdr:col>15</xdr:col>
      <xdr:colOff>101600</xdr:colOff>
      <xdr:row>36</xdr:row>
      <xdr:rowOff>164973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156100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27368</xdr:rowOff>
    </xdr:from>
    <xdr:to>
      <xdr:col>10</xdr:col>
      <xdr:colOff>165100</xdr:colOff>
      <xdr:row>36</xdr:row>
      <xdr:rowOff>128968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120095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11557</xdr:rowOff>
    </xdr:from>
    <xdr:to>
      <xdr:col>6</xdr:col>
      <xdr:colOff>38100</xdr:colOff>
      <xdr:row>36</xdr:row>
      <xdr:rowOff>113157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129684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73537</xdr:rowOff>
    </xdr:from>
    <xdr:to>
      <xdr:col>24</xdr:col>
      <xdr:colOff>63500</xdr:colOff>
      <xdr:row>58</xdr:row>
      <xdr:rowOff>84529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7637"/>
          <a:ext cx="8382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72932</xdr:rowOff>
    </xdr:from>
    <xdr:to>
      <xdr:col>19</xdr:col>
      <xdr:colOff>177800</xdr:colOff>
      <xdr:row>58</xdr:row>
      <xdr:rowOff>84529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17032"/>
          <a:ext cx="889000" cy="1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25512</xdr:rowOff>
    </xdr:from>
    <xdr:to>
      <xdr:col>15</xdr:col>
      <xdr:colOff>50800</xdr:colOff>
      <xdr:row>58</xdr:row>
      <xdr:rowOff>72932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9612"/>
          <a:ext cx="889000" cy="4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36181</xdr:rowOff>
    </xdr:from>
    <xdr:to>
      <xdr:col>10</xdr:col>
      <xdr:colOff>114300</xdr:colOff>
      <xdr:row>58</xdr:row>
      <xdr:rowOff>25512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08831"/>
          <a:ext cx="889000" cy="16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73393</xdr:rowOff>
    </xdr:from>
    <xdr:to>
      <xdr:col>6</xdr:col>
      <xdr:colOff>38100</xdr:colOff>
      <xdr:row>57</xdr:row>
      <xdr:rowOff>3543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20070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22737</xdr:rowOff>
    </xdr:from>
    <xdr:to>
      <xdr:col>24</xdr:col>
      <xdr:colOff>114300</xdr:colOff>
      <xdr:row>58</xdr:row>
      <xdr:rowOff>124337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109114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8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33729</xdr:rowOff>
    </xdr:from>
    <xdr:to>
      <xdr:col>20</xdr:col>
      <xdr:colOff>38100</xdr:colOff>
      <xdr:row>58</xdr:row>
      <xdr:rowOff>135329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126456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7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22132</xdr:rowOff>
    </xdr:from>
    <xdr:to>
      <xdr:col>15</xdr:col>
      <xdr:colOff>101600</xdr:colOff>
      <xdr:row>58</xdr:row>
      <xdr:rowOff>123732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114859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146162</xdr:rowOff>
    </xdr:from>
    <xdr:to>
      <xdr:col>10</xdr:col>
      <xdr:colOff>165100</xdr:colOff>
      <xdr:row>58</xdr:row>
      <xdr:rowOff>76312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67439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156831</xdr:rowOff>
    </xdr:from>
    <xdr:to>
      <xdr:col>6</xdr:col>
      <xdr:colOff>38100</xdr:colOff>
      <xdr:row>57</xdr:row>
      <xdr:rowOff>86981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5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78108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5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51719</xdr:rowOff>
    </xdr:from>
    <xdr:to>
      <xdr:col>24</xdr:col>
      <xdr:colOff>63500</xdr:colOff>
      <xdr:row>77</xdr:row>
      <xdr:rowOff>52893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53369"/>
          <a:ext cx="838200" cy="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52893</xdr:rowOff>
    </xdr:from>
    <xdr:to>
      <xdr:col>19</xdr:col>
      <xdr:colOff>177800</xdr:colOff>
      <xdr:row>78</xdr:row>
      <xdr:rowOff>18314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54543"/>
          <a:ext cx="889000" cy="13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18314</xdr:rowOff>
    </xdr:from>
    <xdr:to>
      <xdr:col>15</xdr:col>
      <xdr:colOff>50800</xdr:colOff>
      <xdr:row>78</xdr:row>
      <xdr:rowOff>43140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91414"/>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18973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43140</xdr:rowOff>
    </xdr:from>
    <xdr:to>
      <xdr:col>10</xdr:col>
      <xdr:colOff>114300</xdr:colOff>
      <xdr:row>79</xdr:row>
      <xdr:rowOff>25172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16240"/>
          <a:ext cx="889000" cy="15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151788</xdr:rowOff>
    </xdr:from>
    <xdr:to>
      <xdr:col>6</xdr:col>
      <xdr:colOff>38100</xdr:colOff>
      <xdr:row>79</xdr:row>
      <xdr:rowOff>81938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52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73065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61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919</xdr:rowOff>
    </xdr:from>
    <xdr:to>
      <xdr:col>24</xdr:col>
      <xdr:colOff>114300</xdr:colOff>
      <xdr:row>77</xdr:row>
      <xdr:rowOff>102519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0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150796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8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2093</xdr:rowOff>
    </xdr:from>
    <xdr:to>
      <xdr:col>20</xdr:col>
      <xdr:colOff>38100</xdr:colOff>
      <xdr:row>77</xdr:row>
      <xdr:rowOff>103693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94820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9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138964</xdr:rowOff>
    </xdr:from>
    <xdr:to>
      <xdr:col>15</xdr:col>
      <xdr:colOff>101600</xdr:colOff>
      <xdr:row>78</xdr:row>
      <xdr:rowOff>69114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60241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3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163790</xdr:rowOff>
    </xdr:from>
    <xdr:to>
      <xdr:col>10</xdr:col>
      <xdr:colOff>165100</xdr:colOff>
      <xdr:row>78</xdr:row>
      <xdr:rowOff>93940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6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85067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5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145822</xdr:rowOff>
    </xdr:from>
    <xdr:to>
      <xdr:col>6</xdr:col>
      <xdr:colOff>38100</xdr:colOff>
      <xdr:row>79</xdr:row>
      <xdr:rowOff>75972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1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92499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9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69740</xdr:rowOff>
    </xdr:from>
    <xdr:to>
      <xdr:col>24</xdr:col>
      <xdr:colOff>63500</xdr:colOff>
      <xdr:row>97</xdr:row>
      <xdr:rowOff>77575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00390"/>
          <a:ext cx="838200" cy="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49443</xdr:rowOff>
    </xdr:from>
    <xdr:to>
      <xdr:col>19</xdr:col>
      <xdr:colOff>177800</xdr:colOff>
      <xdr:row>97</xdr:row>
      <xdr:rowOff>69740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80093"/>
          <a:ext cx="889000" cy="2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49443</xdr:rowOff>
    </xdr:from>
    <xdr:to>
      <xdr:col>15</xdr:col>
      <xdr:colOff>50800</xdr:colOff>
      <xdr:row>97</xdr:row>
      <xdr:rowOff>73264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80093"/>
          <a:ext cx="889000" cy="2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73264</xdr:rowOff>
    </xdr:from>
    <xdr:to>
      <xdr:col>10</xdr:col>
      <xdr:colOff>114300</xdr:colOff>
      <xdr:row>97</xdr:row>
      <xdr:rowOff>117001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03914"/>
          <a:ext cx="889000" cy="4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24842</xdr:rowOff>
    </xdr:from>
    <xdr:to>
      <xdr:col>6</xdr:col>
      <xdr:colOff>38100</xdr:colOff>
      <xdr:row>97</xdr:row>
      <xdr:rowOff>126442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142969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26775</xdr:rowOff>
    </xdr:from>
    <xdr:to>
      <xdr:col>24</xdr:col>
      <xdr:colOff>114300</xdr:colOff>
      <xdr:row>97</xdr:row>
      <xdr:rowOff>128375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5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113152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18940</xdr:rowOff>
    </xdr:from>
    <xdr:to>
      <xdr:col>20</xdr:col>
      <xdr:colOff>38100</xdr:colOff>
      <xdr:row>97</xdr:row>
      <xdr:rowOff>120540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4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111667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170093</xdr:rowOff>
    </xdr:from>
    <xdr:to>
      <xdr:col>15</xdr:col>
      <xdr:colOff>101600</xdr:colOff>
      <xdr:row>97</xdr:row>
      <xdr:rowOff>100243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2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91370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2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22464</xdr:rowOff>
    </xdr:from>
    <xdr:to>
      <xdr:col>10</xdr:col>
      <xdr:colOff>165100</xdr:colOff>
      <xdr:row>97</xdr:row>
      <xdr:rowOff>124064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115191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4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66201</xdr:rowOff>
    </xdr:from>
    <xdr:to>
      <xdr:col>6</xdr:col>
      <xdr:colOff>38100</xdr:colOff>
      <xdr:row>97</xdr:row>
      <xdr:rowOff>167801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158928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108729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0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154813</xdr:rowOff>
    </xdr:from>
    <xdr:to>
      <xdr:col>55</xdr:col>
      <xdr:colOff>0</xdr:colOff>
      <xdr:row>57</xdr:row>
      <xdr:rowOff>169049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27463"/>
          <a:ext cx="838200" cy="1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114783</xdr:rowOff>
    </xdr:from>
    <xdr:to>
      <xdr:col>50</xdr:col>
      <xdr:colOff>114300</xdr:colOff>
      <xdr:row>57</xdr:row>
      <xdr:rowOff>154813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87433"/>
          <a:ext cx="889000" cy="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114783</xdr:rowOff>
    </xdr:from>
    <xdr:to>
      <xdr:col>45</xdr:col>
      <xdr:colOff>177800</xdr:colOff>
      <xdr:row>57</xdr:row>
      <xdr:rowOff>159359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87433"/>
          <a:ext cx="889000" cy="4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159359</xdr:rowOff>
    </xdr:from>
    <xdr:to>
      <xdr:col>41</xdr:col>
      <xdr:colOff>50800</xdr:colOff>
      <xdr:row>58</xdr:row>
      <xdr:rowOff>3163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32009"/>
          <a:ext cx="889000" cy="1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43434</xdr:rowOff>
    </xdr:from>
    <xdr:to>
      <xdr:col>36</xdr:col>
      <xdr:colOff>165100</xdr:colOff>
      <xdr:row>56</xdr:row>
      <xdr:rowOff>145034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161561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1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118249</xdr:rowOff>
    </xdr:from>
    <xdr:to>
      <xdr:col>55</xdr:col>
      <xdr:colOff>50800</xdr:colOff>
      <xdr:row>58</xdr:row>
      <xdr:rowOff>48399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9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96676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6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104013</xdr:rowOff>
    </xdr:from>
    <xdr:to>
      <xdr:col>50</xdr:col>
      <xdr:colOff>165100</xdr:colOff>
      <xdr:row>58</xdr:row>
      <xdr:rowOff>34163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25290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6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63983</xdr:rowOff>
    </xdr:from>
    <xdr:to>
      <xdr:col>46</xdr:col>
      <xdr:colOff>38100</xdr:colOff>
      <xdr:row>57</xdr:row>
      <xdr:rowOff>165583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156710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2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108559</xdr:rowOff>
    </xdr:from>
    <xdr:to>
      <xdr:col>41</xdr:col>
      <xdr:colOff>101600</xdr:colOff>
      <xdr:row>58</xdr:row>
      <xdr:rowOff>38709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29836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7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123813</xdr:rowOff>
    </xdr:from>
    <xdr:to>
      <xdr:col>36</xdr:col>
      <xdr:colOff>165100</xdr:colOff>
      <xdr:row>58</xdr:row>
      <xdr:rowOff>53963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45090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8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31401</xdr:rowOff>
    </xdr:from>
    <xdr:to>
      <xdr:col>55</xdr:col>
      <xdr:colOff>0</xdr:colOff>
      <xdr:row>79</xdr:row>
      <xdr:rowOff>31869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75951"/>
          <a:ext cx="8382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31869</xdr:rowOff>
    </xdr:from>
    <xdr:to>
      <xdr:col>50</xdr:col>
      <xdr:colOff>114300</xdr:colOff>
      <xdr:row>79</xdr:row>
      <xdr:rowOff>32730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76419"/>
          <a:ext cx="8890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20543</xdr:rowOff>
    </xdr:from>
    <xdr:to>
      <xdr:col>45</xdr:col>
      <xdr:colOff>177800</xdr:colOff>
      <xdr:row>79</xdr:row>
      <xdr:rowOff>32730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65093"/>
          <a:ext cx="889000" cy="1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18980</xdr:rowOff>
    </xdr:from>
    <xdr:to>
      <xdr:col>41</xdr:col>
      <xdr:colOff>50800</xdr:colOff>
      <xdr:row>79</xdr:row>
      <xdr:rowOff>20543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63530"/>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46213</xdr:rowOff>
    </xdr:from>
    <xdr:to>
      <xdr:col>36</xdr:col>
      <xdr:colOff>165100</xdr:colOff>
      <xdr:row>78</xdr:row>
      <xdr:rowOff>147813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1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164340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9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152051</xdr:rowOff>
    </xdr:from>
    <xdr:to>
      <xdr:col>55</xdr:col>
      <xdr:colOff>50800</xdr:colOff>
      <xdr:row>79</xdr:row>
      <xdr:rowOff>82201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71895</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152519</xdr:rowOff>
    </xdr:from>
    <xdr:to>
      <xdr:col>50</xdr:col>
      <xdr:colOff>165100</xdr:colOff>
      <xdr:row>79</xdr:row>
      <xdr:rowOff>82669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2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73796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1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153380</xdr:rowOff>
    </xdr:from>
    <xdr:to>
      <xdr:col>46</xdr:col>
      <xdr:colOff>38100</xdr:colOff>
      <xdr:row>79</xdr:row>
      <xdr:rowOff>83530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74657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61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141193</xdr:rowOff>
    </xdr:from>
    <xdr:to>
      <xdr:col>41</xdr:col>
      <xdr:colOff>101600</xdr:colOff>
      <xdr:row>79</xdr:row>
      <xdr:rowOff>71343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1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62470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0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139630</xdr:rowOff>
    </xdr:from>
    <xdr:to>
      <xdr:col>36</xdr:col>
      <xdr:colOff>165100</xdr:colOff>
      <xdr:row>79</xdr:row>
      <xdr:rowOff>69780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60907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0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156718</xdr:rowOff>
    </xdr:from>
    <xdr:to>
      <xdr:col>55</xdr:col>
      <xdr:colOff>0</xdr:colOff>
      <xdr:row>99</xdr:row>
      <xdr:rowOff>1818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58818"/>
          <a:ext cx="838200" cy="1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1818</xdr:rowOff>
    </xdr:from>
    <xdr:to>
      <xdr:col>50</xdr:col>
      <xdr:colOff>114300</xdr:colOff>
      <xdr:row>99</xdr:row>
      <xdr:rowOff>24234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75368"/>
          <a:ext cx="889000" cy="2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16759</xdr:rowOff>
    </xdr:from>
    <xdr:to>
      <xdr:col>45</xdr:col>
      <xdr:colOff>177800</xdr:colOff>
      <xdr:row>99</xdr:row>
      <xdr:rowOff>24234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990309"/>
          <a:ext cx="8890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16759</xdr:rowOff>
    </xdr:from>
    <xdr:to>
      <xdr:col>41</xdr:col>
      <xdr:colOff>50800</xdr:colOff>
      <xdr:row>99</xdr:row>
      <xdr:rowOff>19258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990309"/>
          <a:ext cx="8890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170438</xdr:rowOff>
    </xdr:from>
    <xdr:to>
      <xdr:col>36</xdr:col>
      <xdr:colOff>165100</xdr:colOff>
      <xdr:row>98</xdr:row>
      <xdr:rowOff>100588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117115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7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105918</xdr:rowOff>
    </xdr:from>
    <xdr:to>
      <xdr:col>55</xdr:col>
      <xdr:colOff>50800</xdr:colOff>
      <xdr:row>99</xdr:row>
      <xdr:rowOff>36068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0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20845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2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122468</xdr:rowOff>
    </xdr:from>
    <xdr:to>
      <xdr:col>50</xdr:col>
      <xdr:colOff>165100</xdr:colOff>
      <xdr:row>99</xdr:row>
      <xdr:rowOff>52618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2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43745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1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144884</xdr:rowOff>
    </xdr:from>
    <xdr:to>
      <xdr:col>46</xdr:col>
      <xdr:colOff>38100</xdr:colOff>
      <xdr:row>99</xdr:row>
      <xdr:rowOff>75034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4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66161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3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137409</xdr:rowOff>
    </xdr:from>
    <xdr:to>
      <xdr:col>41</xdr:col>
      <xdr:colOff>101600</xdr:colOff>
      <xdr:row>99</xdr:row>
      <xdr:rowOff>67559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3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58686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3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139908</xdr:rowOff>
    </xdr:from>
    <xdr:to>
      <xdr:col>36</xdr:col>
      <xdr:colOff>165100</xdr:colOff>
      <xdr:row>99</xdr:row>
      <xdr:rowOff>70058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4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61185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3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141496</xdr:rowOff>
    </xdr:from>
    <xdr:to>
      <xdr:col>85</xdr:col>
      <xdr:colOff>127000</xdr:colOff>
      <xdr:row>37</xdr:row>
      <xdr:rowOff>155931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85146"/>
          <a:ext cx="838200" cy="1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152861</xdr:rowOff>
    </xdr:from>
    <xdr:to>
      <xdr:col>81</xdr:col>
      <xdr:colOff>50800</xdr:colOff>
      <xdr:row>37</xdr:row>
      <xdr:rowOff>155931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96511"/>
          <a:ext cx="8890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152861</xdr:rowOff>
    </xdr:from>
    <xdr:to>
      <xdr:col>76</xdr:col>
      <xdr:colOff>114300</xdr:colOff>
      <xdr:row>37</xdr:row>
      <xdr:rowOff>164960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96511"/>
          <a:ext cx="889000" cy="1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164960</xdr:rowOff>
    </xdr:from>
    <xdr:to>
      <xdr:col>71</xdr:col>
      <xdr:colOff>177800</xdr:colOff>
      <xdr:row>37</xdr:row>
      <xdr:rowOff>166267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08610"/>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61289</xdr:rowOff>
    </xdr:from>
    <xdr:to>
      <xdr:col>67</xdr:col>
      <xdr:colOff>101600</xdr:colOff>
      <xdr:row>36</xdr:row>
      <xdr:rowOff>162889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7966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0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90696</xdr:rowOff>
    </xdr:from>
    <xdr:to>
      <xdr:col>85</xdr:col>
      <xdr:colOff>177800</xdr:colOff>
      <xdr:row>38</xdr:row>
      <xdr:rowOff>20846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3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5623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105131</xdr:rowOff>
    </xdr:from>
    <xdr:to>
      <xdr:col>81</xdr:col>
      <xdr:colOff>101600</xdr:colOff>
      <xdr:row>38</xdr:row>
      <xdr:rowOff>35281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4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26408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4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102061</xdr:rowOff>
    </xdr:from>
    <xdr:to>
      <xdr:col>76</xdr:col>
      <xdr:colOff>165100</xdr:colOff>
      <xdr:row>38</xdr:row>
      <xdr:rowOff>32210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45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23338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3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114160</xdr:rowOff>
    </xdr:from>
    <xdr:to>
      <xdr:col>72</xdr:col>
      <xdr:colOff>38100</xdr:colOff>
      <xdr:row>38</xdr:row>
      <xdr:rowOff>44310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35437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5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115467</xdr:rowOff>
    </xdr:from>
    <xdr:to>
      <xdr:col>67</xdr:col>
      <xdr:colOff>101600</xdr:colOff>
      <xdr:row>38</xdr:row>
      <xdr:rowOff>45617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5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36744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5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68821</xdr:rowOff>
    </xdr:from>
    <xdr:to>
      <xdr:col>85</xdr:col>
      <xdr:colOff>127000</xdr:colOff>
      <xdr:row>57</xdr:row>
      <xdr:rowOff>110384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41471"/>
          <a:ext cx="838200" cy="4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108336</xdr:rowOff>
    </xdr:from>
    <xdr:to>
      <xdr:col>81</xdr:col>
      <xdr:colOff>50800</xdr:colOff>
      <xdr:row>57</xdr:row>
      <xdr:rowOff>110384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80986"/>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108336</xdr:rowOff>
    </xdr:from>
    <xdr:to>
      <xdr:col>76</xdr:col>
      <xdr:colOff>114300</xdr:colOff>
      <xdr:row>57</xdr:row>
      <xdr:rowOff>109292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80986"/>
          <a:ext cx="889000" cy="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49161</xdr:rowOff>
    </xdr:from>
    <xdr:to>
      <xdr:col>71</xdr:col>
      <xdr:colOff>177800</xdr:colOff>
      <xdr:row>57</xdr:row>
      <xdr:rowOff>109292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1811"/>
          <a:ext cx="889000" cy="6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102580</xdr:rowOff>
    </xdr:from>
    <xdr:to>
      <xdr:col>67</xdr:col>
      <xdr:colOff>101600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49257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18021</xdr:rowOff>
    </xdr:from>
    <xdr:to>
      <xdr:col>85</xdr:col>
      <xdr:colOff>177800</xdr:colOff>
      <xdr:row>57</xdr:row>
      <xdr:rowOff>119621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104398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0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59584</xdr:rowOff>
    </xdr:from>
    <xdr:to>
      <xdr:col>81</xdr:col>
      <xdr:colOff>101600</xdr:colOff>
      <xdr:row>57</xdr:row>
      <xdr:rowOff>161184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152311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2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57536</xdr:rowOff>
    </xdr:from>
    <xdr:to>
      <xdr:col>76</xdr:col>
      <xdr:colOff>165100</xdr:colOff>
      <xdr:row>57</xdr:row>
      <xdr:rowOff>159136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3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150263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2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58492</xdr:rowOff>
    </xdr:from>
    <xdr:to>
      <xdr:col>72</xdr:col>
      <xdr:colOff>38100</xdr:colOff>
      <xdr:row>57</xdr:row>
      <xdr:rowOff>160092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151219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2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169811</xdr:rowOff>
    </xdr:from>
    <xdr:to>
      <xdr:col>67</xdr:col>
      <xdr:colOff>101600</xdr:colOff>
      <xdr:row>57</xdr:row>
      <xdr:rowOff>99961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91088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6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73561</xdr:rowOff>
    </xdr:from>
    <xdr:to>
      <xdr:col>67</xdr:col>
      <xdr:colOff>101600</xdr:colOff>
      <xdr:row>77</xdr:row>
      <xdr:rowOff>3711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10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20238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391</xdr:rowOff>
    </xdr:from>
    <xdr:to>
      <xdr:col>85</xdr:col>
      <xdr:colOff>127000</xdr:colOff>
      <xdr:row>98</xdr:row>
      <xdr:rowOff>3149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802491"/>
          <a:ext cx="8382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169290</xdr:rowOff>
    </xdr:from>
    <xdr:to>
      <xdr:col>81</xdr:col>
      <xdr:colOff>50800</xdr:colOff>
      <xdr:row>98</xdr:row>
      <xdr:rowOff>391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99940"/>
          <a:ext cx="889000" cy="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155470</xdr:rowOff>
    </xdr:from>
    <xdr:to>
      <xdr:col>76</xdr:col>
      <xdr:colOff>114300</xdr:colOff>
      <xdr:row>97</xdr:row>
      <xdr:rowOff>169290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86120"/>
          <a:ext cx="889000" cy="1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155470</xdr:rowOff>
    </xdr:from>
    <xdr:to>
      <xdr:col>71</xdr:col>
      <xdr:colOff>177800</xdr:colOff>
      <xdr:row>97</xdr:row>
      <xdr:rowOff>159972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86120"/>
          <a:ext cx="889000" cy="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164055</xdr:rowOff>
    </xdr:from>
    <xdr:to>
      <xdr:col>67</xdr:col>
      <xdr:colOff>101600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123799</xdr:rowOff>
    </xdr:from>
    <xdr:to>
      <xdr:col>85</xdr:col>
      <xdr:colOff>177800</xdr:colOff>
      <xdr:row>98</xdr:row>
      <xdr:rowOff>53949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5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38726</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6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121041</xdr:rowOff>
    </xdr:from>
    <xdr:to>
      <xdr:col>81</xdr:col>
      <xdr:colOff>101600</xdr:colOff>
      <xdr:row>98</xdr:row>
      <xdr:rowOff>51191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5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42318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4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118490</xdr:rowOff>
    </xdr:from>
    <xdr:to>
      <xdr:col>76</xdr:col>
      <xdr:colOff>165100</xdr:colOff>
      <xdr:row>98</xdr:row>
      <xdr:rowOff>48640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4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39767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4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104670</xdr:rowOff>
    </xdr:from>
    <xdr:to>
      <xdr:col>72</xdr:col>
      <xdr:colOff>38100</xdr:colOff>
      <xdr:row>98</xdr:row>
      <xdr:rowOff>34820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25947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2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109172</xdr:rowOff>
    </xdr:from>
    <xdr:to>
      <xdr:col>67</xdr:col>
      <xdr:colOff>101600</xdr:colOff>
      <xdr:row>98</xdr:row>
      <xdr:rowOff>39322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3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30449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3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132987</xdr:rowOff>
    </xdr:from>
    <xdr:to>
      <xdr:col>98</xdr:col>
      <xdr:colOff>38100</xdr:colOff>
      <xdr:row>39</xdr:row>
      <xdr:rowOff>63137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4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79664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2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令和元年度決算においては、全ての目的別歳出において類似団体平均を下回っていたが、令和２年度決算においては、民生費が住民一人当たり１５２，５３０円となっており、類似団体平均を上回っている。</a:t>
          </a:r>
          <a:endParaRPr lang="ja-JP" altLang="ja-JP" sz="1400">
            <a:effectLst/>
          </a:endParaRPr>
        </a:p>
        <a:p>
          <a:r>
            <a:rPr kumimoji="1" lang="ja-JP" altLang="ja-JP" sz="1100">
              <a:solidFill>
                <a:schemeClr val="dk1"/>
              </a:solidFill>
              <a:effectLst/>
              <a:latin typeface="+mn-lt"/>
              <a:ea typeface="+mn-ea"/>
              <a:cs typeface="+mn-cs"/>
            </a:rPr>
            <a:t>これは、老人福祉センター管理委託料の増などが主な要因としてあげられる。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年度決算においても、令和元年度決算と同様に全ての目的別歳出において類似団体平均を下回る結果となっている。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徳島県上板町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令和２年度までは国県の補助金を活用した歳入の確保と、集中改革プラン等の行財政改革による成果や、財政調整基金の積立により実質単年度収支が一定の範囲内で推移している。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年度については普通交付税追加交付により財政調整基金への積立が増加したことにより実質単年度収支が改善されている。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徳島県上板町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４年度までは、すべての会計において赤字決算になっている会計はない。しかし、金額の多少はあるが一般会計からの繰入金を財源としている会計があるため、使用料や保険税（料）の適正化や徴収強化により繰入金の減額に努めた運営を目指す必要がある。</a:t>
          </a:r>
          <a:endParaRPr lang="ja-JP" altLang="ja-JP" sz="1400">
            <a:effectLst/>
          </a:endParaRPr>
        </a:p>
        <a:p>
          <a:r>
            <a:rPr kumimoji="1" lang="ja-JP" altLang="ja-JP" sz="1100">
              <a:solidFill>
                <a:schemeClr val="dk1"/>
              </a:solidFill>
              <a:effectLst/>
              <a:latin typeface="+mn-lt"/>
              <a:ea typeface="+mn-ea"/>
              <a:cs typeface="+mn-cs"/>
            </a:rPr>
            <a:t>令和５年度は、農業集落排水事業特別会計において赤字決算となっている。これは、令和６年度公営企業会計移行により、令和５年度決算において３月３１日で打切決算となり、国庫補助金等の歳入が令和６年度歳入となるため資金不足が生じ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5889392</v>
      </c>
      <c r="BO4" s="371"/>
      <c r="BP4" s="371"/>
      <c r="BQ4" s="371"/>
      <c r="BR4" s="371"/>
      <c r="BS4" s="371"/>
      <c r="BT4" s="371"/>
      <c r="BU4" s="372"/>
      <c r="BV4" s="370">
        <v>5753896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10.199999999999999</v>
      </c>
      <c r="CU4" s="377"/>
      <c r="CV4" s="377"/>
      <c r="CW4" s="377"/>
      <c r="CX4" s="377"/>
      <c r="CY4" s="377"/>
      <c r="CZ4" s="377"/>
      <c r="DA4" s="378"/>
      <c r="DB4" s="376">
        <v>10.9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5384361</v>
      </c>
      <c r="BO5" s="408"/>
      <c r="BP5" s="408"/>
      <c r="BQ5" s="408"/>
      <c r="BR5" s="408"/>
      <c r="BS5" s="408"/>
      <c r="BT5" s="408"/>
      <c r="BU5" s="409"/>
      <c r="BV5" s="407">
        <v>5259805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83.9</v>
      </c>
      <c r="CU5" s="405"/>
      <c r="CV5" s="405"/>
      <c r="CW5" s="405"/>
      <c r="CX5" s="405"/>
      <c r="CY5" s="405"/>
      <c r="CZ5" s="405"/>
      <c r="DA5" s="406"/>
      <c r="DB5" s="404">
        <v>85.8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505031</v>
      </c>
      <c r="BO6" s="408"/>
      <c r="BP6" s="408"/>
      <c r="BQ6" s="408"/>
      <c r="BR6" s="408"/>
      <c r="BS6" s="408"/>
      <c r="BT6" s="408"/>
      <c r="BU6" s="409"/>
      <c r="BV6" s="407">
        <v>494091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84.1</v>
      </c>
      <c r="CU6" s="445"/>
      <c r="CV6" s="445"/>
      <c r="CW6" s="445"/>
      <c r="CX6" s="445"/>
      <c r="CY6" s="445"/>
      <c r="CZ6" s="445"/>
      <c r="DA6" s="446"/>
      <c r="DB6" s="444">
        <v>86.3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134383</v>
      </c>
      <c r="BO7" s="408"/>
      <c r="BP7" s="408"/>
      <c r="BQ7" s="408"/>
      <c r="BR7" s="408"/>
      <c r="BS7" s="408"/>
      <c r="BT7" s="408"/>
      <c r="BU7" s="409"/>
      <c r="BV7" s="407">
        <v>102818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3625287</v>
      </c>
      <c r="CU7" s="408"/>
      <c r="CV7" s="408"/>
      <c r="CW7" s="408"/>
      <c r="CX7" s="408"/>
      <c r="CY7" s="408"/>
      <c r="CZ7" s="408"/>
      <c r="DA7" s="409"/>
      <c r="DB7" s="407">
        <v>3578039</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370648</v>
      </c>
      <c r="BO8" s="408"/>
      <c r="BP8" s="408"/>
      <c r="BQ8" s="408"/>
      <c r="BR8" s="408"/>
      <c r="BS8" s="408"/>
      <c r="BT8" s="408"/>
      <c r="BU8" s="409"/>
      <c r="BV8" s="407">
        <v>391273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0.38</v>
      </c>
      <c r="CU8" s="448"/>
      <c r="CV8" s="448"/>
      <c r="CW8" s="448"/>
      <c r="CX8" s="448"/>
      <c r="CY8" s="448"/>
      <c r="CZ8" s="448"/>
      <c r="DA8" s="449"/>
      <c r="DB8" s="447">
        <v>0.38</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11384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-20625</v>
      </c>
      <c r="BO9" s="408"/>
      <c r="BP9" s="408"/>
      <c r="BQ9" s="408"/>
      <c r="BR9" s="408"/>
      <c r="BS9" s="408"/>
      <c r="BT9" s="408"/>
      <c r="BU9" s="409"/>
      <c r="BV9" s="407">
        <v>24373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7.2</v>
      </c>
      <c r="CU9" s="405"/>
      <c r="CV9" s="405"/>
      <c r="CW9" s="405"/>
      <c r="CX9" s="405"/>
      <c r="CY9" s="405"/>
      <c r="CZ9" s="405"/>
      <c r="DA9" s="406"/>
      <c r="DB9" s="404">
        <v>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12039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157055</v>
      </c>
      <c r="BO10" s="408"/>
      <c r="BP10" s="408"/>
      <c r="BQ10" s="408"/>
      <c r="BR10" s="408"/>
      <c r="BS10" s="408"/>
      <c r="BT10" s="408"/>
      <c r="BU10" s="409"/>
      <c r="BV10" s="407">
        <v>93426</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11140</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10945</v>
      </c>
      <c r="S13" s="492"/>
      <c r="T13" s="492"/>
      <c r="U13" s="492"/>
      <c r="V13" s="493"/>
      <c r="W13" s="423" t="s">
        <v>131</v>
      </c>
      <c r="X13" s="424"/>
      <c r="Y13" s="424"/>
      <c r="Z13" s="424"/>
      <c r="AA13" s="424"/>
      <c r="AB13" s="414"/>
      <c r="AC13" s="458">
        <v>599</v>
      </c>
      <c r="AD13" s="459"/>
      <c r="AE13" s="459"/>
      <c r="AF13" s="459"/>
      <c r="AG13" s="501"/>
      <c r="AH13" s="458">
        <v>778</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136430</v>
      </c>
      <c r="BO13" s="408"/>
      <c r="BP13" s="408"/>
      <c r="BQ13" s="408"/>
      <c r="BR13" s="408"/>
      <c r="BS13" s="408"/>
      <c r="BT13" s="408"/>
      <c r="BU13" s="409"/>
      <c r="BV13" s="407">
        <v>117799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v>
      </c>
      <c r="CU13" s="405"/>
      <c r="CV13" s="405"/>
      <c r="CW13" s="405"/>
      <c r="CX13" s="405"/>
      <c r="CY13" s="405"/>
      <c r="CZ13" s="405"/>
      <c r="DA13" s="406"/>
      <c r="DB13" s="404">
        <v>4.5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11302</v>
      </c>
      <c r="S14" s="492"/>
      <c r="T14" s="492"/>
      <c r="U14" s="492"/>
      <c r="V14" s="493"/>
      <c r="W14" s="397"/>
      <c r="X14" s="398"/>
      <c r="Y14" s="398"/>
      <c r="Z14" s="398"/>
      <c r="AA14" s="398"/>
      <c r="AB14" s="387"/>
      <c r="AC14" s="494">
        <v>12.2</v>
      </c>
      <c r="AD14" s="495"/>
      <c r="AE14" s="495"/>
      <c r="AF14" s="495"/>
      <c r="AG14" s="496"/>
      <c r="AH14" s="494">
        <v>14.8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11114</v>
      </c>
      <c r="S15" s="492"/>
      <c r="T15" s="492"/>
      <c r="U15" s="492"/>
      <c r="V15" s="493"/>
      <c r="W15" s="423" t="s">
        <v>137</v>
      </c>
      <c r="X15" s="424"/>
      <c r="Y15" s="424"/>
      <c r="Z15" s="424"/>
      <c r="AA15" s="424"/>
      <c r="AB15" s="414"/>
      <c r="AC15" s="458">
        <v>1223</v>
      </c>
      <c r="AD15" s="459"/>
      <c r="AE15" s="459"/>
      <c r="AF15" s="459"/>
      <c r="AG15" s="501"/>
      <c r="AH15" s="458">
        <v>1282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1250936</v>
      </c>
      <c r="BO15" s="371"/>
      <c r="BP15" s="371"/>
      <c r="BQ15" s="371"/>
      <c r="BR15" s="371"/>
      <c r="BS15" s="371"/>
      <c r="BT15" s="371"/>
      <c r="BU15" s="372"/>
      <c r="BV15" s="370">
        <v>1250308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24.8</v>
      </c>
      <c r="AD16" s="495"/>
      <c r="AE16" s="495"/>
      <c r="AF16" s="495"/>
      <c r="AG16" s="496"/>
      <c r="AH16" s="494">
        <v>24.4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3320596</v>
      </c>
      <c r="BO16" s="408"/>
      <c r="BP16" s="408"/>
      <c r="BQ16" s="408"/>
      <c r="BR16" s="408"/>
      <c r="BS16" s="408"/>
      <c r="BT16" s="408"/>
      <c r="BU16" s="409"/>
      <c r="BV16" s="407">
        <v>3245319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3107</v>
      </c>
      <c r="AD17" s="459"/>
      <c r="AE17" s="459"/>
      <c r="AF17" s="459"/>
      <c r="AG17" s="501"/>
      <c r="AH17" s="458">
        <v>3197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1563076</v>
      </c>
      <c r="BO17" s="408"/>
      <c r="BP17" s="408"/>
      <c r="BQ17" s="408"/>
      <c r="BR17" s="408"/>
      <c r="BS17" s="408"/>
      <c r="BT17" s="408"/>
      <c r="BU17" s="409"/>
      <c r="BV17" s="407">
        <v>1562224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32" t="s">
        <v>147</v>
      </c>
      <c r="C18" s="450"/>
      <c r="D18" s="450"/>
      <c r="E18" s="533"/>
      <c r="F18" s="533"/>
      <c r="G18" s="533"/>
      <c r="H18" s="533"/>
      <c r="I18" s="533"/>
      <c r="J18" s="533"/>
      <c r="K18" s="533"/>
      <c r="L18" s="534">
        <v>34.58</v>
      </c>
      <c r="M18" s="534"/>
      <c r="N18" s="534"/>
      <c r="O18" s="534"/>
      <c r="P18" s="534"/>
      <c r="Q18" s="534"/>
      <c r="R18" s="535"/>
      <c r="S18" s="535"/>
      <c r="T18" s="535"/>
      <c r="U18" s="535"/>
      <c r="V18" s="536"/>
      <c r="W18" s="425"/>
      <c r="X18" s="426"/>
      <c r="Y18" s="426"/>
      <c r="Z18" s="426"/>
      <c r="AA18" s="426"/>
      <c r="AB18" s="417"/>
      <c r="AC18" s="537">
        <v>63</v>
      </c>
      <c r="AD18" s="538"/>
      <c r="AE18" s="538"/>
      <c r="AF18" s="538"/>
      <c r="AG18" s="539"/>
      <c r="AH18" s="537">
        <v>60.8</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3074270</v>
      </c>
      <c r="BO18" s="408"/>
      <c r="BP18" s="408"/>
      <c r="BQ18" s="408"/>
      <c r="BR18" s="408"/>
      <c r="BS18" s="408"/>
      <c r="BT18" s="408"/>
      <c r="BU18" s="409"/>
      <c r="BV18" s="407">
        <v>3068260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32" t="s">
        <v>149</v>
      </c>
      <c r="C19" s="450"/>
      <c r="D19" s="450"/>
      <c r="E19" s="533"/>
      <c r="F19" s="533"/>
      <c r="G19" s="533"/>
      <c r="H19" s="533"/>
      <c r="I19" s="533"/>
      <c r="J19" s="533"/>
      <c r="K19" s="533"/>
      <c r="L19" s="541">
        <v>329</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4497376</v>
      </c>
      <c r="BO19" s="408"/>
      <c r="BP19" s="408"/>
      <c r="BQ19" s="408"/>
      <c r="BR19" s="408"/>
      <c r="BS19" s="408"/>
      <c r="BT19" s="408"/>
      <c r="BU19" s="409"/>
      <c r="BV19" s="407">
        <v>4316332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32" t="s">
        <v>151</v>
      </c>
      <c r="C20" s="450"/>
      <c r="D20" s="450"/>
      <c r="E20" s="533"/>
      <c r="F20" s="533"/>
      <c r="G20" s="533"/>
      <c r="H20" s="533"/>
      <c r="I20" s="533"/>
      <c r="J20" s="533"/>
      <c r="K20" s="533"/>
      <c r="L20" s="541">
        <v>4246</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2933878</v>
      </c>
      <c r="BO22" s="371"/>
      <c r="BP22" s="371"/>
      <c r="BQ22" s="371"/>
      <c r="BR22" s="371"/>
      <c r="BS22" s="371"/>
      <c r="BT22" s="371"/>
      <c r="BU22" s="372"/>
      <c r="BV22" s="370">
        <v>3204077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2448720</v>
      </c>
      <c r="BO23" s="408"/>
      <c r="BP23" s="408"/>
      <c r="BQ23" s="408"/>
      <c r="BR23" s="408"/>
      <c r="BS23" s="408"/>
      <c r="BT23" s="408"/>
      <c r="BU23" s="409"/>
      <c r="BV23" s="407">
        <v>2696602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7380</v>
      </c>
      <c r="R24" s="459"/>
      <c r="S24" s="459"/>
      <c r="T24" s="459"/>
      <c r="U24" s="459"/>
      <c r="V24" s="501"/>
      <c r="W24" s="553"/>
      <c r="X24" s="554"/>
      <c r="Y24" s="555"/>
      <c r="Z24" s="457" t="s">
        <v>162</v>
      </c>
      <c r="AA24" s="437"/>
      <c r="AB24" s="437"/>
      <c r="AC24" s="437"/>
      <c r="AD24" s="437"/>
      <c r="AE24" s="437"/>
      <c r="AF24" s="437"/>
      <c r="AG24" s="438"/>
      <c r="AH24" s="458">
        <v>97</v>
      </c>
      <c r="AI24" s="459"/>
      <c r="AJ24" s="459"/>
      <c r="AK24" s="459"/>
      <c r="AL24" s="501"/>
      <c r="AM24" s="458">
        <v>293134</v>
      </c>
      <c r="AN24" s="459"/>
      <c r="AO24" s="459"/>
      <c r="AP24" s="459"/>
      <c r="AQ24" s="459"/>
      <c r="AR24" s="501"/>
      <c r="AS24" s="458">
        <v>3022</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1169901</v>
      </c>
      <c r="BO24" s="408"/>
      <c r="BP24" s="408"/>
      <c r="BQ24" s="408"/>
      <c r="BR24" s="408"/>
      <c r="BS24" s="408"/>
      <c r="BT24" s="408"/>
      <c r="BU24" s="409"/>
      <c r="BV24" s="407">
        <v>1242975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5904</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957726</v>
      </c>
      <c r="BO25" s="371"/>
      <c r="BP25" s="371"/>
      <c r="BQ25" s="371"/>
      <c r="BR25" s="371"/>
      <c r="BS25" s="371"/>
      <c r="BT25" s="371"/>
      <c r="BU25" s="372"/>
      <c r="BV25" s="370">
        <v>319929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5462</v>
      </c>
      <c r="R26" s="459"/>
      <c r="S26" s="459"/>
      <c r="T26" s="459"/>
      <c r="U26" s="459"/>
      <c r="V26" s="501"/>
      <c r="W26" s="553"/>
      <c r="X26" s="554"/>
      <c r="Y26" s="555"/>
      <c r="Z26" s="457" t="s">
        <v>168</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2990</v>
      </c>
      <c r="R27" s="459"/>
      <c r="S27" s="459"/>
      <c r="T27" s="459"/>
      <c r="U27" s="459"/>
      <c r="V27" s="501"/>
      <c r="W27" s="553"/>
      <c r="X27" s="554"/>
      <c r="Y27" s="555"/>
      <c r="Z27" s="457" t="s">
        <v>171</v>
      </c>
      <c r="AA27" s="437"/>
      <c r="AB27" s="437"/>
      <c r="AC27" s="437"/>
      <c r="AD27" s="437"/>
      <c r="AE27" s="437"/>
      <c r="AF27" s="437"/>
      <c r="AG27" s="438"/>
      <c r="AH27" s="458">
        <v>12</v>
      </c>
      <c r="AI27" s="459"/>
      <c r="AJ27" s="459"/>
      <c r="AK27" s="459"/>
      <c r="AL27" s="501"/>
      <c r="AM27" s="458">
        <v>33636</v>
      </c>
      <c r="AN27" s="459"/>
      <c r="AO27" s="459"/>
      <c r="AP27" s="459"/>
      <c r="AQ27" s="459"/>
      <c r="AR27" s="501"/>
      <c r="AS27" s="458">
        <v>2803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116500</v>
      </c>
      <c r="BO27" s="530"/>
      <c r="BP27" s="530"/>
      <c r="BQ27" s="530"/>
      <c r="BR27" s="530"/>
      <c r="BS27" s="530"/>
      <c r="BT27" s="530"/>
      <c r="BU27" s="531"/>
      <c r="BV27" s="529">
        <v>116500</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2492</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1769385</v>
      </c>
      <c r="BO28" s="371"/>
      <c r="BP28" s="371"/>
      <c r="BQ28" s="371"/>
      <c r="BR28" s="371"/>
      <c r="BS28" s="371"/>
      <c r="BT28" s="371"/>
      <c r="BU28" s="372"/>
      <c r="BV28" s="370">
        <v>1612329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10</v>
      </c>
      <c r="M29" s="459"/>
      <c r="N29" s="459"/>
      <c r="O29" s="459"/>
      <c r="P29" s="501"/>
      <c r="Q29" s="458">
        <v>1993</v>
      </c>
      <c r="R29" s="459"/>
      <c r="S29" s="459"/>
      <c r="T29" s="459"/>
      <c r="U29" s="459"/>
      <c r="V29" s="501"/>
      <c r="W29" s="556"/>
      <c r="X29" s="557"/>
      <c r="Y29" s="558"/>
      <c r="Z29" s="457" t="s">
        <v>177</v>
      </c>
      <c r="AA29" s="437"/>
      <c r="AB29" s="437"/>
      <c r="AC29" s="437"/>
      <c r="AD29" s="437"/>
      <c r="AE29" s="437"/>
      <c r="AF29" s="437"/>
      <c r="AG29" s="438"/>
      <c r="AH29" s="458">
        <v>109</v>
      </c>
      <c r="AI29" s="459"/>
      <c r="AJ29" s="459"/>
      <c r="AK29" s="459"/>
      <c r="AL29" s="501"/>
      <c r="AM29" s="458">
        <v>326770</v>
      </c>
      <c r="AN29" s="459"/>
      <c r="AO29" s="459"/>
      <c r="AP29" s="459"/>
      <c r="AQ29" s="459"/>
      <c r="AR29" s="501"/>
      <c r="AS29" s="458">
        <v>2998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406243</v>
      </c>
      <c r="BO29" s="408"/>
      <c r="BP29" s="408"/>
      <c r="BQ29" s="408"/>
      <c r="BR29" s="408"/>
      <c r="BS29" s="408"/>
      <c r="BT29" s="408"/>
      <c r="BU29" s="409"/>
      <c r="BV29" s="407">
        <v>394181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96.1</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678154</v>
      </c>
      <c r="BO30" s="530"/>
      <c r="BP30" s="530"/>
      <c r="BQ30" s="530"/>
      <c r="BR30" s="530"/>
      <c r="BS30" s="530"/>
      <c r="BT30" s="530"/>
      <c r="BU30" s="531"/>
      <c r="BV30" s="529">
        <v>678142</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上板町国民健康保険特別会計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上板町水道事業会計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徳島県市町村議会議員公務災害補償等組合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上板町土地開発公社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上板町住宅新築資金等貸付事業特別会計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上板町介護保険特別会計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上板町農業集落排水事業会計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徳島県市町村総合事務組合（一般会計）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上板町後期高齢者医療特別会計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徳島県市町村総合事務組合（徳島滞納整理機構特別会計）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阿北環境整備組合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中央広域環境施設組合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板野西部消防組合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徳島県後期高齢者医療広域連合（一般会計）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徳島県後期高齢者医療広域連合（後期高齢者医療事業会計）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WRrI32SJhb3mAn/4MGISw0SGhFHzbooUPJrDaTyhFwNF58iEjsFDou932/DQKt+fq5Jb5ZogRVDfPzPIbVL0Pg==" saltValue="xpnOPy1/ryPKW9iRHmkA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10.73</v>
      </c>
      <c r="G34" s="33">
        <v>10.24</v>
      </c>
      <c r="H34" s="33">
        <v>10.38</v>
      </c>
      <c r="I34" s="33">
        <v>10.98</v>
      </c>
      <c r="J34" s="34">
        <v>19.89</v>
      </c>
      <c r="K34" s="22"/>
      <c r="L34" s="22"/>
      <c r="M34" s="22"/>
      <c r="N34" s="22"/>
      <c r="O34" s="22"/>
      <c r="P34" s="22"/>
    </row>
    <row r="35" spans="1:16" ht="39" customHeight="1" x14ac:dyDescent="0.2">
      <c r="A35" s="22"/>
      <c r="B35" s="35"/>
      <c r="C35" s="1145" t="s">
        <v>532</v>
      </c>
      <c r="D35" s="1146"/>
      <c r="E35" s="1147"/>
      <c r="F35" s="36">
        <v>7.22</v>
      </c>
      <c r="G35" s="37">
        <v>7.57</v>
      </c>
      <c r="H35" s="37">
        <v>9.67</v>
      </c>
      <c r="I35" s="37">
        <v>10.14</v>
      </c>
      <c r="J35" s="38">
        <v>9.3800000000000008</v>
      </c>
      <c r="K35" s="22"/>
      <c r="L35" s="22"/>
      <c r="M35" s="22"/>
      <c r="N35" s="22"/>
      <c r="O35" s="22"/>
      <c r="P35" s="22"/>
    </row>
    <row r="36" spans="1:16" ht="39" customHeight="1" x14ac:dyDescent="0.2">
      <c r="A36" s="22"/>
      <c r="B36" s="35"/>
      <c r="C36" s="1145" t="s">
        <v>533</v>
      </c>
      <c r="D36" s="1146"/>
      <c r="E36" s="1147"/>
      <c r="F36" s="36">
        <v>2.7</v>
      </c>
      <c r="G36" s="37">
        <v>4.8</v>
      </c>
      <c r="H36" s="37">
        <v>4.91</v>
      </c>
      <c r="I36" s="37">
        <v>5.74</v>
      </c>
      <c r="J36" s="38">
        <v>3.1</v>
      </c>
      <c r="K36" s="22"/>
      <c r="L36" s="22"/>
      <c r="M36" s="22"/>
      <c r="N36" s="22"/>
      <c r="O36" s="22"/>
      <c r="P36" s="22"/>
    </row>
    <row r="37" spans="1:16" ht="39" customHeight="1" x14ac:dyDescent="0.2">
      <c r="A37" s="22"/>
      <c r="B37" s="35"/>
      <c r="C37" s="1145" t="s">
        <v>534</v>
      </c>
      <c r="D37" s="1146"/>
      <c r="E37" s="1147"/>
      <c r="F37" s="36">
        <v>0.96</v>
      </c>
      <c r="G37" s="37">
        <v>1.2</v>
      </c>
      <c r="H37" s="37">
        <v>0.96</v>
      </c>
      <c r="I37" s="37">
        <v>0.95</v>
      </c>
      <c r="J37" s="38">
        <v>0.85</v>
      </c>
      <c r="K37" s="22"/>
      <c r="L37" s="22"/>
      <c r="M37" s="22"/>
      <c r="N37" s="22"/>
      <c r="O37" s="22"/>
      <c r="P37" s="22"/>
    </row>
    <row r="38" spans="1:16" ht="39" customHeight="1" x14ac:dyDescent="0.2">
      <c r="A38" s="22"/>
      <c r="B38" s="35"/>
      <c r="C38" s="1145" t="s">
        <v>535</v>
      </c>
      <c r="D38" s="1146"/>
      <c r="E38" s="1147"/>
      <c r="F38" s="36">
        <v>0.56999999999999995</v>
      </c>
      <c r="G38" s="37">
        <v>0.63</v>
      </c>
      <c r="H38" s="37">
        <v>0.73</v>
      </c>
      <c r="I38" s="37">
        <v>0.78</v>
      </c>
      <c r="J38" s="38">
        <v>0.83</v>
      </c>
      <c r="K38" s="22"/>
      <c r="L38" s="22"/>
      <c r="M38" s="22"/>
      <c r="N38" s="22"/>
      <c r="O38" s="22"/>
      <c r="P38" s="22"/>
    </row>
    <row r="39" spans="1:16" ht="39" customHeight="1" x14ac:dyDescent="0.2">
      <c r="A39" s="22"/>
      <c r="B39" s="35"/>
      <c r="C39" s="1145" t="s">
        <v>536</v>
      </c>
      <c r="D39" s="1146"/>
      <c r="E39" s="1147"/>
      <c r="F39" s="36" t="s">
        <v>486</v>
      </c>
      <c r="G39" s="37" t="s">
        <v>486</v>
      </c>
      <c r="H39" s="37" t="s">
        <v>486</v>
      </c>
      <c r="I39" s="37" t="s">
        <v>486</v>
      </c>
      <c r="J39" s="38">
        <v>0.45</v>
      </c>
      <c r="K39" s="22"/>
      <c r="L39" s="22"/>
      <c r="M39" s="22"/>
      <c r="N39" s="22"/>
      <c r="O39" s="22"/>
      <c r="P39" s="22"/>
    </row>
    <row r="40" spans="1:16" ht="39" customHeight="1" x14ac:dyDescent="0.2">
      <c r="A40" s="22"/>
      <c r="B40" s="35"/>
      <c r="C40" s="1145" t="s">
        <v>537</v>
      </c>
      <c r="D40" s="1146"/>
      <c r="E40" s="1147"/>
      <c r="F40" s="36">
        <v>0.06</v>
      </c>
      <c r="G40" s="37">
        <v>0.06</v>
      </c>
      <c r="H40" s="37">
        <v>0.59</v>
      </c>
      <c r="I40" s="37">
        <v>7.0000000000000007E-2</v>
      </c>
      <c r="J40" s="38">
        <v>0.11</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486</v>
      </c>
      <c r="G42" s="37" t="s">
        <v>486</v>
      </c>
      <c r="H42" s="37" t="s">
        <v>486</v>
      </c>
      <c r="I42" s="37" t="s">
        <v>539</v>
      </c>
      <c r="J42" s="38" t="s">
        <v>486</v>
      </c>
      <c r="K42" s="22"/>
      <c r="L42" s="22"/>
      <c r="M42" s="22"/>
      <c r="N42" s="22"/>
      <c r="O42" s="22"/>
      <c r="P42" s="22"/>
    </row>
    <row r="43" spans="1:16" ht="39" customHeight="1" thickBot="1" x14ac:dyDescent="0.25">
      <c r="A43" s="22"/>
      <c r="B43" s="40"/>
      <c r="C43" s="1148" t="s">
        <v>540</v>
      </c>
      <c r="D43" s="1149"/>
      <c r="E43" s="1150"/>
      <c r="F43" s="41">
        <v>0.06</v>
      </c>
      <c r="G43" s="42">
        <v>7.0000000000000007E-2</v>
      </c>
      <c r="H43" s="42">
        <v>0.06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WLLHvbD9sK/PkcNGz/j/S3YciIn8LKyGi/wmanlqpMV0Yp7yFnu28uVtMIbZe12VKb8J4gVmhyKF9HQvm5rKg==" saltValue="GwznYFQhnwzgViMRpG+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389</v>
      </c>
      <c r="L45" s="60">
        <v>396</v>
      </c>
      <c r="M45" s="60">
        <v>356</v>
      </c>
      <c r="N45" s="60">
        <v>344</v>
      </c>
      <c r="O45" s="61">
        <v>333</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24</v>
      </c>
      <c r="L48" s="64">
        <v>23</v>
      </c>
      <c r="M48" s="64">
        <v>21</v>
      </c>
      <c r="N48" s="64">
        <v>22</v>
      </c>
      <c r="O48" s="65">
        <v>21</v>
      </c>
      <c r="P48" s="48"/>
      <c r="Q48" s="48"/>
      <c r="R48" s="48"/>
      <c r="S48" s="48"/>
      <c r="T48" s="48"/>
      <c r="U48" s="48"/>
    </row>
    <row r="49" spans="1:21" ht="30.75" customHeight="1" x14ac:dyDescent="0.2">
      <c r="A49" s="48"/>
      <c r="B49" s="1155"/>
      <c r="C49" s="1156"/>
      <c r="D49" s="62"/>
      <c r="E49" s="1161" t="s">
        <v>14</v>
      </c>
      <c r="F49" s="1161"/>
      <c r="G49" s="1161"/>
      <c r="H49" s="1161"/>
      <c r="I49" s="1161"/>
      <c r="J49" s="1162"/>
      <c r="K49" s="63">
        <v>6</v>
      </c>
      <c r="L49" s="64">
        <v>7</v>
      </c>
      <c r="M49" s="64">
        <v>7</v>
      </c>
      <c r="N49" s="64">
        <v>7</v>
      </c>
      <c r="O49" s="65">
        <v>7</v>
      </c>
      <c r="P49" s="48"/>
      <c r="Q49" s="48"/>
      <c r="R49" s="48"/>
      <c r="S49" s="48"/>
      <c r="T49" s="48"/>
      <c r="U49" s="48"/>
    </row>
    <row r="50" spans="1:21" ht="30.75" customHeight="1" x14ac:dyDescent="0.2">
      <c r="A50" s="48"/>
      <c r="B50" s="1155"/>
      <c r="C50" s="1156"/>
      <c r="D50" s="62"/>
      <c r="E50" s="1161" t="s">
        <v>15</v>
      </c>
      <c r="F50" s="1161"/>
      <c r="G50" s="1161"/>
      <c r="H50" s="1161"/>
      <c r="I50" s="1161"/>
      <c r="J50" s="1162"/>
      <c r="K50" s="63">
        <v>21</v>
      </c>
      <c r="L50" s="64">
        <v>18</v>
      </c>
      <c r="M50" s="64">
        <v>36</v>
      </c>
      <c r="N50" s="64">
        <v>12</v>
      </c>
      <c r="O50" s="65">
        <v>14</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278</v>
      </c>
      <c r="L52" s="64">
        <v>274</v>
      </c>
      <c r="M52" s="64">
        <v>268</v>
      </c>
      <c r="N52" s="64">
        <v>260</v>
      </c>
      <c r="O52" s="65">
        <v>254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162</v>
      </c>
      <c r="L53" s="69">
        <v>170</v>
      </c>
      <c r="M53" s="69">
        <v>152</v>
      </c>
      <c r="N53" s="69">
        <v>125</v>
      </c>
      <c r="O53" s="70">
        <v>121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4FBlHp8tRQPjfcvoTR59UQiPL8j8eh+iJ1V8/G11cS36hovTzF0HA+Q8le0+OUOz9TB7k2+Tzjmo46ozrW+Vg==" saltValue="rUIsru3sFf8+7CQc8Pur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3694</v>
      </c>
      <c r="J41" s="344">
        <v>3518</v>
      </c>
      <c r="K41" s="344">
        <v>3346</v>
      </c>
      <c r="L41" s="344">
        <v>3204</v>
      </c>
      <c r="M41" s="345">
        <v>2934</v>
      </c>
    </row>
    <row r="42" spans="2:13" ht="27.75" customHeight="1" x14ac:dyDescent="0.2">
      <c r="B42" s="1186"/>
      <c r="C42" s="1187"/>
      <c r="D42" s="106"/>
      <c r="E42" s="1192" t="s">
        <v>32</v>
      </c>
      <c r="F42" s="1192"/>
      <c r="G42" s="1192"/>
      <c r="H42" s="1193"/>
      <c r="I42" s="346">
        <v>90</v>
      </c>
      <c r="J42" s="347">
        <v>49</v>
      </c>
      <c r="K42" s="347">
        <v>29</v>
      </c>
      <c r="L42" s="347">
        <v>34</v>
      </c>
      <c r="M42" s="348">
        <v>7</v>
      </c>
    </row>
    <row r="43" spans="2:13" ht="27.75" customHeight="1" x14ac:dyDescent="0.2">
      <c r="B43" s="1186"/>
      <c r="C43" s="1187"/>
      <c r="D43" s="106"/>
      <c r="E43" s="1192" t="s">
        <v>33</v>
      </c>
      <c r="F43" s="1192"/>
      <c r="G43" s="1192"/>
      <c r="H43" s="1193"/>
      <c r="I43" s="346">
        <v>186</v>
      </c>
      <c r="J43" s="347">
        <v>169</v>
      </c>
      <c r="K43" s="347">
        <v>156</v>
      </c>
      <c r="L43" s="347">
        <v>133</v>
      </c>
      <c r="M43" s="348">
        <v>154</v>
      </c>
    </row>
    <row r="44" spans="2:13" ht="27.75" customHeight="1" x14ac:dyDescent="0.2">
      <c r="B44" s="1186"/>
      <c r="C44" s="1187"/>
      <c r="D44" s="106"/>
      <c r="E44" s="1192" t="s">
        <v>34</v>
      </c>
      <c r="F44" s="1192"/>
      <c r="G44" s="1192"/>
      <c r="H44" s="1193"/>
      <c r="I44" s="346">
        <v>84</v>
      </c>
      <c r="J44" s="347">
        <v>84</v>
      </c>
      <c r="K44" s="347">
        <v>75</v>
      </c>
      <c r="L44" s="347">
        <v>67</v>
      </c>
      <c r="M44" s="348">
        <v>60</v>
      </c>
    </row>
    <row r="45" spans="2:13" ht="27.75" customHeight="1" x14ac:dyDescent="0.2">
      <c r="B45" s="1186"/>
      <c r="C45" s="1187"/>
      <c r="D45" s="106"/>
      <c r="E45" s="1192" t="s">
        <v>35</v>
      </c>
      <c r="F45" s="1192"/>
      <c r="G45" s="1192"/>
      <c r="H45" s="1193"/>
      <c r="I45" s="346">
        <v>605</v>
      </c>
      <c r="J45" s="347">
        <v>592</v>
      </c>
      <c r="K45" s="347">
        <v>577</v>
      </c>
      <c r="L45" s="347">
        <v>547</v>
      </c>
      <c r="M45" s="348">
        <v>538</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2197</v>
      </c>
      <c r="J50" s="347">
        <v>2705</v>
      </c>
      <c r="K50" s="347">
        <v>2915</v>
      </c>
      <c r="L50" s="347">
        <v>3008</v>
      </c>
      <c r="M50" s="348">
        <v>3163</v>
      </c>
    </row>
    <row r="51" spans="2:13" ht="27.75" customHeight="1" x14ac:dyDescent="0.2">
      <c r="B51" s="1186"/>
      <c r="C51" s="1187"/>
      <c r="D51" s="106"/>
      <c r="E51" s="1192" t="s">
        <v>42</v>
      </c>
      <c r="F51" s="1192"/>
      <c r="G51" s="1192"/>
      <c r="H51" s="1193"/>
      <c r="I51" s="346">
        <v>8</v>
      </c>
      <c r="J51" s="347">
        <v>5</v>
      </c>
      <c r="K51" s="347">
        <v>3</v>
      </c>
      <c r="L51" s="347">
        <v>3</v>
      </c>
      <c r="M51" s="348">
        <v>2</v>
      </c>
    </row>
    <row r="52" spans="2:13" ht="27.75" customHeight="1" x14ac:dyDescent="0.2">
      <c r="B52" s="1188"/>
      <c r="C52" s="1189"/>
      <c r="D52" s="106"/>
      <c r="E52" s="1192" t="s">
        <v>43</v>
      </c>
      <c r="F52" s="1192"/>
      <c r="G52" s="1192"/>
      <c r="H52" s="1193"/>
      <c r="I52" s="346">
        <v>2989</v>
      </c>
      <c r="J52" s="347">
        <v>2867</v>
      </c>
      <c r="K52" s="347">
        <v>2718</v>
      </c>
      <c r="L52" s="347">
        <v>2592</v>
      </c>
      <c r="M52" s="348">
        <v>2348</v>
      </c>
    </row>
    <row r="53" spans="2:13" ht="27.75" customHeight="1" thickBot="1" x14ac:dyDescent="0.25">
      <c r="B53" s="1199" t="s">
        <v>19</v>
      </c>
      <c r="C53" s="1200"/>
      <c r="D53" s="110"/>
      <c r="E53" s="1201" t="s">
        <v>44</v>
      </c>
      <c r="F53" s="1201"/>
      <c r="G53" s="1201"/>
      <c r="H53" s="1202"/>
      <c r="I53" s="349">
        <v>-534</v>
      </c>
      <c r="J53" s="350">
        <v>-1165</v>
      </c>
      <c r="K53" s="350">
        <v>-1452</v>
      </c>
      <c r="L53" s="350">
        <v>-1619</v>
      </c>
      <c r="M53" s="351">
        <v>-1819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zU0bW7Y94gSn3ifdNtv7qzZaIRwO8UO8i6N6g1ecRmEdF7/lr3EsuI8MsoAXEdIO2Nh51cLOg07Oi5+9s3uUMA==" saltValue="uVSUsbxQIKtXCkTHWwV9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1519</v>
      </c>
      <c r="G55" s="352">
        <v>1612</v>
      </c>
      <c r="H55" s="353">
        <v>1769</v>
      </c>
    </row>
    <row r="56" spans="2:8" ht="52.5" customHeight="1" x14ac:dyDescent="0.2">
      <c r="B56" s="122"/>
      <c r="C56" s="1213" t="s">
        <v>47</v>
      </c>
      <c r="D56" s="1213"/>
      <c r="E56" s="1214"/>
      <c r="F56" s="354">
        <v>379</v>
      </c>
      <c r="G56" s="354">
        <v>394</v>
      </c>
      <c r="H56" s="355">
        <v>406</v>
      </c>
    </row>
    <row r="57" spans="2:8" ht="53.25" customHeight="1" x14ac:dyDescent="0.2">
      <c r="B57" s="122"/>
      <c r="C57" s="1215" t="s">
        <v>48</v>
      </c>
      <c r="D57" s="1215"/>
      <c r="E57" s="1216"/>
      <c r="F57" s="356">
        <v>694</v>
      </c>
      <c r="G57" s="356">
        <v>678</v>
      </c>
      <c r="H57" s="357">
        <v>678</v>
      </c>
    </row>
    <row r="58" spans="2:8" ht="45.75" customHeight="1" x14ac:dyDescent="0.2">
      <c r="B58" s="123"/>
      <c r="C58" s="1203" t="s">
        <v>557</v>
      </c>
      <c r="D58" s="1204"/>
      <c r="E58" s="1205"/>
      <c r="F58" s="358">
        <v>352</v>
      </c>
      <c r="G58" s="358">
        <v>336</v>
      </c>
      <c r="H58" s="359">
        <v>336</v>
      </c>
    </row>
    <row r="59" spans="2:8" ht="45.75" customHeight="1" x14ac:dyDescent="0.2">
      <c r="B59" s="123"/>
      <c r="C59" s="1203" t="s">
        <v>558</v>
      </c>
      <c r="D59" s="1204"/>
      <c r="E59" s="1205"/>
      <c r="F59" s="358">
        <v>264</v>
      </c>
      <c r="G59" s="358">
        <v>264</v>
      </c>
      <c r="H59" s="359">
        <v>264</v>
      </c>
    </row>
    <row r="60" spans="2:8" ht="45.75" customHeight="1" x14ac:dyDescent="0.2">
      <c r="B60" s="123"/>
      <c r="C60" s="1203" t="s">
        <v>559</v>
      </c>
      <c r="D60" s="1204"/>
      <c r="E60" s="1205"/>
      <c r="F60" s="358">
        <v>63</v>
      </c>
      <c r="G60" s="358">
        <v>63</v>
      </c>
      <c r="H60" s="359">
        <v>63</v>
      </c>
    </row>
    <row r="61" spans="2:8" ht="45.75" customHeight="1" x14ac:dyDescent="0.2">
      <c r="B61" s="123"/>
      <c r="C61" s="1203" t="s">
        <v>560</v>
      </c>
      <c r="D61" s="1204"/>
      <c r="E61" s="1205"/>
      <c r="F61" s="358">
        <v>6</v>
      </c>
      <c r="G61" s="358">
        <v>6</v>
      </c>
      <c r="H61" s="359">
        <v>6</v>
      </c>
    </row>
    <row r="62" spans="2:8" ht="45.75" customHeight="1" thickBot="1" x14ac:dyDescent="0.25">
      <c r="B62" s="124"/>
      <c r="C62" s="1206" t="s">
        <v>561</v>
      </c>
      <c r="D62" s="1207"/>
      <c r="E62" s="1208"/>
      <c r="F62" s="360">
        <v>6</v>
      </c>
      <c r="G62" s="360">
        <v>6</v>
      </c>
      <c r="H62" s="361">
        <v>6</v>
      </c>
    </row>
    <row r="63" spans="2:8" ht="52.5" customHeight="1" thickBot="1" x14ac:dyDescent="0.25">
      <c r="B63" s="125"/>
      <c r="C63" s="1209" t="s">
        <v>49</v>
      </c>
      <c r="D63" s="1209"/>
      <c r="E63" s="1210"/>
      <c r="F63" s="362">
        <v>2592</v>
      </c>
      <c r="G63" s="362">
        <v>2685</v>
      </c>
      <c r="H63" s="363">
        <v>2854</v>
      </c>
    </row>
    <row r="64" spans="2:8" ht="13" x14ac:dyDescent="0.2"/>
  </sheetData>
  <sheetProtection algorithmName="SHA-512" hashValue="Fd1kFGn54v2bAEM+hk42AMq4cT/cYDl6Pp7iO5mpnMaFHD5rP04bYd69Nd80yrkNtj/85bShUFdOntQ5l+wuuw==" saltValue="1Tip0X3hrgDDAgwSkCL+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68639</v>
      </c>
      <c r="E3" s="144"/>
      <c r="F3" s="145">
        <v>94796</v>
      </c>
      <c r="G3" s="146"/>
      <c r="H3" s="147"/>
    </row>
    <row r="4" spans="1:8" x14ac:dyDescent="0.2">
      <c r="A4" s="148"/>
      <c r="B4" s="149"/>
      <c r="C4" s="150"/>
      <c r="D4" s="151">
        <v>42733</v>
      </c>
      <c r="E4" s="152"/>
      <c r="F4" s="153">
        <v>55781</v>
      </c>
      <c r="G4" s="154"/>
      <c r="H4" s="155"/>
    </row>
    <row r="5" spans="1:8" x14ac:dyDescent="0.2">
      <c r="A5" s="136" t="s">
        <v>519</v>
      </c>
      <c r="B5" s="141"/>
      <c r="C5" s="142"/>
      <c r="D5" s="143">
        <v>39783</v>
      </c>
      <c r="E5" s="144"/>
      <c r="F5" s="145">
        <v>97758</v>
      </c>
      <c r="G5" s="146"/>
      <c r="H5" s="147"/>
    </row>
    <row r="6" spans="1:8" x14ac:dyDescent="0.2">
      <c r="A6" s="148"/>
      <c r="B6" s="149"/>
      <c r="C6" s="150"/>
      <c r="D6" s="151">
        <v>15713</v>
      </c>
      <c r="E6" s="152"/>
      <c r="F6" s="153">
        <v>45946</v>
      </c>
      <c r="G6" s="154"/>
      <c r="H6" s="155"/>
    </row>
    <row r="7" spans="1:8" x14ac:dyDescent="0.2">
      <c r="A7" s="136" t="s">
        <v>520</v>
      </c>
      <c r="B7" s="141"/>
      <c r="C7" s="142"/>
      <c r="D7" s="143">
        <v>44020</v>
      </c>
      <c r="E7" s="144"/>
      <c r="F7" s="145">
        <v>91338</v>
      </c>
      <c r="G7" s="146"/>
      <c r="H7" s="147"/>
    </row>
    <row r="8" spans="1:8" x14ac:dyDescent="0.2">
      <c r="A8" s="148"/>
      <c r="B8" s="149"/>
      <c r="C8" s="150"/>
      <c r="D8" s="151">
        <v>24459</v>
      </c>
      <c r="E8" s="152"/>
      <c r="F8" s="153">
        <v>43989</v>
      </c>
      <c r="G8" s="154"/>
      <c r="H8" s="155"/>
    </row>
    <row r="9" spans="1:8" x14ac:dyDescent="0.2">
      <c r="A9" s="136" t="s">
        <v>521</v>
      </c>
      <c r="B9" s="141"/>
      <c r="C9" s="142"/>
      <c r="D9" s="143">
        <v>47579</v>
      </c>
      <c r="E9" s="144"/>
      <c r="F9" s="145">
        <v>103975</v>
      </c>
      <c r="G9" s="146"/>
      <c r="H9" s="147"/>
    </row>
    <row r="10" spans="1:8" x14ac:dyDescent="0.2">
      <c r="A10" s="148"/>
      <c r="B10" s="149"/>
      <c r="C10" s="150"/>
      <c r="D10" s="151">
        <v>34475</v>
      </c>
      <c r="E10" s="152"/>
      <c r="F10" s="153">
        <v>52698</v>
      </c>
      <c r="G10" s="154"/>
      <c r="H10" s="155"/>
    </row>
    <row r="11" spans="1:8" x14ac:dyDescent="0.2">
      <c r="A11" s="136" t="s">
        <v>522</v>
      </c>
      <c r="B11" s="141"/>
      <c r="C11" s="142"/>
      <c r="D11" s="143">
        <v>31502</v>
      </c>
      <c r="E11" s="144"/>
      <c r="F11" s="145">
        <v>112678</v>
      </c>
      <c r="G11" s="146"/>
      <c r="H11" s="147"/>
    </row>
    <row r="12" spans="1:8" x14ac:dyDescent="0.2">
      <c r="A12" s="148"/>
      <c r="B12" s="149"/>
      <c r="C12" s="156"/>
      <c r="D12" s="151">
        <v>17535</v>
      </c>
      <c r="E12" s="152"/>
      <c r="F12" s="153">
        <v>55165</v>
      </c>
      <c r="G12" s="154"/>
      <c r="H12" s="155"/>
    </row>
    <row r="13" spans="1:8" x14ac:dyDescent="0.2">
      <c r="A13" s="136"/>
      <c r="B13" s="141"/>
      <c r="C13" s="157"/>
      <c r="D13" s="158">
        <v>46305</v>
      </c>
      <c r="E13" s="159"/>
      <c r="F13" s="160">
        <v>100109</v>
      </c>
      <c r="G13" s="161"/>
      <c r="H13" s="147"/>
    </row>
    <row r="14" spans="1:8" x14ac:dyDescent="0.2">
      <c r="A14" s="148"/>
      <c r="B14" s="149"/>
      <c r="C14" s="150"/>
      <c r="D14" s="151">
        <v>26983</v>
      </c>
      <c r="E14" s="152"/>
      <c r="F14" s="153">
        <v>50716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7.8</v>
      </c>
      <c r="C19" s="162">
        <f>ROUND(VALUE(SUBSTITUTE(実質収支比率等に係る経年分析!G$48,"▲","-")),2)</f>
        <v>8.2100000000000009</v>
      </c>
      <c r="D19" s="162">
        <f>ROUND(VALUE(SUBSTITUTE(実質収支比率等に係る経年分析!H$48,"▲","-")),2)</f>
        <v>10.41</v>
      </c>
      <c r="E19" s="162">
        <f>ROUND(VALUE(SUBSTITUTE(実質収支比率等に係る経年分析!I$48,"▲","-")),2)</f>
        <v>10.94</v>
      </c>
      <c r="F19" s="162">
        <f>ROUND(VALUE(SUBSTITUTE(実質収支比率等に係る経年分析!J$48,"▲","-")),2)</f>
        <v>10.220000000000001</v>
      </c>
    </row>
    <row r="20" spans="1:11" x14ac:dyDescent="0.2">
      <c r="A20" s="162" t="s">
        <v>53</v>
      </c>
      <c r="B20" s="162">
        <f>ROUND(VALUE(SUBSTITUTE(実質収支比率等に係る経年分析!F$47,"▲","-")),2)</f>
        <v>29.88</v>
      </c>
      <c r="C20" s="162">
        <f>ROUND(VALUE(SUBSTITUTE(実質収支比率等に係る経年分析!G$47,"▲","-")),2)</f>
        <v>36.880000000000003</v>
      </c>
      <c r="D20" s="162">
        <f>ROUND(VALUE(SUBSTITUTE(実質収支比率等に係る経年分析!H$47,"▲","-")),2)</f>
        <v>43.1</v>
      </c>
      <c r="E20" s="162">
        <f>ROUND(VALUE(SUBSTITUTE(実質収支比率等に係る経年分析!I$47,"▲","-")),2)</f>
        <v>45.06</v>
      </c>
      <c r="F20" s="162">
        <f>ROUND(VALUE(SUBSTITUTE(実質収支比率等に係る経年分析!J$47,"▲","-")),2)</f>
        <v>48.81</v>
      </c>
    </row>
    <row r="21" spans="1:11" x14ac:dyDescent="0.2">
      <c r="A21" s="162" t="s">
        <v>54</v>
      </c>
      <c r="B21" s="162">
        <f>IF(ISNUMBER(VALUE(SUBSTITUTE(実質収支比率等に係る経年分析!F$49,"▲","-"))),ROUND(VALUE(SUBSTITUTE(実質収支比率等に係る経年分析!F$49,"▲","-")),2),NA())</f>
        <v>-2.2999999999999998</v>
      </c>
      <c r="C21" s="162">
        <f>IF(ISNUMBER(VALUE(SUBSTITUTE(実質収支比率等に係る経年分析!G$49,"▲","-"))),ROUND(VALUE(SUBSTITUTE(実質収支比率等に係る経年分析!G$49,"▲","-")),2),NA())</f>
        <v>10.01</v>
      </c>
      <c r="D21" s="162">
        <f>IF(ISNUMBER(VALUE(SUBSTITUTE(実質収支比率等に係る経年分析!H$49,"▲","-"))),ROUND(VALUE(SUBSTITUTE(実質収支比率等に係る経年分析!H$49,"▲","-")),2),NA())</f>
        <v>7.33</v>
      </c>
      <c r="E21" s="162">
        <f>IF(ISNUMBER(VALUE(SUBSTITUTE(実質収支比率等に係る経年分析!I$49,"▲","-"))),ROUND(VALUE(SUBSTITUTE(実質収支比率等に係る経年分析!I$49,"▲","-")),2),NA())</f>
        <v>3.29</v>
      </c>
      <c r="F21" s="162">
        <f>IF(ISNUMBER(VALUE(SUBSTITUTE(実質収支比率等に係る経年分析!J$49,"▲","-"))),ROUND(VALUE(SUBSTITUTE(実質収支比率等に係る経年分析!J$49,"▲","-")),2),NA())</f>
        <v>3.76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7.0000000000000007E-2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0.06</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f>IF(ROUND(VALUE(SUBSTITUTE(連結実質赤字比率に係る赤字・黒字の構成分析!I$42,"▲", "-")), 2) &lt; 0, ABS(ROUND(VALUE(SUBSTITUTE(連結実質赤字比率に係る赤字・黒字の構成分析!I$42,"▲", "-")), 2)), NA())</f>
        <v>0.65</v>
      </c>
      <c r="I28" s="163" t="e">
        <f>IF(ROUND(VALUE(SUBSTITUTE(連結実質赤字比率に係る赤字・黒字の構成分析!I$42,"▲", "-")), 2) &gt;= 0, ABS(ROUND(VALUE(SUBSTITUTE(連結実質赤字比率に係る赤字・黒字の構成分析!I$42,"▲", "-")), 2)), NA())</f>
        <v>#N/A</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上板町後期高齢者医療特別会計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0.59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7.0000000000000007E-2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0.11</v>
      </c>
    </row>
    <row r="31" spans="1:11" x14ac:dyDescent="0.2">
      <c r="A31" s="163" t="str">
        <f>IF(連結実質赤字比率に係る赤字・黒字の構成分析!C$39="",NA(),連結実質赤字比率に係る赤字・黒字の構成分析!C$39)</f>
        <v>上板町農業集落排水事業会計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0.45</v>
      </c>
    </row>
    <row r="32" spans="1:11" x14ac:dyDescent="0.2">
      <c r="A32" s="163" t="str">
        <f>IF(連結実質赤字比率に係る赤字・黒字の構成分析!C$38="",NA(),連結実質赤字比率に係る赤字・黒字の構成分析!C$38)</f>
        <v>上板町住宅新築資金等貸付事業特別会計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0.56999999999999995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0.83</v>
      </c>
    </row>
    <row r="33" spans="1:16" x14ac:dyDescent="0.2">
      <c r="A33" s="163" t="str">
        <f>IF(連結実質赤字比率に係る赤字・黒字の構成分析!C$37="",NA(),連結実質赤字比率に係る赤字・黒字の構成分析!C$37)</f>
        <v>上板町国民健康保険特別会計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0.85</v>
      </c>
    </row>
    <row r="34" spans="1:16" x14ac:dyDescent="0.2">
      <c r="A34" s="163" t="str">
        <f>IF(連結実質赤字比率に係る赤字・黒字の構成分析!C$36="",NA(),連結実質赤字比率に係る赤字・黒字の構成分析!C$36)</f>
        <v>上板町介護保険特別会計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4.91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5.74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3.1</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7.22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7.57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9.67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10.14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9.3800000000000008</v>
      </c>
    </row>
    <row r="36" spans="1:16" x14ac:dyDescent="0.2">
      <c r="A36" s="163" t="str">
        <f>IF(連結実質赤字比率に係る赤字・黒字の構成分析!C$34="",NA(),連結実質赤字比率に係る赤字・黒字の構成分析!C$34)</f>
        <v>上板町水道事業会計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10.73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10.24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10.38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10.98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19.89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278</v>
      </c>
      <c r="E42" s="164"/>
      <c r="F42" s="164"/>
      <c r="G42" s="164">
        <f>'実質公債費比率（分子）の構造'!L$52</f>
        <v>274</v>
      </c>
      <c r="H42" s="164"/>
      <c r="I42" s="164"/>
      <c r="J42" s="164">
        <f>'実質公債費比率（分子）の構造'!M$52</f>
        <v>268</v>
      </c>
      <c r="K42" s="164"/>
      <c r="L42" s="164"/>
      <c r="M42" s="164">
        <f>'実質公債費比率（分子）の構造'!N$52</f>
        <v>260</v>
      </c>
      <c r="N42" s="164"/>
      <c r="O42" s="164"/>
      <c r="P42" s="164">
        <f>'実質公債費比率（分子）の構造'!O$52</f>
        <v>254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21</v>
      </c>
      <c r="C44" s="164"/>
      <c r="D44" s="164"/>
      <c r="E44" s="164">
        <f>'実質公債費比率（分子）の構造'!L$50</f>
        <v>18</v>
      </c>
      <c r="F44" s="164"/>
      <c r="G44" s="164"/>
      <c r="H44" s="164">
        <f>'実質公債費比率（分子）の構造'!M$50</f>
        <v>36</v>
      </c>
      <c r="I44" s="164"/>
      <c r="J44" s="164"/>
      <c r="K44" s="164">
        <f>'実質公債費比率（分子）の構造'!N$50</f>
        <v>12</v>
      </c>
      <c r="L44" s="164"/>
      <c r="M44" s="164"/>
      <c r="N44" s="164">
        <f>'実質公債費比率（分子）の構造'!O$50</f>
        <v>14</v>
      </c>
      <c r="O44" s="164"/>
      <c r="P44" s="164"/>
    </row>
    <row r="45" spans="1:16" x14ac:dyDescent="0.2">
      <c r="A45" s="164" t="s">
        <v>63</v>
      </c>
      <c r="B45" s="164">
        <f>'実質公債費比率（分子）の構造'!K$49</f>
        <v>6</v>
      </c>
      <c r="C45" s="164"/>
      <c r="D45" s="164"/>
      <c r="E45" s="164">
        <f>'実質公債費比率（分子）の構造'!L$49</f>
        <v>7</v>
      </c>
      <c r="F45" s="164"/>
      <c r="G45" s="164"/>
      <c r="H45" s="164">
        <f>'実質公債費比率（分子）の構造'!M$49</f>
        <v>7</v>
      </c>
      <c r="I45" s="164"/>
      <c r="J45" s="164"/>
      <c r="K45" s="164">
        <f>'実質公債費比率（分子）の構造'!N$49</f>
        <v>7</v>
      </c>
      <c r="L45" s="164"/>
      <c r="M45" s="164"/>
      <c r="N45" s="164">
        <f>'実質公債費比率（分子）の構造'!O$49</f>
        <v>7</v>
      </c>
      <c r="O45" s="164"/>
      <c r="P45" s="164"/>
    </row>
    <row r="46" spans="1:16" x14ac:dyDescent="0.2">
      <c r="A46" s="164" t="s">
        <v>64</v>
      </c>
      <c r="B46" s="164">
        <f>'実質公債費比率（分子）の構造'!K$48</f>
        <v>24</v>
      </c>
      <c r="C46" s="164"/>
      <c r="D46" s="164"/>
      <c r="E46" s="164">
        <f>'実質公債費比率（分子）の構造'!L$48</f>
        <v>23</v>
      </c>
      <c r="F46" s="164"/>
      <c r="G46" s="164"/>
      <c r="H46" s="164">
        <f>'実質公債費比率（分子）の構造'!M$48</f>
        <v>21</v>
      </c>
      <c r="I46" s="164"/>
      <c r="J46" s="164"/>
      <c r="K46" s="164">
        <f>'実質公債費比率（分子）の構造'!N$48</f>
        <v>22</v>
      </c>
      <c r="L46" s="164"/>
      <c r="M46" s="164"/>
      <c r="N46" s="164">
        <f>'実質公債費比率（分子）の構造'!O$48</f>
        <v>21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389</v>
      </c>
      <c r="C49" s="164"/>
      <c r="D49" s="164"/>
      <c r="E49" s="164">
        <f>'実質公債費比率（分子）の構造'!L$45</f>
        <v>396</v>
      </c>
      <c r="F49" s="164"/>
      <c r="G49" s="164"/>
      <c r="H49" s="164">
        <f>'実質公債費比率（分子）の構造'!M$45</f>
        <v>356</v>
      </c>
      <c r="I49" s="164"/>
      <c r="J49" s="164"/>
      <c r="K49" s="164">
        <f>'実質公債費比率（分子）の構造'!N$45</f>
        <v>344</v>
      </c>
      <c r="L49" s="164"/>
      <c r="M49" s="164"/>
      <c r="N49" s="164">
        <f>'実質公債費比率（分子）の構造'!O$45</f>
        <v>333</v>
      </c>
      <c r="O49" s="164"/>
      <c r="P49" s="164"/>
    </row>
    <row r="50" spans="1:16" x14ac:dyDescent="0.2">
      <c r="A50" s="164" t="s">
        <v>67</v>
      </c>
      <c r="B50" s="164" t="e">
        <f>NA()</f>
        <v>#N/A</v>
      </c>
      <c r="C50" s="164">
        <f>IF(ISNUMBER('実質公債費比率（分子）の構造'!K$53),'実質公債費比率（分子）の構造'!K$53,NA())</f>
        <v>162</v>
      </c>
      <c r="D50" s="164" t="e">
        <f>NA()</f>
        <v>#N/A</v>
      </c>
      <c r="E50" s="164" t="e">
        <f>NA()</f>
        <v>#N/A</v>
      </c>
      <c r="F50" s="164">
        <f>IF(ISNUMBER('実質公債費比率（分子）の構造'!L$53),'実質公債費比率（分子）の構造'!L$53,NA())</f>
        <v>170</v>
      </c>
      <c r="G50" s="164" t="e">
        <f>NA()</f>
        <v>#N/A</v>
      </c>
      <c r="H50" s="164" t="e">
        <f>NA()</f>
        <v>#N/A</v>
      </c>
      <c r="I50" s="164">
        <f>IF(ISNUMBER('実質公債費比率（分子）の構造'!M$53),'実質公債費比率（分子）の構造'!M$53,NA())</f>
        <v>152</v>
      </c>
      <c r="J50" s="164" t="e">
        <f>NA()</f>
        <v>#N/A</v>
      </c>
      <c r="K50" s="164" t="e">
        <f>NA()</f>
        <v>#N/A</v>
      </c>
      <c r="L50" s="164">
        <f>IF(ISNUMBER('実質公債費比率（分子）の構造'!N$53),'実質公債費比率（分子）の構造'!N$53,NA())</f>
        <v>125</v>
      </c>
      <c r="M50" s="164" t="e">
        <f>NA()</f>
        <v>#N/A</v>
      </c>
      <c r="N50" s="164" t="e">
        <f>NA()</f>
        <v>#N/A</v>
      </c>
      <c r="O50" s="164">
        <f>IF(ISNUMBER('実質公債費比率（分子）の構造'!O$53),'実質公債費比率（分子）の構造'!O$53,NA())</f>
        <v>121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2989</v>
      </c>
      <c r="E56" s="163"/>
      <c r="F56" s="163"/>
      <c r="G56" s="163">
        <f>'将来負担比率（分子）の構造'!J$52</f>
        <v>2867</v>
      </c>
      <c r="H56" s="163"/>
      <c r="I56" s="163"/>
      <c r="J56" s="163">
        <f>'将来負担比率（分子）の構造'!K$52</f>
        <v>2718</v>
      </c>
      <c r="K56" s="163"/>
      <c r="L56" s="163"/>
      <c r="M56" s="163">
        <f>'将来負担比率（分子）の構造'!L$52</f>
        <v>2592</v>
      </c>
      <c r="N56" s="163"/>
      <c r="O56" s="163"/>
      <c r="P56" s="163">
        <f>'将来負担比率（分子）の構造'!M$52</f>
        <v>2348</v>
      </c>
    </row>
    <row r="57" spans="1:16" x14ac:dyDescent="0.2">
      <c r="A57" s="163" t="s">
        <v>42</v>
      </c>
      <c r="B57" s="163"/>
      <c r="C57" s="163"/>
      <c r="D57" s="163">
        <f>'将来負担比率（分子）の構造'!I$51</f>
        <v>8</v>
      </c>
      <c r="E57" s="163"/>
      <c r="F57" s="163"/>
      <c r="G57" s="163">
        <f>'将来負担比率（分子）の構造'!J$51</f>
        <v>5</v>
      </c>
      <c r="H57" s="163"/>
      <c r="I57" s="163"/>
      <c r="J57" s="163">
        <f>'将来負担比率（分子）の構造'!K$51</f>
        <v>3</v>
      </c>
      <c r="K57" s="163"/>
      <c r="L57" s="163"/>
      <c r="M57" s="163">
        <f>'将来負担比率（分子）の構造'!L$51</f>
        <v>3</v>
      </c>
      <c r="N57" s="163"/>
      <c r="O57" s="163"/>
      <c r="P57" s="163">
        <f>'将来負担比率（分子）の構造'!M$51</f>
        <v>2</v>
      </c>
    </row>
    <row r="58" spans="1:16" x14ac:dyDescent="0.2">
      <c r="A58" s="163" t="s">
        <v>41</v>
      </c>
      <c r="B58" s="163"/>
      <c r="C58" s="163"/>
      <c r="D58" s="163">
        <f>'将来負担比率（分子）の構造'!I$50</f>
        <v>2197</v>
      </c>
      <c r="E58" s="163"/>
      <c r="F58" s="163"/>
      <c r="G58" s="163">
        <f>'将来負担比率（分子）の構造'!J$50</f>
        <v>2705</v>
      </c>
      <c r="H58" s="163"/>
      <c r="I58" s="163"/>
      <c r="J58" s="163">
        <f>'将来負担比率（分子）の構造'!K$50</f>
        <v>2915</v>
      </c>
      <c r="K58" s="163"/>
      <c r="L58" s="163"/>
      <c r="M58" s="163">
        <f>'将来負担比率（分子）の構造'!L$50</f>
        <v>3008</v>
      </c>
      <c r="N58" s="163"/>
      <c r="O58" s="163"/>
      <c r="P58" s="163">
        <f>'将来負担比率（分子）の構造'!M$50</f>
        <v>3163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605</v>
      </c>
      <c r="C62" s="163"/>
      <c r="D62" s="163"/>
      <c r="E62" s="163">
        <f>'将来負担比率（分子）の構造'!J$45</f>
        <v>592</v>
      </c>
      <c r="F62" s="163"/>
      <c r="G62" s="163"/>
      <c r="H62" s="163">
        <f>'将来負担比率（分子）の構造'!K$45</f>
        <v>577</v>
      </c>
      <c r="I62" s="163"/>
      <c r="J62" s="163"/>
      <c r="K62" s="163">
        <f>'将来負担比率（分子）の構造'!L$45</f>
        <v>547</v>
      </c>
      <c r="L62" s="163"/>
      <c r="M62" s="163"/>
      <c r="N62" s="163">
        <f>'将来負担比率（分子）の構造'!M$45</f>
        <v>538</v>
      </c>
      <c r="O62" s="163"/>
      <c r="P62" s="163"/>
    </row>
    <row r="63" spans="1:16" x14ac:dyDescent="0.2">
      <c r="A63" s="163" t="s">
        <v>34</v>
      </c>
      <c r="B63" s="163">
        <f>'将来負担比率（分子）の構造'!I$44</f>
        <v>84</v>
      </c>
      <c r="C63" s="163"/>
      <c r="D63" s="163"/>
      <c r="E63" s="163">
        <f>'将来負担比率（分子）の構造'!J$44</f>
        <v>84</v>
      </c>
      <c r="F63" s="163"/>
      <c r="G63" s="163"/>
      <c r="H63" s="163">
        <f>'将来負担比率（分子）の構造'!K$44</f>
        <v>75</v>
      </c>
      <c r="I63" s="163"/>
      <c r="J63" s="163"/>
      <c r="K63" s="163">
        <f>'将来負担比率（分子）の構造'!L$44</f>
        <v>67</v>
      </c>
      <c r="L63" s="163"/>
      <c r="M63" s="163"/>
      <c r="N63" s="163">
        <f>'将来負担比率（分子）の構造'!M$44</f>
        <v>60</v>
      </c>
      <c r="O63" s="163"/>
      <c r="P63" s="163"/>
    </row>
    <row r="64" spans="1:16" x14ac:dyDescent="0.2">
      <c r="A64" s="163" t="s">
        <v>33</v>
      </c>
      <c r="B64" s="163">
        <f>'将来負担比率（分子）の構造'!I$43</f>
        <v>186</v>
      </c>
      <c r="C64" s="163"/>
      <c r="D64" s="163"/>
      <c r="E64" s="163">
        <f>'将来負担比率（分子）の構造'!J$43</f>
        <v>169</v>
      </c>
      <c r="F64" s="163"/>
      <c r="G64" s="163"/>
      <c r="H64" s="163">
        <f>'将来負担比率（分子）の構造'!K$43</f>
        <v>156</v>
      </c>
      <c r="I64" s="163"/>
      <c r="J64" s="163"/>
      <c r="K64" s="163">
        <f>'将来負担比率（分子）の構造'!L$43</f>
        <v>133</v>
      </c>
      <c r="L64" s="163"/>
      <c r="M64" s="163"/>
      <c r="N64" s="163">
        <f>'将来負担比率（分子）の構造'!M$43</f>
        <v>154</v>
      </c>
      <c r="O64" s="163"/>
      <c r="P64" s="163"/>
    </row>
    <row r="65" spans="1:16" x14ac:dyDescent="0.2">
      <c r="A65" s="163" t="s">
        <v>32</v>
      </c>
      <c r="B65" s="163">
        <f>'将来負担比率（分子）の構造'!I$42</f>
        <v>90</v>
      </c>
      <c r="C65" s="163"/>
      <c r="D65" s="163"/>
      <c r="E65" s="163">
        <f>'将来負担比率（分子）の構造'!J$42</f>
        <v>49</v>
      </c>
      <c r="F65" s="163"/>
      <c r="G65" s="163"/>
      <c r="H65" s="163">
        <f>'将来負担比率（分子）の構造'!K$42</f>
        <v>29</v>
      </c>
      <c r="I65" s="163"/>
      <c r="J65" s="163"/>
      <c r="K65" s="163">
        <f>'将来負担比率（分子）の構造'!L$42</f>
        <v>34</v>
      </c>
      <c r="L65" s="163"/>
      <c r="M65" s="163"/>
      <c r="N65" s="163">
        <f>'将来負担比率（分子）の構造'!M$42</f>
        <v>7</v>
      </c>
      <c r="O65" s="163"/>
      <c r="P65" s="163"/>
    </row>
    <row r="66" spans="1:16" x14ac:dyDescent="0.2">
      <c r="A66" s="163" t="s">
        <v>31</v>
      </c>
      <c r="B66" s="163">
        <f>'将来負担比率（分子）の構造'!I$41</f>
        <v>3694</v>
      </c>
      <c r="C66" s="163"/>
      <c r="D66" s="163"/>
      <c r="E66" s="163">
        <f>'将来負担比率（分子）の構造'!J$41</f>
        <v>3518</v>
      </c>
      <c r="F66" s="163"/>
      <c r="G66" s="163"/>
      <c r="H66" s="163">
        <f>'将来負担比率（分子）の構造'!K$41</f>
        <v>3346</v>
      </c>
      <c r="I66" s="163"/>
      <c r="J66" s="163"/>
      <c r="K66" s="163">
        <f>'将来負担比率（分子）の構造'!L$41</f>
        <v>3204</v>
      </c>
      <c r="L66" s="163"/>
      <c r="M66" s="163"/>
      <c r="N66" s="163">
        <f>'将来負担比率（分子）の構造'!M$41</f>
        <v>2934</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1519</v>
      </c>
      <c r="C72" s="167">
        <f>基金残高に係る経年分析!G55</f>
        <v>1612</v>
      </c>
      <c r="D72" s="167">
        <f>基金残高に係る経年分析!H55</f>
        <v>1769</v>
      </c>
    </row>
    <row r="73" spans="1:16" x14ac:dyDescent="0.2">
      <c r="A73" s="166" t="s">
        <v>74</v>
      </c>
      <c r="B73" s="167">
        <f>基金残高に係る経年分析!F56</f>
        <v>379</v>
      </c>
      <c r="C73" s="167">
        <f>基金残高に係る経年分析!G56</f>
        <v>394</v>
      </c>
      <c r="D73" s="167">
        <f>基金残高に係る経年分析!H56</f>
        <v>406</v>
      </c>
    </row>
    <row r="74" spans="1:16" x14ac:dyDescent="0.2">
      <c r="A74" s="166" t="s">
        <v>75</v>
      </c>
      <c r="B74" s="167">
        <f>基金残高に係る経年分析!F57</f>
        <v>694</v>
      </c>
      <c r="C74" s="167">
        <f>基金残高に係る経年分析!G57</f>
        <v>678</v>
      </c>
      <c r="D74" s="167">
        <f>基金残高に係る経年分析!H57</f>
        <v>678</v>
      </c>
    </row>
  </sheetData>
  <sheetProtection algorithmName="SHA-512" hashValue="mAq+7FMYe7q6k3Sn1ZaJsYyZj4of6o6QiDfgkzK86pzSNX96VWeC2DNKVGgvG3cwFqOrQOuWHhRaFCfdX5De8w==" saltValue="hN0xxuoM39Z8otj64SSz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1154798</v>
      </c>
      <c r="S5" s="613"/>
      <c r="T5" s="613"/>
      <c r="U5" s="613"/>
      <c r="V5" s="613"/>
      <c r="W5" s="613"/>
      <c r="X5" s="613"/>
      <c r="Y5" s="614"/>
      <c r="Z5" s="615">
        <v>19.600000000000001</v>
      </c>
      <c r="AA5" s="615"/>
      <c r="AB5" s="615"/>
      <c r="AC5" s="615"/>
      <c r="AD5" s="616">
        <v>1154798</v>
      </c>
      <c r="AE5" s="616"/>
      <c r="AF5" s="616"/>
      <c r="AG5" s="616"/>
      <c r="AH5" s="616"/>
      <c r="AI5" s="616"/>
      <c r="AJ5" s="616"/>
      <c r="AK5" s="616"/>
      <c r="AL5" s="617">
        <v>31.6</v>
      </c>
      <c r="AM5" s="618"/>
      <c r="AN5" s="618"/>
      <c r="AO5" s="619"/>
      <c r="AP5" s="609" t="s">
        <v>216</v>
      </c>
      <c r="AQ5" s="610"/>
      <c r="AR5" s="610"/>
      <c r="AS5" s="610"/>
      <c r="AT5" s="610"/>
      <c r="AU5" s="610"/>
      <c r="AV5" s="610"/>
      <c r="AW5" s="610"/>
      <c r="AX5" s="610"/>
      <c r="AY5" s="610"/>
      <c r="AZ5" s="610"/>
      <c r="BA5" s="610"/>
      <c r="BB5" s="610"/>
      <c r="BC5" s="610"/>
      <c r="BD5" s="610"/>
      <c r="BE5" s="610"/>
      <c r="BF5" s="611"/>
      <c r="BG5" s="623">
        <v>1154798</v>
      </c>
      <c r="BH5" s="624"/>
      <c r="BI5" s="624"/>
      <c r="BJ5" s="624"/>
      <c r="BK5" s="624"/>
      <c r="BL5" s="624"/>
      <c r="BM5" s="624"/>
      <c r="BN5" s="625"/>
      <c r="BO5" s="626">
        <v>100</v>
      </c>
      <c r="BP5" s="626"/>
      <c r="BQ5" s="626"/>
      <c r="BR5" s="626"/>
      <c r="BS5" s="627">
        <v>10601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63745</v>
      </c>
      <c r="S6" s="624"/>
      <c r="T6" s="624"/>
      <c r="U6" s="624"/>
      <c r="V6" s="624"/>
      <c r="W6" s="624"/>
      <c r="X6" s="624"/>
      <c r="Y6" s="625"/>
      <c r="Z6" s="626">
        <v>1.1000000000000001</v>
      </c>
      <c r="AA6" s="626"/>
      <c r="AB6" s="626"/>
      <c r="AC6" s="626"/>
      <c r="AD6" s="627">
        <v>63745</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1154798</v>
      </c>
      <c r="BH6" s="624"/>
      <c r="BI6" s="624"/>
      <c r="BJ6" s="624"/>
      <c r="BK6" s="624"/>
      <c r="BL6" s="624"/>
      <c r="BM6" s="624"/>
      <c r="BN6" s="625"/>
      <c r="BO6" s="626">
        <v>100</v>
      </c>
      <c r="BP6" s="626"/>
      <c r="BQ6" s="626"/>
      <c r="BR6" s="626"/>
      <c r="BS6" s="627">
        <v>10601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75827</v>
      </c>
      <c r="CS6" s="624"/>
      <c r="CT6" s="624"/>
      <c r="CU6" s="624"/>
      <c r="CV6" s="624"/>
      <c r="CW6" s="624"/>
      <c r="CX6" s="624"/>
      <c r="CY6" s="625"/>
      <c r="CZ6" s="617">
        <v>1.4</v>
      </c>
      <c r="DA6" s="618"/>
      <c r="DB6" s="618"/>
      <c r="DC6" s="634"/>
      <c r="DD6" s="632" t="s">
        <v>121</v>
      </c>
      <c r="DE6" s="624"/>
      <c r="DF6" s="624"/>
      <c r="DG6" s="624"/>
      <c r="DH6" s="624"/>
      <c r="DI6" s="624"/>
      <c r="DJ6" s="624"/>
      <c r="DK6" s="624"/>
      <c r="DL6" s="624"/>
      <c r="DM6" s="624"/>
      <c r="DN6" s="624"/>
      <c r="DO6" s="624"/>
      <c r="DP6" s="625"/>
      <c r="DQ6" s="632">
        <v>75826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745</v>
      </c>
      <c r="S7" s="624"/>
      <c r="T7" s="624"/>
      <c r="U7" s="624"/>
      <c r="V7" s="624"/>
      <c r="W7" s="624"/>
      <c r="X7" s="624"/>
      <c r="Y7" s="625"/>
      <c r="Z7" s="626">
        <v>0</v>
      </c>
      <c r="AA7" s="626"/>
      <c r="AB7" s="626"/>
      <c r="AC7" s="626"/>
      <c r="AD7" s="627">
        <v>745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464219</v>
      </c>
      <c r="BH7" s="624"/>
      <c r="BI7" s="624"/>
      <c r="BJ7" s="624"/>
      <c r="BK7" s="624"/>
      <c r="BL7" s="624"/>
      <c r="BM7" s="624"/>
      <c r="BN7" s="625"/>
      <c r="BO7" s="626">
        <v>40.200000000000003</v>
      </c>
      <c r="BP7" s="626"/>
      <c r="BQ7" s="626"/>
      <c r="BR7" s="626"/>
      <c r="BS7" s="627">
        <v>10601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832507</v>
      </c>
      <c r="CS7" s="624"/>
      <c r="CT7" s="624"/>
      <c r="CU7" s="624"/>
      <c r="CV7" s="624"/>
      <c r="CW7" s="624"/>
      <c r="CX7" s="624"/>
      <c r="CY7" s="625"/>
      <c r="CZ7" s="626">
        <v>15.5</v>
      </c>
      <c r="DA7" s="626"/>
      <c r="DB7" s="626"/>
      <c r="DC7" s="626"/>
      <c r="DD7" s="632">
        <v>17816</v>
      </c>
      <c r="DE7" s="624"/>
      <c r="DF7" s="624"/>
      <c r="DG7" s="624"/>
      <c r="DH7" s="624"/>
      <c r="DI7" s="624"/>
      <c r="DJ7" s="624"/>
      <c r="DK7" s="624"/>
      <c r="DL7" s="624"/>
      <c r="DM7" s="624"/>
      <c r="DN7" s="624"/>
      <c r="DO7" s="624"/>
      <c r="DP7" s="625"/>
      <c r="DQ7" s="632">
        <v>709316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17450</v>
      </c>
      <c r="S8" s="624"/>
      <c r="T8" s="624"/>
      <c r="U8" s="624"/>
      <c r="V8" s="624"/>
      <c r="W8" s="624"/>
      <c r="X8" s="624"/>
      <c r="Y8" s="625"/>
      <c r="Z8" s="626">
        <v>0.3</v>
      </c>
      <c r="AA8" s="626"/>
      <c r="AB8" s="626"/>
      <c r="AC8" s="626"/>
      <c r="AD8" s="627">
        <v>17450</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12960</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2161671</v>
      </c>
      <c r="CS8" s="624"/>
      <c r="CT8" s="624"/>
      <c r="CU8" s="624"/>
      <c r="CV8" s="624"/>
      <c r="CW8" s="624"/>
      <c r="CX8" s="624"/>
      <c r="CY8" s="625"/>
      <c r="CZ8" s="626">
        <v>40.1</v>
      </c>
      <c r="DA8" s="626"/>
      <c r="DB8" s="626"/>
      <c r="DC8" s="626"/>
      <c r="DD8" s="632">
        <v>726</v>
      </c>
      <c r="DE8" s="624"/>
      <c r="DF8" s="624"/>
      <c r="DG8" s="624"/>
      <c r="DH8" s="624"/>
      <c r="DI8" s="624"/>
      <c r="DJ8" s="624"/>
      <c r="DK8" s="624"/>
      <c r="DL8" s="624"/>
      <c r="DM8" s="624"/>
      <c r="DN8" s="624"/>
      <c r="DO8" s="624"/>
      <c r="DP8" s="625"/>
      <c r="DQ8" s="632">
        <v>1305203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22994</v>
      </c>
      <c r="S9" s="624"/>
      <c r="T9" s="624"/>
      <c r="U9" s="624"/>
      <c r="V9" s="624"/>
      <c r="W9" s="624"/>
      <c r="X9" s="624"/>
      <c r="Y9" s="625"/>
      <c r="Z9" s="626">
        <v>0.4</v>
      </c>
      <c r="AA9" s="626"/>
      <c r="AB9" s="626"/>
      <c r="AC9" s="626"/>
      <c r="AD9" s="627">
        <v>22994</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382706</v>
      </c>
      <c r="BH9" s="624"/>
      <c r="BI9" s="624"/>
      <c r="BJ9" s="624"/>
      <c r="BK9" s="624"/>
      <c r="BL9" s="624"/>
      <c r="BM9" s="624"/>
      <c r="BN9" s="625"/>
      <c r="BO9" s="626">
        <v>33.1</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569124</v>
      </c>
      <c r="CS9" s="624"/>
      <c r="CT9" s="624"/>
      <c r="CU9" s="624"/>
      <c r="CV9" s="624"/>
      <c r="CW9" s="624"/>
      <c r="CX9" s="624"/>
      <c r="CY9" s="625"/>
      <c r="CZ9" s="626">
        <v>10.6</v>
      </c>
      <c r="DA9" s="626"/>
      <c r="DB9" s="626"/>
      <c r="DC9" s="626"/>
      <c r="DD9" s="632">
        <v>6154</v>
      </c>
      <c r="DE9" s="624"/>
      <c r="DF9" s="624"/>
      <c r="DG9" s="624"/>
      <c r="DH9" s="624"/>
      <c r="DI9" s="624"/>
      <c r="DJ9" s="624"/>
      <c r="DK9" s="624"/>
      <c r="DL9" s="624"/>
      <c r="DM9" s="624"/>
      <c r="DN9" s="624"/>
      <c r="DO9" s="624"/>
      <c r="DP9" s="625"/>
      <c r="DQ9" s="632">
        <v>472568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29039</v>
      </c>
      <c r="BH10" s="624"/>
      <c r="BI10" s="624"/>
      <c r="BJ10" s="624"/>
      <c r="BK10" s="624"/>
      <c r="BL10" s="624"/>
      <c r="BM10" s="624"/>
      <c r="BN10" s="625"/>
      <c r="BO10" s="626">
        <v>2.5</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260498</v>
      </c>
      <c r="S11" s="624"/>
      <c r="T11" s="624"/>
      <c r="U11" s="624"/>
      <c r="V11" s="624"/>
      <c r="W11" s="624"/>
      <c r="X11" s="624"/>
      <c r="Y11" s="625"/>
      <c r="Z11" s="628">
        <v>4.4000000000000004</v>
      </c>
      <c r="AA11" s="629"/>
      <c r="AB11" s="629"/>
      <c r="AC11" s="635"/>
      <c r="AD11" s="632">
        <v>260498</v>
      </c>
      <c r="AE11" s="624"/>
      <c r="AF11" s="624"/>
      <c r="AG11" s="624"/>
      <c r="AH11" s="624"/>
      <c r="AI11" s="624"/>
      <c r="AJ11" s="624"/>
      <c r="AK11" s="625"/>
      <c r="AL11" s="628">
        <v>7.1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39514</v>
      </c>
      <c r="BH11" s="624"/>
      <c r="BI11" s="624"/>
      <c r="BJ11" s="624"/>
      <c r="BK11" s="624"/>
      <c r="BL11" s="624"/>
      <c r="BM11" s="624"/>
      <c r="BN11" s="625"/>
      <c r="BO11" s="626">
        <v>3.4</v>
      </c>
      <c r="BP11" s="626"/>
      <c r="BQ11" s="626"/>
      <c r="BR11" s="626"/>
      <c r="BS11" s="627">
        <v>10601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191490</v>
      </c>
      <c r="CS11" s="624"/>
      <c r="CT11" s="624"/>
      <c r="CU11" s="624"/>
      <c r="CV11" s="624"/>
      <c r="CW11" s="624"/>
      <c r="CX11" s="624"/>
      <c r="CY11" s="625"/>
      <c r="CZ11" s="626">
        <v>3.6</v>
      </c>
      <c r="DA11" s="626"/>
      <c r="DB11" s="626"/>
      <c r="DC11" s="626"/>
      <c r="DD11" s="632">
        <v>69947</v>
      </c>
      <c r="DE11" s="624"/>
      <c r="DF11" s="624"/>
      <c r="DG11" s="624"/>
      <c r="DH11" s="624"/>
      <c r="DI11" s="624"/>
      <c r="DJ11" s="624"/>
      <c r="DK11" s="624"/>
      <c r="DL11" s="624"/>
      <c r="DM11" s="624"/>
      <c r="DN11" s="624"/>
      <c r="DO11" s="624"/>
      <c r="DP11" s="625"/>
      <c r="DQ11" s="632">
        <v>128589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3040</v>
      </c>
      <c r="S12" s="624"/>
      <c r="T12" s="624"/>
      <c r="U12" s="624"/>
      <c r="V12" s="624"/>
      <c r="W12" s="624"/>
      <c r="X12" s="624"/>
      <c r="Y12" s="625"/>
      <c r="Z12" s="626">
        <v>0.1</v>
      </c>
      <c r="AA12" s="626"/>
      <c r="AB12" s="626"/>
      <c r="AC12" s="626"/>
      <c r="AD12" s="627">
        <v>3040</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549981</v>
      </c>
      <c r="BH12" s="624"/>
      <c r="BI12" s="624"/>
      <c r="BJ12" s="624"/>
      <c r="BK12" s="624"/>
      <c r="BL12" s="624"/>
      <c r="BM12" s="624"/>
      <c r="BN12" s="625"/>
      <c r="BO12" s="626">
        <v>47.6</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38155</v>
      </c>
      <c r="CS12" s="624"/>
      <c r="CT12" s="624"/>
      <c r="CU12" s="624"/>
      <c r="CV12" s="624"/>
      <c r="CW12" s="624"/>
      <c r="CX12" s="624"/>
      <c r="CY12" s="625"/>
      <c r="CZ12" s="626">
        <v>0.7</v>
      </c>
      <c r="DA12" s="626"/>
      <c r="DB12" s="626"/>
      <c r="DC12" s="626"/>
      <c r="DD12" s="632" t="s">
        <v>121</v>
      </c>
      <c r="DE12" s="624"/>
      <c r="DF12" s="624"/>
      <c r="DG12" s="624"/>
      <c r="DH12" s="624"/>
      <c r="DI12" s="624"/>
      <c r="DJ12" s="624"/>
      <c r="DK12" s="624"/>
      <c r="DL12" s="624"/>
      <c r="DM12" s="624"/>
      <c r="DN12" s="624"/>
      <c r="DO12" s="624"/>
      <c r="DP12" s="625"/>
      <c r="DQ12" s="632">
        <v>26588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549775</v>
      </c>
      <c r="BH13" s="624"/>
      <c r="BI13" s="624"/>
      <c r="BJ13" s="624"/>
      <c r="BK13" s="624"/>
      <c r="BL13" s="624"/>
      <c r="BM13" s="624"/>
      <c r="BN13" s="625"/>
      <c r="BO13" s="626">
        <v>47.6</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387545</v>
      </c>
      <c r="CS13" s="624"/>
      <c r="CT13" s="624"/>
      <c r="CU13" s="624"/>
      <c r="CV13" s="624"/>
      <c r="CW13" s="624"/>
      <c r="CX13" s="624"/>
      <c r="CY13" s="625"/>
      <c r="CZ13" s="626">
        <v>7.2</v>
      </c>
      <c r="DA13" s="626"/>
      <c r="DB13" s="626"/>
      <c r="DC13" s="626"/>
      <c r="DD13" s="632">
        <v>220554</v>
      </c>
      <c r="DE13" s="624"/>
      <c r="DF13" s="624"/>
      <c r="DG13" s="624"/>
      <c r="DH13" s="624"/>
      <c r="DI13" s="624"/>
      <c r="DJ13" s="624"/>
      <c r="DK13" s="624"/>
      <c r="DL13" s="624"/>
      <c r="DM13" s="624"/>
      <c r="DN13" s="624"/>
      <c r="DO13" s="624"/>
      <c r="DP13" s="625"/>
      <c r="DQ13" s="632">
        <v>248340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55076</v>
      </c>
      <c r="BH14" s="624"/>
      <c r="BI14" s="624"/>
      <c r="BJ14" s="624"/>
      <c r="BK14" s="624"/>
      <c r="BL14" s="624"/>
      <c r="BM14" s="624"/>
      <c r="BN14" s="625"/>
      <c r="BO14" s="626">
        <v>4.8</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204869</v>
      </c>
      <c r="CS14" s="624"/>
      <c r="CT14" s="624"/>
      <c r="CU14" s="624"/>
      <c r="CV14" s="624"/>
      <c r="CW14" s="624"/>
      <c r="CX14" s="624"/>
      <c r="CY14" s="625"/>
      <c r="CZ14" s="626">
        <v>3.8</v>
      </c>
      <c r="DA14" s="626"/>
      <c r="DB14" s="626"/>
      <c r="DC14" s="626"/>
      <c r="DD14" s="632" t="s">
        <v>121</v>
      </c>
      <c r="DE14" s="624"/>
      <c r="DF14" s="624"/>
      <c r="DG14" s="624"/>
      <c r="DH14" s="624"/>
      <c r="DI14" s="624"/>
      <c r="DJ14" s="624"/>
      <c r="DK14" s="624"/>
      <c r="DL14" s="624"/>
      <c r="DM14" s="624"/>
      <c r="DN14" s="624"/>
      <c r="DO14" s="624"/>
      <c r="DP14" s="625"/>
      <c r="DQ14" s="632">
        <v>201314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6051</v>
      </c>
      <c r="S15" s="624"/>
      <c r="T15" s="624"/>
      <c r="U15" s="624"/>
      <c r="V15" s="624"/>
      <c r="W15" s="624"/>
      <c r="X15" s="624"/>
      <c r="Y15" s="625"/>
      <c r="Z15" s="626">
        <v>0.1</v>
      </c>
      <c r="AA15" s="626"/>
      <c r="AB15" s="626"/>
      <c r="AC15" s="626"/>
      <c r="AD15" s="627">
        <v>6051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85522</v>
      </c>
      <c r="BH15" s="624"/>
      <c r="BI15" s="624"/>
      <c r="BJ15" s="624"/>
      <c r="BK15" s="624"/>
      <c r="BL15" s="624"/>
      <c r="BM15" s="624"/>
      <c r="BN15" s="625"/>
      <c r="BO15" s="626">
        <v>7.4</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590453</v>
      </c>
      <c r="CS15" s="624"/>
      <c r="CT15" s="624"/>
      <c r="CU15" s="624"/>
      <c r="CV15" s="624"/>
      <c r="CW15" s="624"/>
      <c r="CX15" s="624"/>
      <c r="CY15" s="625"/>
      <c r="CZ15" s="626">
        <v>11</v>
      </c>
      <c r="DA15" s="626"/>
      <c r="DB15" s="626"/>
      <c r="DC15" s="626"/>
      <c r="DD15" s="632">
        <v>35739</v>
      </c>
      <c r="DE15" s="624"/>
      <c r="DF15" s="624"/>
      <c r="DG15" s="624"/>
      <c r="DH15" s="624"/>
      <c r="DI15" s="624"/>
      <c r="DJ15" s="624"/>
      <c r="DK15" s="624"/>
      <c r="DL15" s="624"/>
      <c r="DM15" s="624"/>
      <c r="DN15" s="624"/>
      <c r="DO15" s="624"/>
      <c r="DP15" s="625"/>
      <c r="DQ15" s="632">
        <v>500092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18127</v>
      </c>
      <c r="S16" s="624"/>
      <c r="T16" s="624"/>
      <c r="U16" s="624"/>
      <c r="V16" s="624"/>
      <c r="W16" s="624"/>
      <c r="X16" s="624"/>
      <c r="Y16" s="625"/>
      <c r="Z16" s="626">
        <v>0.3</v>
      </c>
      <c r="AA16" s="626"/>
      <c r="AB16" s="626"/>
      <c r="AC16" s="626"/>
      <c r="AD16" s="627">
        <v>18127</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52417</v>
      </c>
      <c r="S17" s="624"/>
      <c r="T17" s="624"/>
      <c r="U17" s="624"/>
      <c r="V17" s="624"/>
      <c r="W17" s="624"/>
      <c r="X17" s="624"/>
      <c r="Y17" s="625"/>
      <c r="Z17" s="626">
        <v>0.9</v>
      </c>
      <c r="AA17" s="626"/>
      <c r="AB17" s="626"/>
      <c r="AC17" s="626"/>
      <c r="AD17" s="627">
        <v>52417</v>
      </c>
      <c r="AE17" s="627"/>
      <c r="AF17" s="627"/>
      <c r="AG17" s="627"/>
      <c r="AH17" s="627"/>
      <c r="AI17" s="627"/>
      <c r="AJ17" s="627"/>
      <c r="AK17" s="627"/>
      <c r="AL17" s="628">
        <v>1.4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332720</v>
      </c>
      <c r="CS17" s="624"/>
      <c r="CT17" s="624"/>
      <c r="CU17" s="624"/>
      <c r="CV17" s="624"/>
      <c r="CW17" s="624"/>
      <c r="CX17" s="624"/>
      <c r="CY17" s="625"/>
      <c r="CZ17" s="626">
        <v>6.2</v>
      </c>
      <c r="DA17" s="626"/>
      <c r="DB17" s="626"/>
      <c r="DC17" s="626"/>
      <c r="DD17" s="632" t="s">
        <v>121</v>
      </c>
      <c r="DE17" s="624"/>
      <c r="DF17" s="624"/>
      <c r="DG17" s="624"/>
      <c r="DH17" s="624"/>
      <c r="DI17" s="624"/>
      <c r="DJ17" s="624"/>
      <c r="DK17" s="624"/>
      <c r="DL17" s="624"/>
      <c r="DM17" s="624"/>
      <c r="DN17" s="624"/>
      <c r="DO17" s="624"/>
      <c r="DP17" s="625"/>
      <c r="DQ17" s="632">
        <v>324509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6440</v>
      </c>
      <c r="S18" s="624"/>
      <c r="T18" s="624"/>
      <c r="U18" s="624"/>
      <c r="V18" s="624"/>
      <c r="W18" s="624"/>
      <c r="X18" s="624"/>
      <c r="Y18" s="625"/>
      <c r="Z18" s="626">
        <v>0.1</v>
      </c>
      <c r="AA18" s="626"/>
      <c r="AB18" s="626"/>
      <c r="AC18" s="626"/>
      <c r="AD18" s="627">
        <v>6440</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43254</v>
      </c>
      <c r="S19" s="624"/>
      <c r="T19" s="624"/>
      <c r="U19" s="624"/>
      <c r="V19" s="624"/>
      <c r="W19" s="624"/>
      <c r="X19" s="624"/>
      <c r="Y19" s="625"/>
      <c r="Z19" s="626">
        <v>0.7</v>
      </c>
      <c r="AA19" s="626"/>
      <c r="AB19" s="626"/>
      <c r="AC19" s="626"/>
      <c r="AD19" s="627">
        <v>43254</v>
      </c>
      <c r="AE19" s="627"/>
      <c r="AF19" s="627"/>
      <c r="AG19" s="627"/>
      <c r="AH19" s="627"/>
      <c r="AI19" s="627"/>
      <c r="AJ19" s="627"/>
      <c r="AK19" s="627"/>
      <c r="AL19" s="628">
        <v>1.2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2723</v>
      </c>
      <c r="S20" s="624"/>
      <c r="T20" s="624"/>
      <c r="U20" s="624"/>
      <c r="V20" s="624"/>
      <c r="W20" s="624"/>
      <c r="X20" s="624"/>
      <c r="Y20" s="625"/>
      <c r="Z20" s="626">
        <v>0</v>
      </c>
      <c r="AA20" s="626"/>
      <c r="AB20" s="626"/>
      <c r="AC20" s="626"/>
      <c r="AD20" s="627">
        <v>2723</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5384361</v>
      </c>
      <c r="CS20" s="624"/>
      <c r="CT20" s="624"/>
      <c r="CU20" s="624"/>
      <c r="CV20" s="624"/>
      <c r="CW20" s="624"/>
      <c r="CX20" s="624"/>
      <c r="CY20" s="625"/>
      <c r="CZ20" s="626">
        <v>100</v>
      </c>
      <c r="DA20" s="626"/>
      <c r="DB20" s="626"/>
      <c r="DC20" s="626"/>
      <c r="DD20" s="632">
        <v>350936</v>
      </c>
      <c r="DE20" s="624"/>
      <c r="DF20" s="624"/>
      <c r="DG20" s="624"/>
      <c r="DH20" s="624"/>
      <c r="DI20" s="624"/>
      <c r="DJ20" s="624"/>
      <c r="DK20" s="624"/>
      <c r="DL20" s="624"/>
      <c r="DM20" s="624"/>
      <c r="DN20" s="624"/>
      <c r="DO20" s="624"/>
      <c r="DP20" s="625"/>
      <c r="DQ20" s="632">
        <v>3992345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2180488</v>
      </c>
      <c r="S21" s="624"/>
      <c r="T21" s="624"/>
      <c r="U21" s="624"/>
      <c r="V21" s="624"/>
      <c r="W21" s="624"/>
      <c r="X21" s="624"/>
      <c r="Y21" s="625"/>
      <c r="Z21" s="626">
        <v>37</v>
      </c>
      <c r="AA21" s="626"/>
      <c r="AB21" s="626"/>
      <c r="AC21" s="626"/>
      <c r="AD21" s="627">
        <v>2052390</v>
      </c>
      <c r="AE21" s="627"/>
      <c r="AF21" s="627"/>
      <c r="AG21" s="627"/>
      <c r="AH21" s="627"/>
      <c r="AI21" s="627"/>
      <c r="AJ21" s="627"/>
      <c r="AK21" s="627"/>
      <c r="AL21" s="628">
        <v>56.1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2052390</v>
      </c>
      <c r="S22" s="624"/>
      <c r="T22" s="624"/>
      <c r="U22" s="624"/>
      <c r="V22" s="624"/>
      <c r="W22" s="624"/>
      <c r="X22" s="624"/>
      <c r="Y22" s="625"/>
      <c r="Z22" s="626">
        <v>34.799999999999997</v>
      </c>
      <c r="AA22" s="626"/>
      <c r="AB22" s="626"/>
      <c r="AC22" s="626"/>
      <c r="AD22" s="627">
        <v>2052390</v>
      </c>
      <c r="AE22" s="627"/>
      <c r="AF22" s="627"/>
      <c r="AG22" s="627"/>
      <c r="AH22" s="627"/>
      <c r="AI22" s="627"/>
      <c r="AJ22" s="627"/>
      <c r="AK22" s="627"/>
      <c r="AL22" s="628">
        <v>56.1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128098</v>
      </c>
      <c r="S23" s="624"/>
      <c r="T23" s="624"/>
      <c r="U23" s="624"/>
      <c r="V23" s="624"/>
      <c r="W23" s="624"/>
      <c r="X23" s="624"/>
      <c r="Y23" s="625"/>
      <c r="Z23" s="626">
        <v>2.2000000000000002</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2593200</v>
      </c>
      <c r="CS24" s="613"/>
      <c r="CT24" s="613"/>
      <c r="CU24" s="613"/>
      <c r="CV24" s="613"/>
      <c r="CW24" s="613"/>
      <c r="CX24" s="613"/>
      <c r="CY24" s="614"/>
      <c r="CZ24" s="617">
        <v>48.2</v>
      </c>
      <c r="DA24" s="618"/>
      <c r="DB24" s="618"/>
      <c r="DC24" s="634"/>
      <c r="DD24" s="657">
        <v>1809079</v>
      </c>
      <c r="DE24" s="613"/>
      <c r="DF24" s="613"/>
      <c r="DG24" s="613"/>
      <c r="DH24" s="613"/>
      <c r="DI24" s="613"/>
      <c r="DJ24" s="613"/>
      <c r="DK24" s="614"/>
      <c r="DL24" s="657">
        <v>1575799</v>
      </c>
      <c r="DM24" s="613"/>
      <c r="DN24" s="613"/>
      <c r="DO24" s="613"/>
      <c r="DP24" s="613"/>
      <c r="DQ24" s="613"/>
      <c r="DR24" s="613"/>
      <c r="DS24" s="613"/>
      <c r="DT24" s="613"/>
      <c r="DU24" s="613"/>
      <c r="DV24" s="614"/>
      <c r="DW24" s="617">
        <v>43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3780353</v>
      </c>
      <c r="S25" s="624"/>
      <c r="T25" s="624"/>
      <c r="U25" s="624"/>
      <c r="V25" s="624"/>
      <c r="W25" s="624"/>
      <c r="X25" s="624"/>
      <c r="Y25" s="625"/>
      <c r="Z25" s="626">
        <v>64.2</v>
      </c>
      <c r="AA25" s="626"/>
      <c r="AB25" s="626"/>
      <c r="AC25" s="626"/>
      <c r="AD25" s="627">
        <v>3652255</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1163719</v>
      </c>
      <c r="CS25" s="653"/>
      <c r="CT25" s="653"/>
      <c r="CU25" s="653"/>
      <c r="CV25" s="653"/>
      <c r="CW25" s="653"/>
      <c r="CX25" s="653"/>
      <c r="CY25" s="654"/>
      <c r="CZ25" s="628">
        <v>21.6</v>
      </c>
      <c r="DA25" s="655"/>
      <c r="DB25" s="655"/>
      <c r="DC25" s="658"/>
      <c r="DD25" s="632">
        <v>1043536</v>
      </c>
      <c r="DE25" s="653"/>
      <c r="DF25" s="653"/>
      <c r="DG25" s="653"/>
      <c r="DH25" s="653"/>
      <c r="DI25" s="653"/>
      <c r="DJ25" s="653"/>
      <c r="DK25" s="654"/>
      <c r="DL25" s="632">
        <v>1006695</v>
      </c>
      <c r="DM25" s="653"/>
      <c r="DN25" s="653"/>
      <c r="DO25" s="653"/>
      <c r="DP25" s="653"/>
      <c r="DQ25" s="653"/>
      <c r="DR25" s="653"/>
      <c r="DS25" s="653"/>
      <c r="DT25" s="653"/>
      <c r="DU25" s="653"/>
      <c r="DV25" s="654"/>
      <c r="DW25" s="628">
        <v>27.5</v>
      </c>
      <c r="DX25" s="655"/>
      <c r="DY25" s="655"/>
      <c r="DZ25" s="655"/>
      <c r="EA25" s="655"/>
      <c r="EB25" s="655"/>
      <c r="EC25" s="656"/>
    </row>
    <row r="26" spans="2:133" ht="11.25" customHeight="1" x14ac:dyDescent="0.2">
      <c r="B26" s="620" t="s">
        <v>283</v>
      </c>
      <c r="C26" s="621"/>
      <c r="D26" s="621"/>
      <c r="E26" s="621"/>
      <c r="F26" s="621"/>
      <c r="G26" s="621"/>
      <c r="H26" s="621"/>
      <c r="I26" s="621"/>
      <c r="J26" s="621"/>
      <c r="K26" s="621"/>
      <c r="L26" s="621"/>
      <c r="M26" s="621"/>
      <c r="N26" s="621"/>
      <c r="O26" s="621"/>
      <c r="P26" s="621"/>
      <c r="Q26" s="622"/>
      <c r="R26" s="623">
        <v>1158</v>
      </c>
      <c r="S26" s="624"/>
      <c r="T26" s="624"/>
      <c r="U26" s="624"/>
      <c r="V26" s="624"/>
      <c r="W26" s="624"/>
      <c r="X26" s="624"/>
      <c r="Y26" s="625"/>
      <c r="Z26" s="626">
        <v>0</v>
      </c>
      <c r="AA26" s="626"/>
      <c r="AB26" s="626"/>
      <c r="AC26" s="626"/>
      <c r="AD26" s="627">
        <v>1158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665905</v>
      </c>
      <c r="CS26" s="624"/>
      <c r="CT26" s="624"/>
      <c r="CU26" s="624"/>
      <c r="CV26" s="624"/>
      <c r="CW26" s="624"/>
      <c r="CX26" s="624"/>
      <c r="CY26" s="625"/>
      <c r="CZ26" s="628">
        <v>12.4</v>
      </c>
      <c r="DA26" s="655"/>
      <c r="DB26" s="655"/>
      <c r="DC26" s="658"/>
      <c r="DD26" s="632">
        <v>578487</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5"/>
      <c r="DY26" s="655"/>
      <c r="DZ26" s="655"/>
      <c r="EA26" s="655"/>
      <c r="EB26" s="655"/>
      <c r="EC26" s="656"/>
    </row>
    <row r="27" spans="2:133" ht="11.25" customHeight="1" x14ac:dyDescent="0.2">
      <c r="B27" s="620" t="s">
        <v>286</v>
      </c>
      <c r="C27" s="621"/>
      <c r="D27" s="621"/>
      <c r="E27" s="621"/>
      <c r="F27" s="621"/>
      <c r="G27" s="621"/>
      <c r="H27" s="621"/>
      <c r="I27" s="621"/>
      <c r="J27" s="621"/>
      <c r="K27" s="621"/>
      <c r="L27" s="621"/>
      <c r="M27" s="621"/>
      <c r="N27" s="621"/>
      <c r="O27" s="621"/>
      <c r="P27" s="621"/>
      <c r="Q27" s="622"/>
      <c r="R27" s="623">
        <v>51863</v>
      </c>
      <c r="S27" s="624"/>
      <c r="T27" s="624"/>
      <c r="U27" s="624"/>
      <c r="V27" s="624"/>
      <c r="W27" s="624"/>
      <c r="X27" s="624"/>
      <c r="Y27" s="625"/>
      <c r="Z27" s="626">
        <v>0.9</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1154798</v>
      </c>
      <c r="BH27" s="624"/>
      <c r="BI27" s="624"/>
      <c r="BJ27" s="624"/>
      <c r="BK27" s="624"/>
      <c r="BL27" s="624"/>
      <c r="BM27" s="624"/>
      <c r="BN27" s="625"/>
      <c r="BO27" s="626">
        <v>100</v>
      </c>
      <c r="BP27" s="626"/>
      <c r="BQ27" s="626"/>
      <c r="BR27" s="626"/>
      <c r="BS27" s="627">
        <v>10601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1096761</v>
      </c>
      <c r="CS27" s="653"/>
      <c r="CT27" s="653"/>
      <c r="CU27" s="653"/>
      <c r="CV27" s="653"/>
      <c r="CW27" s="653"/>
      <c r="CX27" s="653"/>
      <c r="CY27" s="654"/>
      <c r="CZ27" s="628">
        <v>20.399999999999999</v>
      </c>
      <c r="DA27" s="655"/>
      <c r="DB27" s="655"/>
      <c r="DC27" s="658"/>
      <c r="DD27" s="632">
        <v>441034</v>
      </c>
      <c r="DE27" s="653"/>
      <c r="DF27" s="653"/>
      <c r="DG27" s="653"/>
      <c r="DH27" s="653"/>
      <c r="DI27" s="653"/>
      <c r="DJ27" s="653"/>
      <c r="DK27" s="654"/>
      <c r="DL27" s="632">
        <v>244595</v>
      </c>
      <c r="DM27" s="653"/>
      <c r="DN27" s="653"/>
      <c r="DO27" s="653"/>
      <c r="DP27" s="653"/>
      <c r="DQ27" s="653"/>
      <c r="DR27" s="653"/>
      <c r="DS27" s="653"/>
      <c r="DT27" s="653"/>
      <c r="DU27" s="653"/>
      <c r="DV27" s="654"/>
      <c r="DW27" s="628">
        <v>6.7</v>
      </c>
      <c r="DX27" s="655"/>
      <c r="DY27" s="655"/>
      <c r="DZ27" s="655"/>
      <c r="EA27" s="655"/>
      <c r="EB27" s="655"/>
      <c r="EC27" s="656"/>
    </row>
    <row r="28" spans="2:133" ht="11.25" customHeight="1" x14ac:dyDescent="0.2">
      <c r="B28" s="620" t="s">
        <v>289</v>
      </c>
      <c r="C28" s="621"/>
      <c r="D28" s="621"/>
      <c r="E28" s="621"/>
      <c r="F28" s="621"/>
      <c r="G28" s="621"/>
      <c r="H28" s="621"/>
      <c r="I28" s="621"/>
      <c r="J28" s="621"/>
      <c r="K28" s="621"/>
      <c r="L28" s="621"/>
      <c r="M28" s="621"/>
      <c r="N28" s="621"/>
      <c r="O28" s="621"/>
      <c r="P28" s="621"/>
      <c r="Q28" s="622"/>
      <c r="R28" s="623">
        <v>64328</v>
      </c>
      <c r="S28" s="624"/>
      <c r="T28" s="624"/>
      <c r="U28" s="624"/>
      <c r="V28" s="624"/>
      <c r="W28" s="624"/>
      <c r="X28" s="624"/>
      <c r="Y28" s="625"/>
      <c r="Z28" s="626">
        <v>1.1000000000000001</v>
      </c>
      <c r="AA28" s="626"/>
      <c r="AB28" s="626"/>
      <c r="AC28" s="626"/>
      <c r="AD28" s="627">
        <v>890</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332720</v>
      </c>
      <c r="CS28" s="624"/>
      <c r="CT28" s="624"/>
      <c r="CU28" s="624"/>
      <c r="CV28" s="624"/>
      <c r="CW28" s="624"/>
      <c r="CX28" s="624"/>
      <c r="CY28" s="625"/>
      <c r="CZ28" s="628">
        <v>6.2</v>
      </c>
      <c r="DA28" s="655"/>
      <c r="DB28" s="655"/>
      <c r="DC28" s="658"/>
      <c r="DD28" s="632">
        <v>324509</v>
      </c>
      <c r="DE28" s="624"/>
      <c r="DF28" s="624"/>
      <c r="DG28" s="624"/>
      <c r="DH28" s="624"/>
      <c r="DI28" s="624"/>
      <c r="DJ28" s="624"/>
      <c r="DK28" s="625"/>
      <c r="DL28" s="632">
        <v>324509</v>
      </c>
      <c r="DM28" s="624"/>
      <c r="DN28" s="624"/>
      <c r="DO28" s="624"/>
      <c r="DP28" s="624"/>
      <c r="DQ28" s="624"/>
      <c r="DR28" s="624"/>
      <c r="DS28" s="624"/>
      <c r="DT28" s="624"/>
      <c r="DU28" s="624"/>
      <c r="DV28" s="625"/>
      <c r="DW28" s="628">
        <v>8.9</v>
      </c>
      <c r="DX28" s="655"/>
      <c r="DY28" s="655"/>
      <c r="DZ28" s="655"/>
      <c r="EA28" s="655"/>
      <c r="EB28" s="655"/>
      <c r="EC28" s="656"/>
    </row>
    <row r="29" spans="2:133" ht="11.25" customHeight="1" x14ac:dyDescent="0.2">
      <c r="B29" s="620" t="s">
        <v>291</v>
      </c>
      <c r="C29" s="621"/>
      <c r="D29" s="621"/>
      <c r="E29" s="621"/>
      <c r="F29" s="621"/>
      <c r="G29" s="621"/>
      <c r="H29" s="621"/>
      <c r="I29" s="621"/>
      <c r="J29" s="621"/>
      <c r="K29" s="621"/>
      <c r="L29" s="621"/>
      <c r="M29" s="621"/>
      <c r="N29" s="621"/>
      <c r="O29" s="621"/>
      <c r="P29" s="621"/>
      <c r="Q29" s="622"/>
      <c r="R29" s="623">
        <v>6783</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332720</v>
      </c>
      <c r="CS29" s="653"/>
      <c r="CT29" s="653"/>
      <c r="CU29" s="653"/>
      <c r="CV29" s="653"/>
      <c r="CW29" s="653"/>
      <c r="CX29" s="653"/>
      <c r="CY29" s="654"/>
      <c r="CZ29" s="628">
        <v>6.2</v>
      </c>
      <c r="DA29" s="655"/>
      <c r="DB29" s="655"/>
      <c r="DC29" s="658"/>
      <c r="DD29" s="632">
        <v>324509</v>
      </c>
      <c r="DE29" s="653"/>
      <c r="DF29" s="653"/>
      <c r="DG29" s="653"/>
      <c r="DH29" s="653"/>
      <c r="DI29" s="653"/>
      <c r="DJ29" s="653"/>
      <c r="DK29" s="654"/>
      <c r="DL29" s="632">
        <v>324509</v>
      </c>
      <c r="DM29" s="653"/>
      <c r="DN29" s="653"/>
      <c r="DO29" s="653"/>
      <c r="DP29" s="653"/>
      <c r="DQ29" s="653"/>
      <c r="DR29" s="653"/>
      <c r="DS29" s="653"/>
      <c r="DT29" s="653"/>
      <c r="DU29" s="653"/>
      <c r="DV29" s="654"/>
      <c r="DW29" s="628">
        <v>8.9</v>
      </c>
      <c r="DX29" s="655"/>
      <c r="DY29" s="655"/>
      <c r="DZ29" s="655"/>
      <c r="EA29" s="655"/>
      <c r="EB29" s="655"/>
      <c r="EC29" s="656"/>
    </row>
    <row r="30" spans="2:133" ht="11.25" customHeight="1" x14ac:dyDescent="0.2">
      <c r="B30" s="620" t="s">
        <v>293</v>
      </c>
      <c r="C30" s="621"/>
      <c r="D30" s="621"/>
      <c r="E30" s="621"/>
      <c r="F30" s="621"/>
      <c r="G30" s="621"/>
      <c r="H30" s="621"/>
      <c r="I30" s="621"/>
      <c r="J30" s="621"/>
      <c r="K30" s="621"/>
      <c r="L30" s="621"/>
      <c r="M30" s="621"/>
      <c r="N30" s="621"/>
      <c r="O30" s="621"/>
      <c r="P30" s="621"/>
      <c r="Q30" s="622"/>
      <c r="R30" s="623">
        <v>835473</v>
      </c>
      <c r="S30" s="624"/>
      <c r="T30" s="624"/>
      <c r="U30" s="624"/>
      <c r="V30" s="624"/>
      <c r="W30" s="624"/>
      <c r="X30" s="624"/>
      <c r="Y30" s="625"/>
      <c r="Z30" s="626">
        <v>14.2</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322999</v>
      </c>
      <c r="CS30" s="624"/>
      <c r="CT30" s="624"/>
      <c r="CU30" s="624"/>
      <c r="CV30" s="624"/>
      <c r="CW30" s="624"/>
      <c r="CX30" s="624"/>
      <c r="CY30" s="625"/>
      <c r="CZ30" s="628">
        <v>6</v>
      </c>
      <c r="DA30" s="655"/>
      <c r="DB30" s="655"/>
      <c r="DC30" s="658"/>
      <c r="DD30" s="632">
        <v>314788</v>
      </c>
      <c r="DE30" s="624"/>
      <c r="DF30" s="624"/>
      <c r="DG30" s="624"/>
      <c r="DH30" s="624"/>
      <c r="DI30" s="624"/>
      <c r="DJ30" s="624"/>
      <c r="DK30" s="625"/>
      <c r="DL30" s="632">
        <v>314788</v>
      </c>
      <c r="DM30" s="624"/>
      <c r="DN30" s="624"/>
      <c r="DO30" s="624"/>
      <c r="DP30" s="624"/>
      <c r="DQ30" s="624"/>
      <c r="DR30" s="624"/>
      <c r="DS30" s="624"/>
      <c r="DT30" s="624"/>
      <c r="DU30" s="624"/>
      <c r="DV30" s="625"/>
      <c r="DW30" s="628">
        <v>8.6</v>
      </c>
      <c r="DX30" s="655"/>
      <c r="DY30" s="655"/>
      <c r="DZ30" s="655"/>
      <c r="EA30" s="655"/>
      <c r="EB30" s="655"/>
      <c r="EC30" s="656"/>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98.8</v>
      </c>
      <c r="BH31" s="667"/>
      <c r="BI31" s="667"/>
      <c r="BJ31" s="667"/>
      <c r="BK31" s="667"/>
      <c r="BL31" s="667"/>
      <c r="BM31" s="618">
        <v>96.1</v>
      </c>
      <c r="BN31" s="667"/>
      <c r="BO31" s="667"/>
      <c r="BP31" s="667"/>
      <c r="BQ31" s="668"/>
      <c r="BR31" s="670">
        <v>98.8</v>
      </c>
      <c r="BS31" s="667"/>
      <c r="BT31" s="667"/>
      <c r="BU31" s="667"/>
      <c r="BV31" s="667"/>
      <c r="BW31" s="667"/>
      <c r="BX31" s="618">
        <v>95.8</v>
      </c>
      <c r="BY31" s="667"/>
      <c r="BZ31" s="667"/>
      <c r="CA31" s="667"/>
      <c r="CB31" s="668"/>
      <c r="CD31" s="663"/>
      <c r="CE31" s="664"/>
      <c r="CF31" s="620" t="s">
        <v>300</v>
      </c>
      <c r="CG31" s="621"/>
      <c r="CH31" s="621"/>
      <c r="CI31" s="621"/>
      <c r="CJ31" s="621"/>
      <c r="CK31" s="621"/>
      <c r="CL31" s="621"/>
      <c r="CM31" s="621"/>
      <c r="CN31" s="621"/>
      <c r="CO31" s="621"/>
      <c r="CP31" s="621"/>
      <c r="CQ31" s="622"/>
      <c r="CR31" s="623">
        <v>9721</v>
      </c>
      <c r="CS31" s="653"/>
      <c r="CT31" s="653"/>
      <c r="CU31" s="653"/>
      <c r="CV31" s="653"/>
      <c r="CW31" s="653"/>
      <c r="CX31" s="653"/>
      <c r="CY31" s="654"/>
      <c r="CZ31" s="628">
        <v>0.2</v>
      </c>
      <c r="DA31" s="655"/>
      <c r="DB31" s="655"/>
      <c r="DC31" s="658"/>
      <c r="DD31" s="632">
        <v>9721</v>
      </c>
      <c r="DE31" s="653"/>
      <c r="DF31" s="653"/>
      <c r="DG31" s="653"/>
      <c r="DH31" s="653"/>
      <c r="DI31" s="653"/>
      <c r="DJ31" s="653"/>
      <c r="DK31" s="654"/>
      <c r="DL31" s="632">
        <v>9721</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2">
      <c r="B32" s="620" t="s">
        <v>301</v>
      </c>
      <c r="C32" s="621"/>
      <c r="D32" s="621"/>
      <c r="E32" s="621"/>
      <c r="F32" s="621"/>
      <c r="G32" s="621"/>
      <c r="H32" s="621"/>
      <c r="I32" s="621"/>
      <c r="J32" s="621"/>
      <c r="K32" s="621"/>
      <c r="L32" s="621"/>
      <c r="M32" s="621"/>
      <c r="N32" s="621"/>
      <c r="O32" s="621"/>
      <c r="P32" s="621"/>
      <c r="Q32" s="622"/>
      <c r="R32" s="623">
        <v>435572</v>
      </c>
      <c r="S32" s="624"/>
      <c r="T32" s="624"/>
      <c r="U32" s="624"/>
      <c r="V32" s="624"/>
      <c r="W32" s="624"/>
      <c r="X32" s="624"/>
      <c r="Y32" s="625"/>
      <c r="Z32" s="626">
        <v>7.4</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53"/>
      <c r="BI32" s="653"/>
      <c r="BJ32" s="653"/>
      <c r="BK32" s="653"/>
      <c r="BL32" s="653"/>
      <c r="BM32" s="629">
        <v>96.7</v>
      </c>
      <c r="BN32" s="653"/>
      <c r="BO32" s="653"/>
      <c r="BP32" s="653"/>
      <c r="BQ32" s="669"/>
      <c r="BR32" s="680">
        <v>99.3</v>
      </c>
      <c r="BS32" s="653"/>
      <c r="BT32" s="653"/>
      <c r="BU32" s="653"/>
      <c r="BV32" s="653"/>
      <c r="BW32" s="653"/>
      <c r="BX32" s="629">
        <v>95.7</v>
      </c>
      <c r="BY32" s="653"/>
      <c r="BZ32" s="653"/>
      <c r="CA32" s="653"/>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5"/>
      <c r="DB32" s="655"/>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5"/>
      <c r="DY32" s="655"/>
      <c r="DZ32" s="655"/>
      <c r="EA32" s="655"/>
      <c r="EB32" s="655"/>
      <c r="EC32" s="656"/>
    </row>
    <row r="33" spans="2:133" ht="11.25" customHeight="1" x14ac:dyDescent="0.2">
      <c r="B33" s="620" t="s">
        <v>305</v>
      </c>
      <c r="C33" s="621"/>
      <c r="D33" s="621"/>
      <c r="E33" s="621"/>
      <c r="F33" s="621"/>
      <c r="G33" s="621"/>
      <c r="H33" s="621"/>
      <c r="I33" s="621"/>
      <c r="J33" s="621"/>
      <c r="K33" s="621"/>
      <c r="L33" s="621"/>
      <c r="M33" s="621"/>
      <c r="N33" s="621"/>
      <c r="O33" s="621"/>
      <c r="P33" s="621"/>
      <c r="Q33" s="622"/>
      <c r="R33" s="623">
        <v>38999</v>
      </c>
      <c r="S33" s="624"/>
      <c r="T33" s="624"/>
      <c r="U33" s="624"/>
      <c r="V33" s="624"/>
      <c r="W33" s="624"/>
      <c r="X33" s="624"/>
      <c r="Y33" s="625"/>
      <c r="Z33" s="626">
        <v>0.7</v>
      </c>
      <c r="AA33" s="626"/>
      <c r="AB33" s="626"/>
      <c r="AC33" s="626"/>
      <c r="AD33" s="627">
        <v>1245</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98.3</v>
      </c>
      <c r="BH33" s="682"/>
      <c r="BI33" s="682"/>
      <c r="BJ33" s="682"/>
      <c r="BK33" s="682"/>
      <c r="BL33" s="682"/>
      <c r="BM33" s="683">
        <v>95.1</v>
      </c>
      <c r="BN33" s="682"/>
      <c r="BO33" s="682"/>
      <c r="BP33" s="682"/>
      <c r="BQ33" s="684"/>
      <c r="BR33" s="681">
        <v>98.3</v>
      </c>
      <c r="BS33" s="682"/>
      <c r="BT33" s="682"/>
      <c r="BU33" s="682"/>
      <c r="BV33" s="682"/>
      <c r="BW33" s="682"/>
      <c r="BX33" s="683">
        <v>95.1</v>
      </c>
      <c r="BY33" s="682"/>
      <c r="BZ33" s="682"/>
      <c r="CA33" s="682"/>
      <c r="CB33" s="684"/>
      <c r="CD33" s="620" t="s">
        <v>307</v>
      </c>
      <c r="CE33" s="621"/>
      <c r="CF33" s="621"/>
      <c r="CG33" s="621"/>
      <c r="CH33" s="621"/>
      <c r="CI33" s="621"/>
      <c r="CJ33" s="621"/>
      <c r="CK33" s="621"/>
      <c r="CL33" s="621"/>
      <c r="CM33" s="621"/>
      <c r="CN33" s="621"/>
      <c r="CO33" s="621"/>
      <c r="CP33" s="621"/>
      <c r="CQ33" s="622"/>
      <c r="CR33" s="623">
        <v>2440225</v>
      </c>
      <c r="CS33" s="653"/>
      <c r="CT33" s="653"/>
      <c r="CU33" s="653"/>
      <c r="CV33" s="653"/>
      <c r="CW33" s="653"/>
      <c r="CX33" s="653"/>
      <c r="CY33" s="654"/>
      <c r="CZ33" s="628">
        <v>45.3</v>
      </c>
      <c r="DA33" s="655"/>
      <c r="DB33" s="655"/>
      <c r="DC33" s="658"/>
      <c r="DD33" s="632">
        <v>1995772</v>
      </c>
      <c r="DE33" s="653"/>
      <c r="DF33" s="653"/>
      <c r="DG33" s="653"/>
      <c r="DH33" s="653"/>
      <c r="DI33" s="653"/>
      <c r="DJ33" s="653"/>
      <c r="DK33" s="654"/>
      <c r="DL33" s="632">
        <v>1498471</v>
      </c>
      <c r="DM33" s="653"/>
      <c r="DN33" s="653"/>
      <c r="DO33" s="653"/>
      <c r="DP33" s="653"/>
      <c r="DQ33" s="653"/>
      <c r="DR33" s="653"/>
      <c r="DS33" s="653"/>
      <c r="DT33" s="653"/>
      <c r="DU33" s="653"/>
      <c r="DV33" s="654"/>
      <c r="DW33" s="628">
        <v>40.9</v>
      </c>
      <c r="DX33" s="655"/>
      <c r="DY33" s="655"/>
      <c r="DZ33" s="655"/>
      <c r="EA33" s="655"/>
      <c r="EB33" s="655"/>
      <c r="EC33" s="656"/>
    </row>
    <row r="34" spans="2:133" ht="11.25" customHeight="1" x14ac:dyDescent="0.2">
      <c r="B34" s="620" t="s">
        <v>308</v>
      </c>
      <c r="C34" s="621"/>
      <c r="D34" s="621"/>
      <c r="E34" s="621"/>
      <c r="F34" s="621"/>
      <c r="G34" s="621"/>
      <c r="H34" s="621"/>
      <c r="I34" s="621"/>
      <c r="J34" s="621"/>
      <c r="K34" s="621"/>
      <c r="L34" s="621"/>
      <c r="M34" s="621"/>
      <c r="N34" s="621"/>
      <c r="O34" s="621"/>
      <c r="P34" s="621"/>
      <c r="Q34" s="622"/>
      <c r="R34" s="623">
        <v>48547</v>
      </c>
      <c r="S34" s="624"/>
      <c r="T34" s="624"/>
      <c r="U34" s="624"/>
      <c r="V34" s="624"/>
      <c r="W34" s="624"/>
      <c r="X34" s="624"/>
      <c r="Y34" s="625"/>
      <c r="Z34" s="626">
        <v>0.8</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816997</v>
      </c>
      <c r="CS34" s="624"/>
      <c r="CT34" s="624"/>
      <c r="CU34" s="624"/>
      <c r="CV34" s="624"/>
      <c r="CW34" s="624"/>
      <c r="CX34" s="624"/>
      <c r="CY34" s="625"/>
      <c r="CZ34" s="628">
        <v>15.2</v>
      </c>
      <c r="DA34" s="655"/>
      <c r="DB34" s="655"/>
      <c r="DC34" s="658"/>
      <c r="DD34" s="632">
        <v>637925</v>
      </c>
      <c r="DE34" s="624"/>
      <c r="DF34" s="624"/>
      <c r="DG34" s="624"/>
      <c r="DH34" s="624"/>
      <c r="DI34" s="624"/>
      <c r="DJ34" s="624"/>
      <c r="DK34" s="625"/>
      <c r="DL34" s="632">
        <v>504142</v>
      </c>
      <c r="DM34" s="624"/>
      <c r="DN34" s="624"/>
      <c r="DO34" s="624"/>
      <c r="DP34" s="624"/>
      <c r="DQ34" s="624"/>
      <c r="DR34" s="624"/>
      <c r="DS34" s="624"/>
      <c r="DT34" s="624"/>
      <c r="DU34" s="624"/>
      <c r="DV34" s="625"/>
      <c r="DW34" s="628">
        <v>13.8</v>
      </c>
      <c r="DX34" s="655"/>
      <c r="DY34" s="655"/>
      <c r="DZ34" s="655"/>
      <c r="EA34" s="655"/>
      <c r="EB34" s="655"/>
      <c r="EC34" s="656"/>
    </row>
    <row r="35" spans="2:133" ht="11.25" customHeight="1" x14ac:dyDescent="0.2">
      <c r="B35" s="620" t="s">
        <v>310</v>
      </c>
      <c r="C35" s="621"/>
      <c r="D35" s="621"/>
      <c r="E35" s="621"/>
      <c r="F35" s="621"/>
      <c r="G35" s="621"/>
      <c r="H35" s="621"/>
      <c r="I35" s="621"/>
      <c r="J35" s="621"/>
      <c r="K35" s="621"/>
      <c r="L35" s="621"/>
      <c r="M35" s="621"/>
      <c r="N35" s="621"/>
      <c r="O35" s="621"/>
      <c r="P35" s="621"/>
      <c r="Q35" s="622"/>
      <c r="R35" s="623">
        <v>37578</v>
      </c>
      <c r="S35" s="624"/>
      <c r="T35" s="624"/>
      <c r="U35" s="624"/>
      <c r="V35" s="624"/>
      <c r="W35" s="624"/>
      <c r="X35" s="624"/>
      <c r="Y35" s="625"/>
      <c r="Z35" s="626">
        <v>0.6</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113357</v>
      </c>
      <c r="CS35" s="653"/>
      <c r="CT35" s="653"/>
      <c r="CU35" s="653"/>
      <c r="CV35" s="653"/>
      <c r="CW35" s="653"/>
      <c r="CX35" s="653"/>
      <c r="CY35" s="654"/>
      <c r="CZ35" s="628">
        <v>2.1</v>
      </c>
      <c r="DA35" s="655"/>
      <c r="DB35" s="655"/>
      <c r="DC35" s="658"/>
      <c r="DD35" s="632">
        <v>71304</v>
      </c>
      <c r="DE35" s="653"/>
      <c r="DF35" s="653"/>
      <c r="DG35" s="653"/>
      <c r="DH35" s="653"/>
      <c r="DI35" s="653"/>
      <c r="DJ35" s="653"/>
      <c r="DK35" s="654"/>
      <c r="DL35" s="632">
        <v>70487</v>
      </c>
      <c r="DM35" s="653"/>
      <c r="DN35" s="653"/>
      <c r="DO35" s="653"/>
      <c r="DP35" s="653"/>
      <c r="DQ35" s="653"/>
      <c r="DR35" s="653"/>
      <c r="DS35" s="653"/>
      <c r="DT35" s="653"/>
      <c r="DU35" s="653"/>
      <c r="DV35" s="654"/>
      <c r="DW35" s="628">
        <v>1.9</v>
      </c>
      <c r="DX35" s="655"/>
      <c r="DY35" s="655"/>
      <c r="DZ35" s="655"/>
      <c r="EA35" s="655"/>
      <c r="EB35" s="655"/>
      <c r="EC35" s="656"/>
    </row>
    <row r="36" spans="2:133" ht="11.25" customHeight="1" x14ac:dyDescent="0.2">
      <c r="B36" s="620" t="s">
        <v>314</v>
      </c>
      <c r="C36" s="621"/>
      <c r="D36" s="621"/>
      <c r="E36" s="621"/>
      <c r="F36" s="621"/>
      <c r="G36" s="621"/>
      <c r="H36" s="621"/>
      <c r="I36" s="621"/>
      <c r="J36" s="621"/>
      <c r="K36" s="621"/>
      <c r="L36" s="621"/>
      <c r="M36" s="621"/>
      <c r="N36" s="621"/>
      <c r="O36" s="621"/>
      <c r="P36" s="621"/>
      <c r="Q36" s="622"/>
      <c r="R36" s="623">
        <v>494091</v>
      </c>
      <c r="S36" s="624"/>
      <c r="T36" s="624"/>
      <c r="U36" s="624"/>
      <c r="V36" s="624"/>
      <c r="W36" s="624"/>
      <c r="X36" s="624"/>
      <c r="Y36" s="625"/>
      <c r="Z36" s="626">
        <v>8.4</v>
      </c>
      <c r="AA36" s="626"/>
      <c r="AB36" s="626"/>
      <c r="AC36" s="626"/>
      <c r="AD36" s="627" t="s">
        <v>121</v>
      </c>
      <c r="AE36" s="627"/>
      <c r="AF36" s="627"/>
      <c r="AG36" s="627"/>
      <c r="AH36" s="627"/>
      <c r="AI36" s="627"/>
      <c r="AJ36" s="627"/>
      <c r="AK36" s="627"/>
      <c r="AL36" s="628" t="s">
        <v>121</v>
      </c>
      <c r="AM36" s="629"/>
      <c r="AN36" s="629"/>
      <c r="AO36" s="630"/>
      <c r="AP36" s="210"/>
      <c r="AQ36" s="685" t="s">
        <v>315</v>
      </c>
      <c r="AR36" s="686"/>
      <c r="AS36" s="686"/>
      <c r="AT36" s="686"/>
      <c r="AU36" s="686"/>
      <c r="AV36" s="686"/>
      <c r="AW36" s="686"/>
      <c r="AX36" s="686"/>
      <c r="AY36" s="687"/>
      <c r="AZ36" s="612">
        <v>625709</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30950</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732252</v>
      </c>
      <c r="CS36" s="624"/>
      <c r="CT36" s="624"/>
      <c r="CU36" s="624"/>
      <c r="CV36" s="624"/>
      <c r="CW36" s="624"/>
      <c r="CX36" s="624"/>
      <c r="CY36" s="625"/>
      <c r="CZ36" s="628">
        <v>13.6</v>
      </c>
      <c r="DA36" s="655"/>
      <c r="DB36" s="655"/>
      <c r="DC36" s="658"/>
      <c r="DD36" s="632">
        <v>626080</v>
      </c>
      <c r="DE36" s="624"/>
      <c r="DF36" s="624"/>
      <c r="DG36" s="624"/>
      <c r="DH36" s="624"/>
      <c r="DI36" s="624"/>
      <c r="DJ36" s="624"/>
      <c r="DK36" s="625"/>
      <c r="DL36" s="632">
        <v>481982</v>
      </c>
      <c r="DM36" s="624"/>
      <c r="DN36" s="624"/>
      <c r="DO36" s="624"/>
      <c r="DP36" s="624"/>
      <c r="DQ36" s="624"/>
      <c r="DR36" s="624"/>
      <c r="DS36" s="624"/>
      <c r="DT36" s="624"/>
      <c r="DU36" s="624"/>
      <c r="DV36" s="625"/>
      <c r="DW36" s="628">
        <v>13.1</v>
      </c>
      <c r="DX36" s="655"/>
      <c r="DY36" s="655"/>
      <c r="DZ36" s="655"/>
      <c r="EA36" s="655"/>
      <c r="EB36" s="655"/>
      <c r="EC36" s="656"/>
    </row>
    <row r="37" spans="2:133" ht="11.25" customHeight="1" x14ac:dyDescent="0.2">
      <c r="B37" s="620" t="s">
        <v>318</v>
      </c>
      <c r="C37" s="621"/>
      <c r="D37" s="621"/>
      <c r="E37" s="621"/>
      <c r="F37" s="621"/>
      <c r="G37" s="621"/>
      <c r="H37" s="621"/>
      <c r="I37" s="621"/>
      <c r="J37" s="621"/>
      <c r="K37" s="621"/>
      <c r="L37" s="621"/>
      <c r="M37" s="621"/>
      <c r="N37" s="621"/>
      <c r="O37" s="621"/>
      <c r="P37" s="621"/>
      <c r="Q37" s="622"/>
      <c r="R37" s="623">
        <v>41847</v>
      </c>
      <c r="S37" s="624"/>
      <c r="T37" s="624"/>
      <c r="U37" s="624"/>
      <c r="V37" s="624"/>
      <c r="W37" s="624"/>
      <c r="X37" s="624"/>
      <c r="Y37" s="625"/>
      <c r="Z37" s="626">
        <v>0.7</v>
      </c>
      <c r="AA37" s="626"/>
      <c r="AB37" s="626"/>
      <c r="AC37" s="626"/>
      <c r="AD37" s="627" t="s">
        <v>121</v>
      </c>
      <c r="AE37" s="627"/>
      <c r="AF37" s="627"/>
      <c r="AG37" s="627"/>
      <c r="AH37" s="627"/>
      <c r="AI37" s="627"/>
      <c r="AJ37" s="627"/>
      <c r="AK37" s="627"/>
      <c r="AL37" s="628" t="s">
        <v>121</v>
      </c>
      <c r="AM37" s="629"/>
      <c r="AN37" s="629"/>
      <c r="AO37" s="630"/>
      <c r="AQ37" s="689" t="s">
        <v>319</v>
      </c>
      <c r="AR37" s="690"/>
      <c r="AS37" s="690"/>
      <c r="AT37" s="690"/>
      <c r="AU37" s="690"/>
      <c r="AV37" s="690"/>
      <c r="AW37" s="690"/>
      <c r="AX37" s="690"/>
      <c r="AY37" s="691"/>
      <c r="AZ37" s="623">
        <v>44418</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9208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448759</v>
      </c>
      <c r="CS37" s="653"/>
      <c r="CT37" s="653"/>
      <c r="CU37" s="653"/>
      <c r="CV37" s="653"/>
      <c r="CW37" s="653"/>
      <c r="CX37" s="653"/>
      <c r="CY37" s="654"/>
      <c r="CZ37" s="628">
        <v>8.3000000000000007</v>
      </c>
      <c r="DA37" s="655"/>
      <c r="DB37" s="655"/>
      <c r="DC37" s="658"/>
      <c r="DD37" s="632">
        <v>432664</v>
      </c>
      <c r="DE37" s="653"/>
      <c r="DF37" s="653"/>
      <c r="DG37" s="653"/>
      <c r="DH37" s="653"/>
      <c r="DI37" s="653"/>
      <c r="DJ37" s="653"/>
      <c r="DK37" s="654"/>
      <c r="DL37" s="632">
        <v>360632</v>
      </c>
      <c r="DM37" s="653"/>
      <c r="DN37" s="653"/>
      <c r="DO37" s="653"/>
      <c r="DP37" s="653"/>
      <c r="DQ37" s="653"/>
      <c r="DR37" s="653"/>
      <c r="DS37" s="653"/>
      <c r="DT37" s="653"/>
      <c r="DU37" s="653"/>
      <c r="DV37" s="654"/>
      <c r="DW37" s="628">
        <v>9.8000000000000007</v>
      </c>
      <c r="DX37" s="655"/>
      <c r="DY37" s="655"/>
      <c r="DZ37" s="655"/>
      <c r="EA37" s="655"/>
      <c r="EB37" s="655"/>
      <c r="EC37" s="656"/>
    </row>
    <row r="38" spans="2:133" ht="11.25" customHeight="1" x14ac:dyDescent="0.2">
      <c r="B38" s="620" t="s">
        <v>322</v>
      </c>
      <c r="C38" s="621"/>
      <c r="D38" s="621"/>
      <c r="E38" s="621"/>
      <c r="F38" s="621"/>
      <c r="G38" s="621"/>
      <c r="H38" s="621"/>
      <c r="I38" s="621"/>
      <c r="J38" s="621"/>
      <c r="K38" s="621"/>
      <c r="L38" s="621"/>
      <c r="M38" s="621"/>
      <c r="N38" s="621"/>
      <c r="O38" s="621"/>
      <c r="P38" s="621"/>
      <c r="Q38" s="622"/>
      <c r="R38" s="623">
        <v>52800</v>
      </c>
      <c r="S38" s="624"/>
      <c r="T38" s="624"/>
      <c r="U38" s="624"/>
      <c r="V38" s="624"/>
      <c r="W38" s="624"/>
      <c r="X38" s="624"/>
      <c r="Y38" s="625"/>
      <c r="Z38" s="626">
        <v>0.9</v>
      </c>
      <c r="AA38" s="626"/>
      <c r="AB38" s="626"/>
      <c r="AC38" s="626"/>
      <c r="AD38" s="627" t="s">
        <v>121</v>
      </c>
      <c r="AE38" s="627"/>
      <c r="AF38" s="627"/>
      <c r="AG38" s="627"/>
      <c r="AH38" s="627"/>
      <c r="AI38" s="627"/>
      <c r="AJ38" s="627"/>
      <c r="AK38" s="627"/>
      <c r="AL38" s="628" t="s">
        <v>121</v>
      </c>
      <c r="AM38" s="629"/>
      <c r="AN38" s="629"/>
      <c r="AO38" s="630"/>
      <c r="AQ38" s="689" t="s">
        <v>323</v>
      </c>
      <c r="AR38" s="690"/>
      <c r="AS38" s="690"/>
      <c r="AT38" s="690"/>
      <c r="AU38" s="690"/>
      <c r="AV38" s="690"/>
      <c r="AW38" s="690"/>
      <c r="AX38" s="690"/>
      <c r="AY38" s="691"/>
      <c r="AZ38" s="623">
        <v>500</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1536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580791</v>
      </c>
      <c r="CS38" s="624"/>
      <c r="CT38" s="624"/>
      <c r="CU38" s="624"/>
      <c r="CV38" s="624"/>
      <c r="CW38" s="624"/>
      <c r="CX38" s="624"/>
      <c r="CY38" s="625"/>
      <c r="CZ38" s="628">
        <v>10.8</v>
      </c>
      <c r="DA38" s="655"/>
      <c r="DB38" s="655"/>
      <c r="DC38" s="658"/>
      <c r="DD38" s="632">
        <v>463935</v>
      </c>
      <c r="DE38" s="624"/>
      <c r="DF38" s="624"/>
      <c r="DG38" s="624"/>
      <c r="DH38" s="624"/>
      <c r="DI38" s="624"/>
      <c r="DJ38" s="624"/>
      <c r="DK38" s="625"/>
      <c r="DL38" s="632">
        <v>441860</v>
      </c>
      <c r="DM38" s="624"/>
      <c r="DN38" s="624"/>
      <c r="DO38" s="624"/>
      <c r="DP38" s="624"/>
      <c r="DQ38" s="624"/>
      <c r="DR38" s="624"/>
      <c r="DS38" s="624"/>
      <c r="DT38" s="624"/>
      <c r="DU38" s="624"/>
      <c r="DV38" s="625"/>
      <c r="DW38" s="628">
        <v>12.1</v>
      </c>
      <c r="DX38" s="655"/>
      <c r="DY38" s="655"/>
      <c r="DZ38" s="655"/>
      <c r="EA38" s="655"/>
      <c r="EB38" s="655"/>
      <c r="EC38" s="656"/>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9" t="s">
        <v>327</v>
      </c>
      <c r="AR39" s="690"/>
      <c r="AS39" s="690"/>
      <c r="AT39" s="690"/>
      <c r="AU39" s="690"/>
      <c r="AV39" s="690"/>
      <c r="AW39" s="690"/>
      <c r="AX39" s="690"/>
      <c r="AY39" s="691"/>
      <c r="AZ39" s="623" t="s">
        <v>121</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2302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176828</v>
      </c>
      <c r="CS39" s="653"/>
      <c r="CT39" s="653"/>
      <c r="CU39" s="653"/>
      <c r="CV39" s="653"/>
      <c r="CW39" s="653"/>
      <c r="CX39" s="653"/>
      <c r="CY39" s="654"/>
      <c r="CZ39" s="628">
        <v>3.3</v>
      </c>
      <c r="DA39" s="655"/>
      <c r="DB39" s="655"/>
      <c r="DC39" s="658"/>
      <c r="DD39" s="632">
        <v>176528</v>
      </c>
      <c r="DE39" s="653"/>
      <c r="DF39" s="653"/>
      <c r="DG39" s="653"/>
      <c r="DH39" s="653"/>
      <c r="DI39" s="653"/>
      <c r="DJ39" s="653"/>
      <c r="DK39" s="654"/>
      <c r="DL39" s="632" t="s">
        <v>121</v>
      </c>
      <c r="DM39" s="653"/>
      <c r="DN39" s="653"/>
      <c r="DO39" s="653"/>
      <c r="DP39" s="653"/>
      <c r="DQ39" s="653"/>
      <c r="DR39" s="653"/>
      <c r="DS39" s="653"/>
      <c r="DT39" s="653"/>
      <c r="DU39" s="653"/>
      <c r="DV39" s="654"/>
      <c r="DW39" s="628" t="s">
        <v>121</v>
      </c>
      <c r="DX39" s="655"/>
      <c r="DY39" s="655"/>
      <c r="DZ39" s="655"/>
      <c r="EA39" s="655"/>
      <c r="EB39" s="655"/>
      <c r="EC39" s="656"/>
    </row>
    <row r="40" spans="2:133" ht="11.25" customHeight="1" x14ac:dyDescent="0.2">
      <c r="B40" s="620" t="s">
        <v>330</v>
      </c>
      <c r="C40" s="621"/>
      <c r="D40" s="621"/>
      <c r="E40" s="621"/>
      <c r="F40" s="621"/>
      <c r="G40" s="621"/>
      <c r="H40" s="621"/>
      <c r="I40" s="621"/>
      <c r="J40" s="621"/>
      <c r="K40" s="621"/>
      <c r="L40" s="621"/>
      <c r="M40" s="621"/>
      <c r="N40" s="621"/>
      <c r="O40" s="621"/>
      <c r="P40" s="621"/>
      <c r="Q40" s="622"/>
      <c r="R40" s="623">
        <v>9800</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9" t="s">
        <v>331</v>
      </c>
      <c r="AR40" s="690"/>
      <c r="AS40" s="690"/>
      <c r="AT40" s="690"/>
      <c r="AU40" s="690"/>
      <c r="AV40" s="690"/>
      <c r="AW40" s="690"/>
      <c r="AX40" s="690"/>
      <c r="AY40" s="691"/>
      <c r="AZ40" s="623" t="s">
        <v>121</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83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20000</v>
      </c>
      <c r="CS40" s="624"/>
      <c r="CT40" s="624"/>
      <c r="CU40" s="624"/>
      <c r="CV40" s="624"/>
      <c r="CW40" s="624"/>
      <c r="CX40" s="624"/>
      <c r="CY40" s="625"/>
      <c r="CZ40" s="628">
        <v>0.4</v>
      </c>
      <c r="DA40" s="655"/>
      <c r="DB40" s="655"/>
      <c r="DC40" s="658"/>
      <c r="DD40" s="632">
        <v>20000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5"/>
      <c r="DY40" s="655"/>
      <c r="DZ40" s="655"/>
      <c r="EA40" s="655"/>
      <c r="EB40" s="655"/>
      <c r="EC40" s="656"/>
    </row>
    <row r="41" spans="2:133" ht="11.25" customHeight="1" x14ac:dyDescent="0.2">
      <c r="B41" s="644" t="s">
        <v>335</v>
      </c>
      <c r="C41" s="645"/>
      <c r="D41" s="645"/>
      <c r="E41" s="645"/>
      <c r="F41" s="645"/>
      <c r="G41" s="645"/>
      <c r="H41" s="645"/>
      <c r="I41" s="645"/>
      <c r="J41" s="645"/>
      <c r="K41" s="645"/>
      <c r="L41" s="645"/>
      <c r="M41" s="645"/>
      <c r="N41" s="645"/>
      <c r="O41" s="645"/>
      <c r="P41" s="645"/>
      <c r="Q41" s="646"/>
      <c r="R41" s="698">
        <v>5889392</v>
      </c>
      <c r="S41" s="699"/>
      <c r="T41" s="699"/>
      <c r="U41" s="699"/>
      <c r="V41" s="699"/>
      <c r="W41" s="699"/>
      <c r="X41" s="699"/>
      <c r="Y41" s="700"/>
      <c r="Z41" s="701">
        <v>100</v>
      </c>
      <c r="AA41" s="701"/>
      <c r="AB41" s="701"/>
      <c r="AC41" s="701"/>
      <c r="AD41" s="702">
        <v>3655548</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117742</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3"/>
      <c r="CT41" s="653"/>
      <c r="CU41" s="653"/>
      <c r="CV41" s="653"/>
      <c r="CW41" s="653"/>
      <c r="CX41" s="653"/>
      <c r="CY41" s="654"/>
      <c r="CZ41" s="628" t="s">
        <v>121</v>
      </c>
      <c r="DA41" s="655"/>
      <c r="DB41" s="655"/>
      <c r="DC41" s="658"/>
      <c r="DD41" s="632" t="s">
        <v>121</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339</v>
      </c>
      <c r="AR42" s="706"/>
      <c r="AS42" s="706"/>
      <c r="AT42" s="706"/>
      <c r="AU42" s="706"/>
      <c r="AV42" s="706"/>
      <c r="AW42" s="706"/>
      <c r="AX42" s="706"/>
      <c r="AY42" s="707"/>
      <c r="AZ42" s="698">
        <v>463049</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470</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350936</v>
      </c>
      <c r="CS42" s="653"/>
      <c r="CT42" s="653"/>
      <c r="CU42" s="653"/>
      <c r="CV42" s="653"/>
      <c r="CW42" s="653"/>
      <c r="CX42" s="653"/>
      <c r="CY42" s="654"/>
      <c r="CZ42" s="628">
        <v>6.5</v>
      </c>
      <c r="DA42" s="655"/>
      <c r="DB42" s="655"/>
      <c r="DC42" s="658"/>
      <c r="DD42" s="632">
        <v>187494</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31404</v>
      </c>
      <c r="CS43" s="653"/>
      <c r="CT43" s="653"/>
      <c r="CU43" s="653"/>
      <c r="CV43" s="653"/>
      <c r="CW43" s="653"/>
      <c r="CX43" s="653"/>
      <c r="CY43" s="654"/>
      <c r="CZ43" s="628">
        <v>0.6</v>
      </c>
      <c r="DA43" s="655"/>
      <c r="DB43" s="655"/>
      <c r="DC43" s="658"/>
      <c r="DD43" s="632">
        <v>31404</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350936</v>
      </c>
      <c r="CS44" s="624"/>
      <c r="CT44" s="624"/>
      <c r="CU44" s="624"/>
      <c r="CV44" s="624"/>
      <c r="CW44" s="624"/>
      <c r="CX44" s="624"/>
      <c r="CY44" s="625"/>
      <c r="CZ44" s="628">
        <v>6.5</v>
      </c>
      <c r="DA44" s="629"/>
      <c r="DB44" s="629"/>
      <c r="DC44" s="635"/>
      <c r="DD44" s="632">
        <v>187494</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120551</v>
      </c>
      <c r="CS45" s="653"/>
      <c r="CT45" s="653"/>
      <c r="CU45" s="653"/>
      <c r="CV45" s="653"/>
      <c r="CW45" s="653"/>
      <c r="CX45" s="653"/>
      <c r="CY45" s="654"/>
      <c r="CZ45" s="628">
        <v>2.2000000000000002</v>
      </c>
      <c r="DA45" s="655"/>
      <c r="DB45" s="655"/>
      <c r="DC45" s="658"/>
      <c r="DD45" s="632">
        <v>37046</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195335</v>
      </c>
      <c r="CS46" s="624"/>
      <c r="CT46" s="624"/>
      <c r="CU46" s="624"/>
      <c r="CV46" s="624"/>
      <c r="CW46" s="624"/>
      <c r="CX46" s="624"/>
      <c r="CY46" s="625"/>
      <c r="CZ46" s="628">
        <v>3.6</v>
      </c>
      <c r="DA46" s="629"/>
      <c r="DB46" s="629"/>
      <c r="DC46" s="635"/>
      <c r="DD46" s="632">
        <v>136098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121</v>
      </c>
      <c r="CS47" s="653"/>
      <c r="CT47" s="653"/>
      <c r="CU47" s="653"/>
      <c r="CV47" s="653"/>
      <c r="CW47" s="653"/>
      <c r="CX47" s="653"/>
      <c r="CY47" s="654"/>
      <c r="CZ47" s="628" t="s">
        <v>121</v>
      </c>
      <c r="DA47" s="655"/>
      <c r="DB47" s="655"/>
      <c r="DC47" s="658"/>
      <c r="DD47" s="632" t="s">
        <v>121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1" x14ac:dyDescent="0.2">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351</v>
      </c>
      <c r="CE49" s="645"/>
      <c r="CF49" s="645"/>
      <c r="CG49" s="645"/>
      <c r="CH49" s="645"/>
      <c r="CI49" s="645"/>
      <c r="CJ49" s="645"/>
      <c r="CK49" s="645"/>
      <c r="CL49" s="645"/>
      <c r="CM49" s="645"/>
      <c r="CN49" s="645"/>
      <c r="CO49" s="645"/>
      <c r="CP49" s="645"/>
      <c r="CQ49" s="646"/>
      <c r="CR49" s="698">
        <v>5384361</v>
      </c>
      <c r="CS49" s="682"/>
      <c r="CT49" s="682"/>
      <c r="CU49" s="682"/>
      <c r="CV49" s="682"/>
      <c r="CW49" s="682"/>
      <c r="CX49" s="682"/>
      <c r="CY49" s="711"/>
      <c r="CZ49" s="703">
        <v>100</v>
      </c>
      <c r="DA49" s="712"/>
      <c r="DB49" s="712"/>
      <c r="DC49" s="713"/>
      <c r="DD49" s="714">
        <v>3992345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P2TTFEvn1s1jLAhVZTBN5wAY4oPRTz3k8Q26jVTKIsJJm1juL6BMEBnhoPojwyMbRrJ+rxf/Ky271y1BHTww==" saltValue="ztAxyl2vi5oPVLmOLHEdN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5859</v>
      </c>
      <c r="R7" s="753"/>
      <c r="S7" s="753"/>
      <c r="T7" s="753"/>
      <c r="U7" s="753"/>
      <c r="V7" s="753">
        <v>5384</v>
      </c>
      <c r="W7" s="753"/>
      <c r="X7" s="753"/>
      <c r="Y7" s="753"/>
      <c r="Z7" s="753"/>
      <c r="AA7" s="753">
        <v>475</v>
      </c>
      <c r="AB7" s="753"/>
      <c r="AC7" s="753"/>
      <c r="AD7" s="753"/>
      <c r="AE7" s="754"/>
      <c r="AF7" s="755">
        <v>340</v>
      </c>
      <c r="AG7" s="756"/>
      <c r="AH7" s="756"/>
      <c r="AI7" s="756"/>
      <c r="AJ7" s="757"/>
      <c r="AK7" s="758">
        <v>30</v>
      </c>
      <c r="AL7" s="759"/>
      <c r="AM7" s="759"/>
      <c r="AN7" s="759"/>
      <c r="AO7" s="759"/>
      <c r="AP7" s="759">
        <v>2934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0</v>
      </c>
      <c r="CI7" s="744"/>
      <c r="CJ7" s="744"/>
      <c r="CK7" s="744"/>
      <c r="CL7" s="745"/>
      <c r="CM7" s="743">
        <v>4</v>
      </c>
      <c r="CN7" s="744"/>
      <c r="CO7" s="744"/>
      <c r="CP7" s="744"/>
      <c r="CQ7" s="745"/>
      <c r="CR7" s="743">
        <v>1</v>
      </c>
      <c r="CS7" s="744"/>
      <c r="CT7" s="744"/>
      <c r="CU7" s="744"/>
      <c r="CV7" s="745"/>
      <c r="CW7" s="743" t="s">
        <v>547</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30</v>
      </c>
      <c r="R8" s="784"/>
      <c r="S8" s="784"/>
      <c r="T8" s="784"/>
      <c r="U8" s="784"/>
      <c r="V8" s="784">
        <v>0</v>
      </c>
      <c r="W8" s="784"/>
      <c r="X8" s="784"/>
      <c r="Y8" s="784"/>
      <c r="Z8" s="784"/>
      <c r="AA8" s="784">
        <v>30</v>
      </c>
      <c r="AB8" s="784"/>
      <c r="AC8" s="784"/>
      <c r="AD8" s="784"/>
      <c r="AE8" s="785"/>
      <c r="AF8" s="786">
        <v>30</v>
      </c>
      <c r="AG8" s="787"/>
      <c r="AH8" s="787"/>
      <c r="AI8" s="787"/>
      <c r="AJ8" s="788"/>
      <c r="AK8" s="769" t="s">
        <v>546</v>
      </c>
      <c r="AL8" s="770"/>
      <c r="AM8" s="770"/>
      <c r="AN8" s="770"/>
      <c r="AO8" s="770"/>
      <c r="AP8" s="770" t="s">
        <v>546</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5889</v>
      </c>
      <c r="R23" s="793"/>
      <c r="S23" s="793"/>
      <c r="T23" s="793"/>
      <c r="U23" s="793"/>
      <c r="V23" s="793">
        <v>5384</v>
      </c>
      <c r="W23" s="793"/>
      <c r="X23" s="793"/>
      <c r="Y23" s="793"/>
      <c r="Z23" s="793"/>
      <c r="AA23" s="793">
        <v>505</v>
      </c>
      <c r="AB23" s="793"/>
      <c r="AC23" s="793"/>
      <c r="AD23" s="793"/>
      <c r="AE23" s="794"/>
      <c r="AF23" s="795">
        <v>370</v>
      </c>
      <c r="AG23" s="793"/>
      <c r="AH23" s="793"/>
      <c r="AI23" s="793"/>
      <c r="AJ23" s="796"/>
      <c r="AK23" s="797"/>
      <c r="AL23" s="798"/>
      <c r="AM23" s="798"/>
      <c r="AN23" s="798"/>
      <c r="AO23" s="798"/>
      <c r="AP23" s="793">
        <v>2934</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1492</v>
      </c>
      <c r="R28" s="823"/>
      <c r="S28" s="823"/>
      <c r="T28" s="823"/>
      <c r="U28" s="823"/>
      <c r="V28" s="823">
        <v>1461</v>
      </c>
      <c r="W28" s="823"/>
      <c r="X28" s="823"/>
      <c r="Y28" s="823"/>
      <c r="Z28" s="823"/>
      <c r="AA28" s="823">
        <v>31</v>
      </c>
      <c r="AB28" s="823"/>
      <c r="AC28" s="823"/>
      <c r="AD28" s="823"/>
      <c r="AE28" s="824"/>
      <c r="AF28" s="825">
        <v>31</v>
      </c>
      <c r="AG28" s="823"/>
      <c r="AH28" s="823"/>
      <c r="AI28" s="823"/>
      <c r="AJ28" s="826"/>
      <c r="AK28" s="827">
        <v>99</v>
      </c>
      <c r="AL28" s="828"/>
      <c r="AM28" s="828"/>
      <c r="AN28" s="828"/>
      <c r="AO28" s="828"/>
      <c r="AP28" s="828" t="s">
        <v>546</v>
      </c>
      <c r="AQ28" s="828"/>
      <c r="AR28" s="828"/>
      <c r="AS28" s="828"/>
      <c r="AT28" s="828"/>
      <c r="AU28" s="828" t="s">
        <v>546</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1601</v>
      </c>
      <c r="R29" s="784"/>
      <c r="S29" s="784"/>
      <c r="T29" s="784"/>
      <c r="U29" s="784"/>
      <c r="V29" s="784">
        <v>1489</v>
      </c>
      <c r="W29" s="784"/>
      <c r="X29" s="784"/>
      <c r="Y29" s="784"/>
      <c r="Z29" s="784"/>
      <c r="AA29" s="784">
        <v>112</v>
      </c>
      <c r="AB29" s="784"/>
      <c r="AC29" s="784"/>
      <c r="AD29" s="784"/>
      <c r="AE29" s="785"/>
      <c r="AF29" s="786">
        <v>112</v>
      </c>
      <c r="AG29" s="787"/>
      <c r="AH29" s="787"/>
      <c r="AI29" s="787"/>
      <c r="AJ29" s="788"/>
      <c r="AK29" s="834">
        <v>217</v>
      </c>
      <c r="AL29" s="830"/>
      <c r="AM29" s="830"/>
      <c r="AN29" s="830"/>
      <c r="AO29" s="830"/>
      <c r="AP29" s="830" t="s">
        <v>546</v>
      </c>
      <c r="AQ29" s="830"/>
      <c r="AR29" s="830"/>
      <c r="AS29" s="830"/>
      <c r="AT29" s="830"/>
      <c r="AU29" s="830" t="s">
        <v>546</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208</v>
      </c>
      <c r="R30" s="784"/>
      <c r="S30" s="784"/>
      <c r="T30" s="784"/>
      <c r="U30" s="784"/>
      <c r="V30" s="784">
        <v>204</v>
      </c>
      <c r="W30" s="784"/>
      <c r="X30" s="784"/>
      <c r="Y30" s="784"/>
      <c r="Z30" s="784"/>
      <c r="AA30" s="784">
        <v>4</v>
      </c>
      <c r="AB30" s="784"/>
      <c r="AC30" s="784"/>
      <c r="AD30" s="784"/>
      <c r="AE30" s="785"/>
      <c r="AF30" s="786">
        <v>4</v>
      </c>
      <c r="AG30" s="787"/>
      <c r="AH30" s="787"/>
      <c r="AI30" s="787"/>
      <c r="AJ30" s="788"/>
      <c r="AK30" s="834">
        <v>58</v>
      </c>
      <c r="AL30" s="830"/>
      <c r="AM30" s="830"/>
      <c r="AN30" s="830"/>
      <c r="AO30" s="830"/>
      <c r="AP30" s="830" t="s">
        <v>546</v>
      </c>
      <c r="AQ30" s="830"/>
      <c r="AR30" s="830"/>
      <c r="AS30" s="830"/>
      <c r="AT30" s="830"/>
      <c r="AU30" s="830" t="s">
        <v>546</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266</v>
      </c>
      <c r="R31" s="784"/>
      <c r="S31" s="784"/>
      <c r="T31" s="784"/>
      <c r="U31" s="784"/>
      <c r="V31" s="784">
        <v>220</v>
      </c>
      <c r="W31" s="784"/>
      <c r="X31" s="784"/>
      <c r="Y31" s="784"/>
      <c r="Z31" s="784"/>
      <c r="AA31" s="784">
        <v>46</v>
      </c>
      <c r="AB31" s="784"/>
      <c r="AC31" s="784"/>
      <c r="AD31" s="784"/>
      <c r="AE31" s="785"/>
      <c r="AF31" s="786">
        <v>721</v>
      </c>
      <c r="AG31" s="787"/>
      <c r="AH31" s="787"/>
      <c r="AI31" s="787"/>
      <c r="AJ31" s="788"/>
      <c r="AK31" s="834">
        <v>1</v>
      </c>
      <c r="AL31" s="830"/>
      <c r="AM31" s="830"/>
      <c r="AN31" s="830"/>
      <c r="AO31" s="830"/>
      <c r="AP31" s="830">
        <v>598</v>
      </c>
      <c r="AQ31" s="830"/>
      <c r="AR31" s="830"/>
      <c r="AS31" s="830"/>
      <c r="AT31" s="830"/>
      <c r="AU31" s="830">
        <v>2</v>
      </c>
      <c r="AV31" s="830"/>
      <c r="AW31" s="830"/>
      <c r="AX31" s="830"/>
      <c r="AY31" s="830"/>
      <c r="AZ31" s="831" t="s">
        <v>547</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15</v>
      </c>
      <c r="R32" s="784"/>
      <c r="S32" s="784"/>
      <c r="T32" s="784"/>
      <c r="U32" s="784"/>
      <c r="V32" s="784">
        <v>21</v>
      </c>
      <c r="W32" s="784"/>
      <c r="X32" s="784"/>
      <c r="Y32" s="784"/>
      <c r="Z32" s="784"/>
      <c r="AA32" s="784">
        <v>-6</v>
      </c>
      <c r="AB32" s="784"/>
      <c r="AC32" s="784"/>
      <c r="AD32" s="784"/>
      <c r="AE32" s="785"/>
      <c r="AF32" s="786">
        <v>16</v>
      </c>
      <c r="AG32" s="787"/>
      <c r="AH32" s="787"/>
      <c r="AI32" s="787"/>
      <c r="AJ32" s="788"/>
      <c r="AK32" s="834">
        <v>21</v>
      </c>
      <c r="AL32" s="830"/>
      <c r="AM32" s="830"/>
      <c r="AN32" s="830"/>
      <c r="AO32" s="830"/>
      <c r="AP32" s="830">
        <v>166</v>
      </c>
      <c r="AQ32" s="830"/>
      <c r="AR32" s="830"/>
      <c r="AS32" s="830"/>
      <c r="AT32" s="830"/>
      <c r="AU32" s="830">
        <v>152</v>
      </c>
      <c r="AV32" s="830"/>
      <c r="AW32" s="830"/>
      <c r="AX32" s="830"/>
      <c r="AY32" s="830"/>
      <c r="AZ32" s="831" t="s">
        <v>547</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884</v>
      </c>
      <c r="AG63" s="844"/>
      <c r="AH63" s="844"/>
      <c r="AI63" s="844"/>
      <c r="AJ63" s="845"/>
      <c r="AK63" s="846"/>
      <c r="AL63" s="841"/>
      <c r="AM63" s="841"/>
      <c r="AN63" s="841"/>
      <c r="AO63" s="841"/>
      <c r="AP63" s="844">
        <v>764</v>
      </c>
      <c r="AQ63" s="844"/>
      <c r="AR63" s="844"/>
      <c r="AS63" s="844"/>
      <c r="AT63" s="844"/>
      <c r="AU63" s="844">
        <v>154</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c r="D68" s="870"/>
      <c r="E68" s="870"/>
      <c r="F68" s="870"/>
      <c r="G68" s="870"/>
      <c r="H68" s="870"/>
      <c r="I68" s="870"/>
      <c r="J68" s="870"/>
      <c r="K68" s="870"/>
      <c r="L68" s="870"/>
      <c r="M68" s="870"/>
      <c r="N68" s="870"/>
      <c r="O68" s="870"/>
      <c r="P68" s="871"/>
      <c r="Q68" s="872">
        <v>2</v>
      </c>
      <c r="R68" s="866"/>
      <c r="S68" s="866"/>
      <c r="T68" s="866"/>
      <c r="U68" s="866"/>
      <c r="V68" s="866">
        <v>1</v>
      </c>
      <c r="W68" s="866"/>
      <c r="X68" s="866"/>
      <c r="Y68" s="866"/>
      <c r="Z68" s="866"/>
      <c r="AA68" s="866">
        <v>1</v>
      </c>
      <c r="AB68" s="866"/>
      <c r="AC68" s="866"/>
      <c r="AD68" s="866"/>
      <c r="AE68" s="866"/>
      <c r="AF68" s="866">
        <v>1</v>
      </c>
      <c r="AG68" s="866"/>
      <c r="AH68" s="866"/>
      <c r="AI68" s="866"/>
      <c r="AJ68" s="866"/>
      <c r="AK68" s="866" t="s">
        <v>547</v>
      </c>
      <c r="AL68" s="866"/>
      <c r="AM68" s="866"/>
      <c r="AN68" s="866"/>
      <c r="AO68" s="866"/>
      <c r="AP68" s="866" t="s">
        <v>547</v>
      </c>
      <c r="AQ68" s="866"/>
      <c r="AR68" s="866"/>
      <c r="AS68" s="866"/>
      <c r="AT68" s="866"/>
      <c r="AU68" s="866" t="s">
        <v>547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549</v>
      </c>
      <c r="C69" s="874"/>
      <c r="D69" s="874"/>
      <c r="E69" s="874"/>
      <c r="F69" s="874"/>
      <c r="G69" s="874"/>
      <c r="H69" s="874"/>
      <c r="I69" s="874"/>
      <c r="J69" s="874"/>
      <c r="K69" s="874"/>
      <c r="L69" s="874"/>
      <c r="M69" s="874"/>
      <c r="N69" s="874"/>
      <c r="O69" s="874"/>
      <c r="P69" s="875"/>
      <c r="Q69" s="876">
        <v>4917</v>
      </c>
      <c r="R69" s="830"/>
      <c r="S69" s="830"/>
      <c r="T69" s="830"/>
      <c r="U69" s="830"/>
      <c r="V69" s="830">
        <v>4349</v>
      </c>
      <c r="W69" s="830"/>
      <c r="X69" s="830"/>
      <c r="Y69" s="830"/>
      <c r="Z69" s="830"/>
      <c r="AA69" s="830">
        <v>568</v>
      </c>
      <c r="AB69" s="830"/>
      <c r="AC69" s="830"/>
      <c r="AD69" s="830"/>
      <c r="AE69" s="830"/>
      <c r="AF69" s="830">
        <v>568</v>
      </c>
      <c r="AG69" s="830"/>
      <c r="AH69" s="830"/>
      <c r="AI69" s="830"/>
      <c r="AJ69" s="830"/>
      <c r="AK69" s="830">
        <v>11</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550</v>
      </c>
      <c r="C70" s="874"/>
      <c r="D70" s="874"/>
      <c r="E70" s="874"/>
      <c r="F70" s="874"/>
      <c r="G70" s="874"/>
      <c r="H70" s="874"/>
      <c r="I70" s="874"/>
      <c r="J70" s="874"/>
      <c r="K70" s="874"/>
      <c r="L70" s="874"/>
      <c r="M70" s="874"/>
      <c r="N70" s="874"/>
      <c r="O70" s="874"/>
      <c r="P70" s="875"/>
      <c r="Q70" s="876">
        <v>96</v>
      </c>
      <c r="R70" s="830"/>
      <c r="S70" s="830"/>
      <c r="T70" s="830"/>
      <c r="U70" s="830"/>
      <c r="V70" s="830">
        <v>63</v>
      </c>
      <c r="W70" s="830"/>
      <c r="X70" s="830"/>
      <c r="Y70" s="830"/>
      <c r="Z70" s="830"/>
      <c r="AA70" s="830">
        <v>33</v>
      </c>
      <c r="AB70" s="830"/>
      <c r="AC70" s="830"/>
      <c r="AD70" s="830"/>
      <c r="AE70" s="830"/>
      <c r="AF70" s="830">
        <v>33</v>
      </c>
      <c r="AG70" s="830"/>
      <c r="AH70" s="830"/>
      <c r="AI70" s="830"/>
      <c r="AJ70" s="830"/>
      <c r="AK70" s="830" t="s">
        <v>547</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551</v>
      </c>
      <c r="C71" s="874"/>
      <c r="D71" s="874"/>
      <c r="E71" s="874"/>
      <c r="F71" s="874"/>
      <c r="G71" s="874"/>
      <c r="H71" s="874"/>
      <c r="I71" s="874"/>
      <c r="J71" s="874"/>
      <c r="K71" s="874"/>
      <c r="L71" s="874"/>
      <c r="M71" s="874"/>
      <c r="N71" s="874"/>
      <c r="O71" s="874"/>
      <c r="P71" s="875"/>
      <c r="Q71" s="876">
        <v>286</v>
      </c>
      <c r="R71" s="830"/>
      <c r="S71" s="830"/>
      <c r="T71" s="830"/>
      <c r="U71" s="830"/>
      <c r="V71" s="830">
        <v>251</v>
      </c>
      <c r="W71" s="830"/>
      <c r="X71" s="830"/>
      <c r="Y71" s="830"/>
      <c r="Z71" s="830"/>
      <c r="AA71" s="830">
        <v>35</v>
      </c>
      <c r="AB71" s="830"/>
      <c r="AC71" s="830"/>
      <c r="AD71" s="830"/>
      <c r="AE71" s="830"/>
      <c r="AF71" s="830">
        <v>35</v>
      </c>
      <c r="AG71" s="830"/>
      <c r="AH71" s="830"/>
      <c r="AI71" s="830"/>
      <c r="AJ71" s="830"/>
      <c r="AK71" s="830" t="s">
        <v>547</v>
      </c>
      <c r="AL71" s="830"/>
      <c r="AM71" s="830"/>
      <c r="AN71" s="830"/>
      <c r="AO71" s="830"/>
      <c r="AP71" s="830">
        <v>291</v>
      </c>
      <c r="AQ71" s="830"/>
      <c r="AR71" s="830"/>
      <c r="AS71" s="830"/>
      <c r="AT71" s="830"/>
      <c r="AU71" s="830">
        <v>60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552</v>
      </c>
      <c r="C72" s="874"/>
      <c r="D72" s="874"/>
      <c r="E72" s="874"/>
      <c r="F72" s="874"/>
      <c r="G72" s="874"/>
      <c r="H72" s="874"/>
      <c r="I72" s="874"/>
      <c r="J72" s="874"/>
      <c r="K72" s="874"/>
      <c r="L72" s="874"/>
      <c r="M72" s="874"/>
      <c r="N72" s="874"/>
      <c r="O72" s="874"/>
      <c r="P72" s="875"/>
      <c r="Q72" s="876">
        <v>2451</v>
      </c>
      <c r="R72" s="830"/>
      <c r="S72" s="830"/>
      <c r="T72" s="830"/>
      <c r="U72" s="830"/>
      <c r="V72" s="830">
        <v>2236</v>
      </c>
      <c r="W72" s="830"/>
      <c r="X72" s="830"/>
      <c r="Y72" s="830"/>
      <c r="Z72" s="830"/>
      <c r="AA72" s="830">
        <v>215</v>
      </c>
      <c r="AB72" s="830"/>
      <c r="AC72" s="830"/>
      <c r="AD72" s="830"/>
      <c r="AE72" s="830"/>
      <c r="AF72" s="830">
        <v>198</v>
      </c>
      <c r="AG72" s="830"/>
      <c r="AH72" s="830"/>
      <c r="AI72" s="830"/>
      <c r="AJ72" s="830"/>
      <c r="AK72" s="830">
        <v>10</v>
      </c>
      <c r="AL72" s="830"/>
      <c r="AM72" s="830"/>
      <c r="AN72" s="830"/>
      <c r="AO72" s="830"/>
      <c r="AP72" s="830" t="s">
        <v>547</v>
      </c>
      <c r="AQ72" s="830"/>
      <c r="AR72" s="830"/>
      <c r="AS72" s="830"/>
      <c r="AT72" s="830"/>
      <c r="AU72" s="830" t="s">
        <v>547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553</v>
      </c>
      <c r="C73" s="874"/>
      <c r="D73" s="874"/>
      <c r="E73" s="874"/>
      <c r="F73" s="874"/>
      <c r="G73" s="874"/>
      <c r="H73" s="874"/>
      <c r="I73" s="874"/>
      <c r="J73" s="874"/>
      <c r="K73" s="874"/>
      <c r="L73" s="874"/>
      <c r="M73" s="874"/>
      <c r="N73" s="874"/>
      <c r="O73" s="874"/>
      <c r="P73" s="875"/>
      <c r="Q73" s="876">
        <v>387</v>
      </c>
      <c r="R73" s="830"/>
      <c r="S73" s="830"/>
      <c r="T73" s="830"/>
      <c r="U73" s="830"/>
      <c r="V73" s="830">
        <v>369</v>
      </c>
      <c r="W73" s="830"/>
      <c r="X73" s="830"/>
      <c r="Y73" s="830"/>
      <c r="Z73" s="830"/>
      <c r="AA73" s="830">
        <v>18</v>
      </c>
      <c r="AB73" s="830"/>
      <c r="AC73" s="830"/>
      <c r="AD73" s="830"/>
      <c r="AE73" s="830"/>
      <c r="AF73" s="830">
        <v>18</v>
      </c>
      <c r="AG73" s="830"/>
      <c r="AH73" s="830"/>
      <c r="AI73" s="830"/>
      <c r="AJ73" s="830"/>
      <c r="AK73" s="830" t="s">
        <v>547</v>
      </c>
      <c r="AL73" s="830"/>
      <c r="AM73" s="830"/>
      <c r="AN73" s="830"/>
      <c r="AO73" s="830"/>
      <c r="AP73" s="830" t="s">
        <v>547</v>
      </c>
      <c r="AQ73" s="830"/>
      <c r="AR73" s="830"/>
      <c r="AS73" s="830"/>
      <c r="AT73" s="830"/>
      <c r="AU73" s="830" t="s">
        <v>547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554</v>
      </c>
      <c r="C74" s="874"/>
      <c r="D74" s="874"/>
      <c r="E74" s="874"/>
      <c r="F74" s="874"/>
      <c r="G74" s="874"/>
      <c r="H74" s="874"/>
      <c r="I74" s="874"/>
      <c r="J74" s="874"/>
      <c r="K74" s="874"/>
      <c r="L74" s="874"/>
      <c r="M74" s="874"/>
      <c r="N74" s="874"/>
      <c r="O74" s="874"/>
      <c r="P74" s="875"/>
      <c r="Q74" s="876">
        <v>75</v>
      </c>
      <c r="R74" s="830"/>
      <c r="S74" s="830"/>
      <c r="T74" s="830"/>
      <c r="U74" s="830"/>
      <c r="V74" s="830">
        <v>68</v>
      </c>
      <c r="W74" s="830"/>
      <c r="X74" s="830"/>
      <c r="Y74" s="830"/>
      <c r="Z74" s="830"/>
      <c r="AA74" s="830">
        <v>7</v>
      </c>
      <c r="AB74" s="830"/>
      <c r="AC74" s="830"/>
      <c r="AD74" s="830"/>
      <c r="AE74" s="830"/>
      <c r="AF74" s="830">
        <v>7</v>
      </c>
      <c r="AG74" s="830"/>
      <c r="AH74" s="830"/>
      <c r="AI74" s="830"/>
      <c r="AJ74" s="830"/>
      <c r="AK74" s="830">
        <v>17</v>
      </c>
      <c r="AL74" s="830"/>
      <c r="AM74" s="830"/>
      <c r="AN74" s="830"/>
      <c r="AO74" s="830"/>
      <c r="AP74" s="830" t="s">
        <v>547</v>
      </c>
      <c r="AQ74" s="830"/>
      <c r="AR74" s="830"/>
      <c r="AS74" s="830"/>
      <c r="AT74" s="830"/>
      <c r="AU74" s="830" t="s">
        <v>547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555</v>
      </c>
      <c r="C75" s="874"/>
      <c r="D75" s="874"/>
      <c r="E75" s="874"/>
      <c r="F75" s="874"/>
      <c r="G75" s="874"/>
      <c r="H75" s="874"/>
      <c r="I75" s="874"/>
      <c r="J75" s="874"/>
      <c r="K75" s="874"/>
      <c r="L75" s="874"/>
      <c r="M75" s="874"/>
      <c r="N75" s="874"/>
      <c r="O75" s="874"/>
      <c r="P75" s="875"/>
      <c r="Q75" s="877">
        <v>143031</v>
      </c>
      <c r="R75" s="878"/>
      <c r="S75" s="878"/>
      <c r="T75" s="878"/>
      <c r="U75" s="834"/>
      <c r="V75" s="879">
        <v>140009</v>
      </c>
      <c r="W75" s="878"/>
      <c r="X75" s="878"/>
      <c r="Y75" s="878"/>
      <c r="Z75" s="834"/>
      <c r="AA75" s="879">
        <v>3022</v>
      </c>
      <c r="AB75" s="878"/>
      <c r="AC75" s="878"/>
      <c r="AD75" s="878"/>
      <c r="AE75" s="834"/>
      <c r="AF75" s="879">
        <v>3022</v>
      </c>
      <c r="AG75" s="878"/>
      <c r="AH75" s="878"/>
      <c r="AI75" s="878"/>
      <c r="AJ75" s="834"/>
      <c r="AK75" s="879" t="s">
        <v>547</v>
      </c>
      <c r="AL75" s="878"/>
      <c r="AM75" s="878"/>
      <c r="AN75" s="878"/>
      <c r="AO75" s="834"/>
      <c r="AP75" s="879" t="s">
        <v>547</v>
      </c>
      <c r="AQ75" s="878"/>
      <c r="AR75" s="878"/>
      <c r="AS75" s="878"/>
      <c r="AT75" s="834"/>
      <c r="AU75" s="879" t="s">
        <v>547</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3882</v>
      </c>
      <c r="AG88" s="844"/>
      <c r="AH88" s="844"/>
      <c r="AI88" s="844"/>
      <c r="AJ88" s="844"/>
      <c r="AK88" s="841"/>
      <c r="AL88" s="841"/>
      <c r="AM88" s="841"/>
      <c r="AN88" s="841"/>
      <c r="AO88" s="841"/>
      <c r="AP88" s="844">
        <v>291</v>
      </c>
      <c r="AQ88" s="844"/>
      <c r="AR88" s="844"/>
      <c r="AS88" s="844"/>
      <c r="AT88" s="844"/>
      <c r="AU88" s="844">
        <v>60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v>
      </c>
      <c r="CS102" s="852"/>
      <c r="CT102" s="852"/>
      <c r="CU102" s="852"/>
      <c r="CV102" s="891"/>
      <c r="CW102" s="890" t="s">
        <v>562</v>
      </c>
      <c r="CX102" s="852"/>
      <c r="CY102" s="852"/>
      <c r="CZ102" s="852"/>
      <c r="DA102" s="891"/>
      <c r="DB102" s="890" t="s">
        <v>562</v>
      </c>
      <c r="DC102" s="852"/>
      <c r="DD102" s="852"/>
      <c r="DE102" s="852"/>
      <c r="DF102" s="891"/>
      <c r="DG102" s="890" t="s">
        <v>562</v>
      </c>
      <c r="DH102" s="852"/>
      <c r="DI102" s="852"/>
      <c r="DJ102" s="852"/>
      <c r="DK102" s="891"/>
      <c r="DL102" s="890" t="s">
        <v>562</v>
      </c>
      <c r="DM102" s="852"/>
      <c r="DN102" s="852"/>
      <c r="DO102" s="852"/>
      <c r="DP102" s="891"/>
      <c r="DQ102" s="890" t="s">
        <v>562</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356020</v>
      </c>
      <c r="AB110" s="900"/>
      <c r="AC110" s="900"/>
      <c r="AD110" s="900"/>
      <c r="AE110" s="901"/>
      <c r="AF110" s="902">
        <v>344372</v>
      </c>
      <c r="AG110" s="900"/>
      <c r="AH110" s="900"/>
      <c r="AI110" s="900"/>
      <c r="AJ110" s="901"/>
      <c r="AK110" s="902">
        <v>332720</v>
      </c>
      <c r="AL110" s="900"/>
      <c r="AM110" s="900"/>
      <c r="AN110" s="900"/>
      <c r="AO110" s="901"/>
      <c r="AP110" s="903">
        <v>9.8000000000000007</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3345870</v>
      </c>
      <c r="BR110" s="931"/>
      <c r="BS110" s="931"/>
      <c r="BT110" s="931"/>
      <c r="BU110" s="931"/>
      <c r="BV110" s="931">
        <v>3204077</v>
      </c>
      <c r="BW110" s="931"/>
      <c r="BX110" s="931"/>
      <c r="BY110" s="931"/>
      <c r="BZ110" s="931"/>
      <c r="CA110" s="931">
        <v>2933878</v>
      </c>
      <c r="CB110" s="931"/>
      <c r="CC110" s="931"/>
      <c r="CD110" s="931"/>
      <c r="CE110" s="931"/>
      <c r="CF110" s="944">
        <v>86.8</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29150</v>
      </c>
      <c r="BR111" s="926"/>
      <c r="BS111" s="926"/>
      <c r="BT111" s="926"/>
      <c r="BU111" s="926"/>
      <c r="BV111" s="926">
        <v>33750</v>
      </c>
      <c r="BW111" s="926"/>
      <c r="BX111" s="926"/>
      <c r="BY111" s="926"/>
      <c r="BZ111" s="926"/>
      <c r="CA111" s="926">
        <v>7000</v>
      </c>
      <c r="CB111" s="926"/>
      <c r="CC111" s="926"/>
      <c r="CD111" s="926"/>
      <c r="CE111" s="926"/>
      <c r="CF111" s="920">
        <v>0.2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156261</v>
      </c>
      <c r="BR112" s="926"/>
      <c r="BS112" s="926"/>
      <c r="BT112" s="926"/>
      <c r="BU112" s="926"/>
      <c r="BV112" s="926">
        <v>133066</v>
      </c>
      <c r="BW112" s="926"/>
      <c r="BX112" s="926"/>
      <c r="BY112" s="926"/>
      <c r="BZ112" s="926"/>
      <c r="CA112" s="926">
        <v>154150</v>
      </c>
      <c r="CB112" s="926"/>
      <c r="CC112" s="926"/>
      <c r="CD112" s="926"/>
      <c r="CE112" s="926"/>
      <c r="CF112" s="920">
        <v>4.5999999999999996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21412</v>
      </c>
      <c r="AB113" s="938"/>
      <c r="AC113" s="938"/>
      <c r="AD113" s="938"/>
      <c r="AE113" s="939"/>
      <c r="AF113" s="940">
        <v>22088</v>
      </c>
      <c r="AG113" s="938"/>
      <c r="AH113" s="938"/>
      <c r="AI113" s="938"/>
      <c r="AJ113" s="939"/>
      <c r="AK113" s="940">
        <v>20999</v>
      </c>
      <c r="AL113" s="938"/>
      <c r="AM113" s="938"/>
      <c r="AN113" s="938"/>
      <c r="AO113" s="939"/>
      <c r="AP113" s="941">
        <v>0.6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75099</v>
      </c>
      <c r="BR113" s="926"/>
      <c r="BS113" s="926"/>
      <c r="BT113" s="926"/>
      <c r="BU113" s="926"/>
      <c r="BV113" s="926">
        <v>66811</v>
      </c>
      <c r="BW113" s="926"/>
      <c r="BX113" s="926"/>
      <c r="BY113" s="926"/>
      <c r="BZ113" s="926"/>
      <c r="CA113" s="926">
        <v>60160</v>
      </c>
      <c r="CB113" s="926"/>
      <c r="CC113" s="926"/>
      <c r="CD113" s="926"/>
      <c r="CE113" s="926"/>
      <c r="CF113" s="920">
        <v>1.8</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6836</v>
      </c>
      <c r="AB114" s="959"/>
      <c r="AC114" s="959"/>
      <c r="AD114" s="959"/>
      <c r="AE114" s="960"/>
      <c r="AF114" s="961">
        <v>7081</v>
      </c>
      <c r="AG114" s="959"/>
      <c r="AH114" s="959"/>
      <c r="AI114" s="959"/>
      <c r="AJ114" s="960"/>
      <c r="AK114" s="961">
        <v>7170</v>
      </c>
      <c r="AL114" s="959"/>
      <c r="AM114" s="959"/>
      <c r="AN114" s="959"/>
      <c r="AO114" s="960"/>
      <c r="AP114" s="962">
        <v>0.2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577100</v>
      </c>
      <c r="BR114" s="926"/>
      <c r="BS114" s="926"/>
      <c r="BT114" s="926"/>
      <c r="BU114" s="926"/>
      <c r="BV114" s="926">
        <v>546790</v>
      </c>
      <c r="BW114" s="926"/>
      <c r="BX114" s="926"/>
      <c r="BY114" s="926"/>
      <c r="BZ114" s="926"/>
      <c r="CA114" s="926">
        <v>538498</v>
      </c>
      <c r="CB114" s="926"/>
      <c r="CC114" s="926"/>
      <c r="CD114" s="926"/>
      <c r="CE114" s="926"/>
      <c r="CF114" s="920">
        <v>15.9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35650</v>
      </c>
      <c r="AB115" s="938"/>
      <c r="AC115" s="938"/>
      <c r="AD115" s="938"/>
      <c r="AE115" s="939"/>
      <c r="AF115" s="940">
        <v>11600</v>
      </c>
      <c r="AG115" s="938"/>
      <c r="AH115" s="938"/>
      <c r="AI115" s="938"/>
      <c r="AJ115" s="939"/>
      <c r="AK115" s="940">
        <v>14350</v>
      </c>
      <c r="AL115" s="938"/>
      <c r="AM115" s="938"/>
      <c r="AN115" s="938"/>
      <c r="AO115" s="939"/>
      <c r="AP115" s="941">
        <v>0.4</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419918</v>
      </c>
      <c r="AB117" s="979"/>
      <c r="AC117" s="979"/>
      <c r="AD117" s="979"/>
      <c r="AE117" s="980"/>
      <c r="AF117" s="981">
        <v>385141</v>
      </c>
      <c r="AG117" s="979"/>
      <c r="AH117" s="979"/>
      <c r="AI117" s="979"/>
      <c r="AJ117" s="980"/>
      <c r="AK117" s="981">
        <v>375239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7"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4183480</v>
      </c>
      <c r="BR119" s="1000"/>
      <c r="BS119" s="1000"/>
      <c r="BT119" s="1000"/>
      <c r="BU119" s="1000"/>
      <c r="BV119" s="1000">
        <v>3984494</v>
      </c>
      <c r="BW119" s="1000"/>
      <c r="BX119" s="1000"/>
      <c r="BY119" s="1000"/>
      <c r="BZ119" s="1000"/>
      <c r="CA119" s="1000">
        <v>3693686</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29150</v>
      </c>
      <c r="DH119" s="986"/>
      <c r="DI119" s="986"/>
      <c r="DJ119" s="986"/>
      <c r="DK119" s="987"/>
      <c r="DL119" s="985">
        <v>33750</v>
      </c>
      <c r="DM119" s="986"/>
      <c r="DN119" s="986"/>
      <c r="DO119" s="986"/>
      <c r="DP119" s="987"/>
      <c r="DQ119" s="985">
        <v>7000</v>
      </c>
      <c r="DR119" s="986"/>
      <c r="DS119" s="986"/>
      <c r="DT119" s="986"/>
      <c r="DU119" s="987"/>
      <c r="DV119" s="988">
        <v>0.2</v>
      </c>
      <c r="DW119" s="989"/>
      <c r="DX119" s="989"/>
      <c r="DY119" s="989"/>
      <c r="DZ119" s="990"/>
    </row>
    <row r="120" spans="1:130" s="218" customFormat="1" ht="26.25" customHeight="1" x14ac:dyDescent="0.2">
      <c r="A120" s="1058"/>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2914555</v>
      </c>
      <c r="BR120" s="931"/>
      <c r="BS120" s="931"/>
      <c r="BT120" s="931"/>
      <c r="BU120" s="931"/>
      <c r="BV120" s="931">
        <v>3008404</v>
      </c>
      <c r="BW120" s="931"/>
      <c r="BX120" s="931"/>
      <c r="BY120" s="931"/>
      <c r="BZ120" s="931"/>
      <c r="CA120" s="931">
        <v>3162538</v>
      </c>
      <c r="CB120" s="931"/>
      <c r="CC120" s="931"/>
      <c r="CD120" s="931"/>
      <c r="CE120" s="931"/>
      <c r="CF120" s="944">
        <v>93.6</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t="s">
        <v>121</v>
      </c>
      <c r="DM120" s="931"/>
      <c r="DN120" s="931"/>
      <c r="DO120" s="931"/>
      <c r="DP120" s="931"/>
      <c r="DQ120" s="931">
        <v>151758</v>
      </c>
      <c r="DR120" s="931"/>
      <c r="DS120" s="931"/>
      <c r="DT120" s="931"/>
      <c r="DU120" s="931"/>
      <c r="DV120" s="932">
        <v>4.5</v>
      </c>
      <c r="DW120" s="932"/>
      <c r="DX120" s="932"/>
      <c r="DY120" s="932"/>
      <c r="DZ120" s="933"/>
    </row>
    <row r="121" spans="1:130" s="218" customFormat="1" ht="26.25" customHeight="1" x14ac:dyDescent="0.2">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3456</v>
      </c>
      <c r="BR121" s="926"/>
      <c r="BS121" s="926"/>
      <c r="BT121" s="926"/>
      <c r="BU121" s="926"/>
      <c r="BV121" s="926">
        <v>2953</v>
      </c>
      <c r="BW121" s="926"/>
      <c r="BX121" s="926"/>
      <c r="BY121" s="926"/>
      <c r="BZ121" s="926"/>
      <c r="CA121" s="926">
        <v>2440</v>
      </c>
      <c r="CB121" s="926"/>
      <c r="CC121" s="926"/>
      <c r="CD121" s="926"/>
      <c r="CE121" s="926"/>
      <c r="CF121" s="920">
        <v>0.1</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2651</v>
      </c>
      <c r="DH121" s="926"/>
      <c r="DI121" s="926"/>
      <c r="DJ121" s="926"/>
      <c r="DK121" s="926"/>
      <c r="DL121" s="926">
        <v>1681</v>
      </c>
      <c r="DM121" s="926"/>
      <c r="DN121" s="926"/>
      <c r="DO121" s="926"/>
      <c r="DP121" s="926"/>
      <c r="DQ121" s="926">
        <v>2392</v>
      </c>
      <c r="DR121" s="926"/>
      <c r="DS121" s="926"/>
      <c r="DT121" s="926"/>
      <c r="DU121" s="926"/>
      <c r="DV121" s="927">
        <v>0.1</v>
      </c>
      <c r="DW121" s="927"/>
      <c r="DX121" s="927"/>
      <c r="DY121" s="927"/>
      <c r="DZ121" s="928"/>
    </row>
    <row r="122" spans="1:130" s="218" customFormat="1" ht="26.25" customHeight="1" x14ac:dyDescent="0.2">
      <c r="A122" s="1058"/>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2717852</v>
      </c>
      <c r="BR122" s="1000"/>
      <c r="BS122" s="1000"/>
      <c r="BT122" s="1000"/>
      <c r="BU122" s="1000"/>
      <c r="BV122" s="1000">
        <v>2592267</v>
      </c>
      <c r="BW122" s="1000"/>
      <c r="BX122" s="1000"/>
      <c r="BY122" s="1000"/>
      <c r="BZ122" s="1000"/>
      <c r="CA122" s="1000">
        <v>2348100</v>
      </c>
      <c r="CB122" s="1000"/>
      <c r="CC122" s="1000"/>
      <c r="CD122" s="1000"/>
      <c r="CE122" s="1000"/>
      <c r="CF122" s="1017">
        <v>69.5</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58"/>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4">
        <v>5635863</v>
      </c>
      <c r="BR123" s="1031"/>
      <c r="BS123" s="1031"/>
      <c r="BT123" s="1031"/>
      <c r="BU123" s="1031"/>
      <c r="BV123" s="1031">
        <v>5603624</v>
      </c>
      <c r="BW123" s="1031"/>
      <c r="BX123" s="1031"/>
      <c r="BY123" s="1031"/>
      <c r="BZ123" s="1031"/>
      <c r="CA123" s="1031">
        <v>5513078</v>
      </c>
      <c r="CB123" s="1031"/>
      <c r="CC123" s="1031"/>
      <c r="CD123" s="1031"/>
      <c r="CE123" s="1031"/>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8"/>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153610</v>
      </c>
      <c r="DH124" s="986"/>
      <c r="DI124" s="986"/>
      <c r="DJ124" s="986"/>
      <c r="DK124" s="987"/>
      <c r="DL124" s="985">
        <v>131385</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8"/>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8"/>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35650</v>
      </c>
      <c r="AB126" s="959"/>
      <c r="AC126" s="959"/>
      <c r="AD126" s="959"/>
      <c r="AE126" s="960"/>
      <c r="AF126" s="961">
        <v>11600</v>
      </c>
      <c r="AG126" s="959"/>
      <c r="AH126" s="959"/>
      <c r="AI126" s="959"/>
      <c r="AJ126" s="960"/>
      <c r="AK126" s="961">
        <v>14350</v>
      </c>
      <c r="AL126" s="959"/>
      <c r="AM126" s="959"/>
      <c r="AN126" s="959"/>
      <c r="AO126" s="960"/>
      <c r="AP126" s="962">
        <v>0.4</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v>2642</v>
      </c>
      <c r="AB128" s="1047"/>
      <c r="AC128" s="1047"/>
      <c r="AD128" s="1047"/>
      <c r="AE128" s="1048"/>
      <c r="AF128" s="1049">
        <v>622</v>
      </c>
      <c r="AG128" s="1047"/>
      <c r="AH128" s="1047"/>
      <c r="AI128" s="1047"/>
      <c r="AJ128" s="1048"/>
      <c r="AK128" s="1049">
        <v>8330</v>
      </c>
      <c r="AL128" s="1047"/>
      <c r="AM128" s="1047"/>
      <c r="AN128" s="1047"/>
      <c r="AO128" s="1048"/>
      <c r="AP128" s="1050"/>
      <c r="AQ128" s="1051"/>
      <c r="AR128" s="1051"/>
      <c r="AS128" s="1051"/>
      <c r="AT128" s="1052"/>
      <c r="AU128" s="220"/>
      <c r="AV128" s="220"/>
      <c r="AW128" s="220"/>
      <c r="AX128" s="896" t="s">
        <v>463</v>
      </c>
      <c r="AY128" s="897"/>
      <c r="AZ128" s="897"/>
      <c r="BA128" s="897"/>
      <c r="BB128" s="897"/>
      <c r="BC128" s="897"/>
      <c r="BD128" s="897"/>
      <c r="BE128" s="898"/>
      <c r="BF128" s="1053" t="s">
        <v>121</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121</v>
      </c>
      <c r="DH128" s="1039"/>
      <c r="DI128" s="1039"/>
      <c r="DJ128" s="1039"/>
      <c r="DK128" s="1039"/>
      <c r="DL128" s="1039" t="s">
        <v>121</v>
      </c>
      <c r="DM128" s="1039"/>
      <c r="DN128" s="1039"/>
      <c r="DO128" s="1039"/>
      <c r="DP128" s="1039"/>
      <c r="DQ128" s="1039" t="s">
        <v>121</v>
      </c>
      <c r="DR128" s="1039"/>
      <c r="DS128" s="1039"/>
      <c r="DT128" s="1039"/>
      <c r="DU128" s="1039"/>
      <c r="DV128" s="1040" t="s">
        <v>121</v>
      </c>
      <c r="DW128" s="1040"/>
      <c r="DX128" s="1040"/>
      <c r="DY128" s="1040"/>
      <c r="DZ128" s="1041"/>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3523742</v>
      </c>
      <c r="AB129" s="959"/>
      <c r="AC129" s="959"/>
      <c r="AD129" s="959"/>
      <c r="AE129" s="960"/>
      <c r="AF129" s="961">
        <v>3578039</v>
      </c>
      <c r="AG129" s="959"/>
      <c r="AH129" s="959"/>
      <c r="AI129" s="959"/>
      <c r="AJ129" s="960"/>
      <c r="AK129" s="961">
        <v>3625287</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264781</v>
      </c>
      <c r="AB130" s="959"/>
      <c r="AC130" s="959"/>
      <c r="AD130" s="959"/>
      <c r="AE130" s="960"/>
      <c r="AF130" s="961">
        <v>258773</v>
      </c>
      <c r="AG130" s="959"/>
      <c r="AH130" s="959"/>
      <c r="AI130" s="959"/>
      <c r="AJ130" s="960"/>
      <c r="AK130" s="961">
        <v>245777</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3258961</v>
      </c>
      <c r="AB131" s="986"/>
      <c r="AC131" s="986"/>
      <c r="AD131" s="986"/>
      <c r="AE131" s="987"/>
      <c r="AF131" s="985">
        <v>3319266</v>
      </c>
      <c r="AG131" s="986"/>
      <c r="AH131" s="986"/>
      <c r="AI131" s="986"/>
      <c r="AJ131" s="987"/>
      <c r="AK131" s="985">
        <v>3379510</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7"/>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4.6792520680000003</v>
      </c>
      <c r="AB132" s="1097"/>
      <c r="AC132" s="1097"/>
      <c r="AD132" s="1097"/>
      <c r="AE132" s="1098"/>
      <c r="AF132" s="1099">
        <v>3.7883676689999999</v>
      </c>
      <c r="AG132" s="1097"/>
      <c r="AH132" s="1097"/>
      <c r="AI132" s="1097"/>
      <c r="AJ132" s="1098"/>
      <c r="AK132" s="1099">
        <v>3.5843066010000002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5</v>
      </c>
      <c r="AB133" s="1080"/>
      <c r="AC133" s="1080"/>
      <c r="AD133" s="1080"/>
      <c r="AE133" s="1081"/>
      <c r="AF133" s="1079">
        <v>4.5</v>
      </c>
      <c r="AG133" s="1080"/>
      <c r="AH133" s="1080"/>
      <c r="AI133" s="1080"/>
      <c r="AJ133" s="1081"/>
      <c r="AK133" s="1079">
        <v>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RxcQ0PMzztQV4iewJ61AG+ZW8IWczCySynrhES4rHiWpPqTylrA4O887/lV1Dyh4Dy8D1YHttQWkEnTCBz4xw==" saltValue="7igVvuPalLJJuRCsvV9uE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KXafzZ0GI4crSrFO9GZVa2pj+3b9bwrmCfSRGh7IrlnHsKIEil8RBMktq8joYoeJOACXIwvKMkbvMAQYJwZeCQ==" saltValue="s0xTa1Hrjr0B1+dfNkfLd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7fExcIuiQJ4M04yE1PvabLeX2dMKn/AGy9F+aaG9S9EBI7aeCKjSgnmW4RUhE4JEkw1b+okVCYxE573TzhpoA==" saltValue="RjTswrVVWvtRGCHdScw5l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1163719</v>
      </c>
      <c r="AP9" s="269">
        <v>104463</v>
      </c>
      <c r="AQ9" s="270">
        <v>120794</v>
      </c>
      <c r="AR9" s="271">
        <v>-13.5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156834</v>
      </c>
      <c r="AP10" s="272">
        <v>14078</v>
      </c>
      <c r="AQ10" s="273">
        <v>16294</v>
      </c>
      <c r="AR10" s="274">
        <v>-13.6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1928</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20</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38682</v>
      </c>
      <c r="AP13" s="272">
        <v>3472</v>
      </c>
      <c r="AQ13" s="273">
        <v>4630</v>
      </c>
      <c r="AR13" s="274">
        <v>-25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31404</v>
      </c>
      <c r="AP14" s="272">
        <v>2819</v>
      </c>
      <c r="AQ14" s="273">
        <v>2459</v>
      </c>
      <c r="AR14" s="274">
        <v>14.6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-83181</v>
      </c>
      <c r="AP15" s="272">
        <v>-7467</v>
      </c>
      <c r="AQ15" s="273">
        <v>-7108</v>
      </c>
      <c r="AR15" s="274">
        <v>5.0999999999999996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1307458</v>
      </c>
      <c r="AP16" s="272">
        <v>117366</v>
      </c>
      <c r="AQ16" s="273">
        <v>139017</v>
      </c>
      <c r="AR16" s="274">
        <v>-15.6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9.7799999999999994</v>
      </c>
      <c r="AP21" s="286">
        <v>11.1</v>
      </c>
      <c r="AQ21" s="287">
        <v>-1.32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96.1</v>
      </c>
      <c r="AP22" s="291">
        <v>96.5</v>
      </c>
      <c r="AQ22" s="292">
        <v>-0.4</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332720</v>
      </c>
      <c r="AP32" s="300">
        <v>29867</v>
      </c>
      <c r="AQ32" s="301">
        <v>62408</v>
      </c>
      <c r="AR32" s="302">
        <v>-52.1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v>4</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20999</v>
      </c>
      <c r="AP35" s="300">
        <v>1885</v>
      </c>
      <c r="AQ35" s="301">
        <v>14219</v>
      </c>
      <c r="AR35" s="302">
        <v>-86.7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7170</v>
      </c>
      <c r="AP36" s="300">
        <v>644</v>
      </c>
      <c r="AQ36" s="301">
        <v>4004</v>
      </c>
      <c r="AR36" s="302">
        <v>-83.9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14350</v>
      </c>
      <c r="AP37" s="300">
        <v>1288</v>
      </c>
      <c r="AQ37" s="301">
        <v>309</v>
      </c>
      <c r="AR37" s="302">
        <v>316.8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4</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-8330</v>
      </c>
      <c r="AP39" s="300">
        <v>-748</v>
      </c>
      <c r="AQ39" s="301">
        <v>-2554</v>
      </c>
      <c r="AR39" s="302">
        <v>-70.7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-245777</v>
      </c>
      <c r="AP40" s="300">
        <v>-22063</v>
      </c>
      <c r="AQ40" s="301">
        <v>-52280</v>
      </c>
      <c r="AR40" s="302">
        <v>-57.8</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121132</v>
      </c>
      <c r="AP41" s="300">
        <v>10874</v>
      </c>
      <c r="AQ41" s="301">
        <v>26115</v>
      </c>
      <c r="AR41" s="302">
        <v>-58.4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808436</v>
      </c>
      <c r="AN51" s="322">
        <v>68639</v>
      </c>
      <c r="AO51" s="323">
        <v>97.5</v>
      </c>
      <c r="AP51" s="324">
        <v>94796</v>
      </c>
      <c r="AQ51" s="325">
        <v>1.4</v>
      </c>
      <c r="AR51" s="326">
        <v>96.1</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503310</v>
      </c>
      <c r="AN52" s="330">
        <v>42733</v>
      </c>
      <c r="AO52" s="331">
        <v>118</v>
      </c>
      <c r="AP52" s="332">
        <v>55781</v>
      </c>
      <c r="AQ52" s="333">
        <v>4.5999999999999996</v>
      </c>
      <c r="AR52" s="334">
        <v>113.4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462362</v>
      </c>
      <c r="AN53" s="322">
        <v>39783</v>
      </c>
      <c r="AO53" s="323">
        <v>-42</v>
      </c>
      <c r="AP53" s="324">
        <v>97758</v>
      </c>
      <c r="AQ53" s="325">
        <v>3.1</v>
      </c>
      <c r="AR53" s="326">
        <v>-45.1</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182618</v>
      </c>
      <c r="AN54" s="330">
        <v>15713</v>
      </c>
      <c r="AO54" s="331">
        <v>-63.2</v>
      </c>
      <c r="AP54" s="332">
        <v>45946</v>
      </c>
      <c r="AQ54" s="333">
        <v>-17.600000000000001</v>
      </c>
      <c r="AR54" s="334">
        <v>-45.6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505088</v>
      </c>
      <c r="AN55" s="322">
        <v>44020</v>
      </c>
      <c r="AO55" s="323">
        <v>10.7</v>
      </c>
      <c r="AP55" s="324">
        <v>91338</v>
      </c>
      <c r="AQ55" s="325">
        <v>-6.6</v>
      </c>
      <c r="AR55" s="326">
        <v>17.3</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280645</v>
      </c>
      <c r="AN56" s="330">
        <v>24459</v>
      </c>
      <c r="AO56" s="331">
        <v>55.7</v>
      </c>
      <c r="AP56" s="332">
        <v>43989</v>
      </c>
      <c r="AQ56" s="333">
        <v>-4.3</v>
      </c>
      <c r="AR56" s="334">
        <v>60</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537737</v>
      </c>
      <c r="AN57" s="322">
        <v>47579</v>
      </c>
      <c r="AO57" s="323">
        <v>8.1</v>
      </c>
      <c r="AP57" s="324">
        <v>103975</v>
      </c>
      <c r="AQ57" s="325">
        <v>13.8</v>
      </c>
      <c r="AR57" s="326">
        <v>-5.7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389636</v>
      </c>
      <c r="AN58" s="330">
        <v>34475</v>
      </c>
      <c r="AO58" s="331">
        <v>41</v>
      </c>
      <c r="AP58" s="332">
        <v>52698</v>
      </c>
      <c r="AQ58" s="333">
        <v>19.8</v>
      </c>
      <c r="AR58" s="334">
        <v>21.2</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350936</v>
      </c>
      <c r="AN59" s="322">
        <v>31502</v>
      </c>
      <c r="AO59" s="323">
        <v>-33.799999999999997</v>
      </c>
      <c r="AP59" s="324">
        <v>112678</v>
      </c>
      <c r="AQ59" s="325">
        <v>8.4</v>
      </c>
      <c r="AR59" s="326">
        <v>-42.2</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195335</v>
      </c>
      <c r="AN60" s="330">
        <v>17535</v>
      </c>
      <c r="AO60" s="331">
        <v>-49.1</v>
      </c>
      <c r="AP60" s="332">
        <v>55165</v>
      </c>
      <c r="AQ60" s="333">
        <v>4.7</v>
      </c>
      <c r="AR60" s="334">
        <v>-53.8</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532912</v>
      </c>
      <c r="AN61" s="337">
        <v>46305</v>
      </c>
      <c r="AO61" s="338">
        <v>8.1</v>
      </c>
      <c r="AP61" s="339">
        <v>100109</v>
      </c>
      <c r="AQ61" s="340">
        <v>4</v>
      </c>
      <c r="AR61" s="326">
        <v>4.0999999999999996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310309</v>
      </c>
      <c r="AN62" s="330">
        <v>26983</v>
      </c>
      <c r="AO62" s="331">
        <v>20.5</v>
      </c>
      <c r="AP62" s="332">
        <v>50716</v>
      </c>
      <c r="AQ62" s="333">
        <v>1.4</v>
      </c>
      <c r="AR62" s="334">
        <v>19.100000000000001</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mHqTjADHfr1ybFpGFc9o3Kc8TH6KsbgrSVJYA2gVcshzxCzv/5GW3PLMvrboZN/sK7j4z5Iz7huGWRzjr32hnQ==" saltValue="KRTLtfg0+8D5H72yEfkU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EiGry9dRxeV4Nc0KLWr3wJ5+zqXBOeFwktBlC+wFgCyobyVntepmjTQDTnGlSvamLNyFKRYt4ssBYdJ/6HmsRw==" saltValue="o0SyC3eF0mcfNywk0K3T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25TPU4Yts/ibj/m0D3nrEF1ahCnN/sIiNzRxIAlvkL7zxQZv5xBHn2nNlCkhxbdjaElKKFbWSU9YCwYIYjjkIg==" saltValue="7qcA4HsT4/0iqob98YLPC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29.88</v>
      </c>
      <c r="G47" s="12">
        <v>36.880000000000003</v>
      </c>
      <c r="H47" s="12">
        <v>43.1</v>
      </c>
      <c r="I47" s="12">
        <v>45.06</v>
      </c>
      <c r="J47" s="13">
        <v>48.81</v>
      </c>
    </row>
    <row r="48" spans="2:10" ht="57.75" customHeight="1" x14ac:dyDescent="0.2">
      <c r="B48" s="14"/>
      <c r="C48" s="1141" t="s">
        <v>4</v>
      </c>
      <c r="D48" s="1141"/>
      <c r="E48" s="1142"/>
      <c r="F48" s="15">
        <v>7.8</v>
      </c>
      <c r="G48" s="16">
        <v>8.2100000000000009</v>
      </c>
      <c r="H48" s="16">
        <v>10.41</v>
      </c>
      <c r="I48" s="16">
        <v>10.94</v>
      </c>
      <c r="J48" s="17">
        <v>10.220000000000001</v>
      </c>
    </row>
    <row r="49" spans="2:10" ht="57.75" customHeight="1" thickBot="1" x14ac:dyDescent="0.25">
      <c r="B49" s="18"/>
      <c r="C49" s="1143" t="s">
        <v>5</v>
      </c>
      <c r="D49" s="1143"/>
      <c r="E49" s="1144"/>
      <c r="F49" s="19" t="s">
        <v>530</v>
      </c>
      <c r="G49" s="20">
        <v>10.01</v>
      </c>
      <c r="H49" s="20">
        <v>7.33</v>
      </c>
      <c r="I49" s="20">
        <v>3.29</v>
      </c>
      <c r="J49" s="21">
        <v>3.76</v>
      </c>
    </row>
    <row r="50" spans="2:10" ht="13" x14ac:dyDescent="0.2"/>
  </sheetData>
  <sheetProtection algorithmName="SHA-512" hashValue="7kidifg9gd3PISOABfuRJL2FHcmb1qPdlOUE7PmUuYyHL+NzzPG6KfTIHaE+ZZ7BdW5zYcPdLVillxkBYbpmZQ==" saltValue="xZQ48YTFHYVKrVrynk2s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cp:lastPrinted>2026-03-10T02:01:45Z</cp:lastPrinted>
  <dcterms:created xsi:type="dcterms:W3CDTF">2026-02-23T08:43:40Z</dcterms:created>
  <dcterms:modified xsi:type="dcterms:W3CDTF">2026-03-19T06:41:49Z</dcterms:modified>
  <cp:category/>
</cp:coreProperties>
</file>