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D08B744D-4144-4F3D-BDE3-5AF4582DCF0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<sst xmlns="http://schemas.openxmlformats.org/spreadsheetml/2006/main" count="1140" uniqueCount="563">
  <si>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</si>
  <si>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</si>
  <si>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</si>
  <si>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</si>
  <si>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</si>
  <si>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</si>
  <si>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</si>
  <si>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</si>
  <si>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</si>
  <si>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</si>
  <si>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</si>
  <si>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</si>
  <si>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</si>
  <si>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</si>
  <si>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</si>
  <si>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</si>
  <si>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</si>
  <si>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</si>
  <si>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</si>
  <si>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</si>
  <si>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</si>
  <si>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</si>
  <si>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</si>
  <si>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</si>
  <si>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</si>
  <si>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</si>
  <si>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</si>
  <si>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</si>
  <si>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</si>
  <si>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</si>
  <si>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</si>
  <si>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</si>
  <si>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</si>
  <si>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</si>
  <si>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</si>
  <si>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</si>
  <si>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</si>
  <si>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</si>
  <si>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</si>
  <si>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</si>
  <si>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</si>
  <si>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</si>
  <si>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</si>
  <si>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</si>
  <si>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</si>
  <si>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</si>
  <si>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</si>
  <si>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</si>
  <si>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</si>
  <si>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</si>
  <si>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</si>
  <si>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</si>
  <si>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</si>
  <si>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</si>
  <si>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</si>
  <si>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</si>
  <si>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</si>
  <si>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</si>
  <si>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</si>
  <si>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</si>
  <si>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</si>
  <si>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</si>
  <si>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</si>
  <si>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</si>
  <si>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</si>
  <si>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</si>
  <si>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</si>
  <si>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</si>
  <si>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</si>
  <si>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</si>
  <si>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</si>
  <si>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</si>
  <si>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</si>
  <si>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</si>
  <si>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</si>
  <si>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</si>
  <si>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</si>
  <si>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</si>
  <si>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</si>
  <si>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</si>
  <si>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</si>
  <si>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</si>
  <si>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</si>
  <si>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</si>
  <si>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</si>
  <si>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</si>
  <si>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</si>
  <si>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</si>
  <si>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</si>
  <si>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</si>
  <si>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</si>
  <si>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</si>
  <si>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</si>
  <si>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</si>
  <si>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</si>
  <si>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</si>
  <si>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</si>
  <si>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</si>
  <si>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</si>
  <si>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</si>
  <si>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</si>
  <si>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</si>
  <si>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</si>
  <si>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</si>
  <si>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</si>
  <si>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</si>
  <si>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</si>
  <si>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</si>
  <si>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</si>
  <si>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</si>
  <si>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</si>
  <si>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</si>
  <si>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</si>
  <si>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</si>
  <si>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</si>
  <si>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</si>
  <si>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</si>
  <si>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</si>
  <si>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</si>
  <si>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</si>
  <si>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</si>
  <si>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</si>
  <si>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</si>
  <si>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</si>
  <si>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</si>
  <si>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</si>
  <si>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</si>
  <si>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</si>
  <si>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</si>
  <si>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</si>
  <si>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</si>
  <si>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</si>
  <si>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</si>
  <si>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</si>
  <si>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</si>
  <si>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</si>
  <si>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</si>
  <si>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</si>
  <si>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</si>
  <si>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</si>
  <si>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</si>
  <si>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</si>
  <si>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</si>
  <si>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</si>
  <si>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</si>
  <si>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</si>
  <si>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</si>
  <si>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</si>
  <si>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</si>
  <si>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</si>
  <si>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</si>
  <si>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</si>
  <si>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</si>
  <si>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</si>
  <si>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</si>
  <si>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</si>
  <si>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</si>
  <si>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</si>
  <si>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</si>
  <si>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</si>
  <si>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</si>
  <si>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</si>
  <si>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</si>
  <si>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</si>
  <si>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</si>
  <si>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</si>
  <si>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</si>
  <si>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</si>
  <si>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</si>
  <si>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</si>
  <si>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</si>
  <si>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</si>
  <si>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</si>
  <si>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</si>
  <si>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</si>
  <si>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</si>
  <si>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</si>
  <si>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</si>
  <si>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</si>
  <si>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</si>
  <si>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</si>
  <si>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</si>
  <si>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</si>
  <si>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</si>
  <si>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</si>
  <si>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</si>
  <si>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</si>
  <si>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</si>
  <si>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</si>
  <si>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</si>
  <si>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</si>
  <si>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</si>
  <si>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</si>
  <si>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</si>
  <si>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</si>
  <si>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</si>
  <si>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</si>
  <si>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</si>
  <si>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</si>
  <si>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</si>
  <si>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</si>
  <si>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</si>
  <si>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</si>
  <si>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徳島県北島町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</si>
  <si>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</si>
  <si>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</si>
  <si>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</si>
  <si>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</si>
  <si>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</si>
  <si>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</si>
  <si>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</si>
  <si>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</si>
  <si>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</si>
  <si>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</si>
  <si>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</si>
  <si>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</si>
  <si>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</si>
  <si>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</si>
  <si>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</si>
  <si>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</si>
  <si>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</si>
  <si>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</si>
  <si>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</si>
  <si>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</si>
  <si>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</si>
  <si>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</si>
  <si>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</si>
  <si>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</si>
  <si>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</si>
  <si>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</si>
  <si>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</si>
  <si>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</si>
  <si>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</si>
  <si>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</si>
  <si>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</si>
  <si>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</si>
  <si>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</si>
  <si>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</si>
  <si>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</si>
  <si>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</si>
  <si>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</si>
  <si>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</si>
  <si>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</si>
  <si>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</si>
  <si>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</si>
  <si>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</si>
  <si>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</si>
  <si>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</si>
  <si>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</si>
  <si>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</si>
  <si>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</si>
  <si>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</si>
  <si>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</si>
  <si>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</si>
  <si>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</si>
  <si>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</si>
  <si>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</si>
  <si>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</si>
  <si>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</si>
  <si>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</si>
  <si>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</si>
  <si>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</si>
  <si>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</si>
  <si>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</si>
  <si>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</si>
  <si>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</si>
  <si>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</si>
  <si>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</si>
  <si>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</si>
  <si>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</si>
  <si>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</si>
  <si>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</si>
  <si>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</si>
  <si>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</si>
  <si>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</si>
  <si>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</si>
  <si>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</si>
  <si>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</si>
  <si>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</si>
  <si>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</si>
  <si>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</si>
  <si>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</si>
  <si>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</si>
  <si>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</si>
  <si>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</si>
  <si>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</si>
  <si>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</si>
  <si>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</si>
  <si>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</si>
  <si>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</si>
  <si>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</si>
  <si>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</si>
  <si>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</si>
  <si>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</si>
  <si>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</si>
  <si>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</si>
  <si>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</si>
  <si>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</si>
  <si>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</si>
  <si>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</si>
  <si>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</si>
  <si>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</si>
  <si>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</si>
  <si>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</si>
  <si>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</si>
  <si>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</si>
  <si>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</si>
  <si>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</si>
  <si>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</si>
  <si>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</si>
  <si>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</si>
  <si>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</si>
  <si>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</si>
  <si>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</si>
  <si>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</si>
  <si>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</si>
  <si>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</si>
  <si>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</si>
  <si>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</si>
  <si>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</si>
  <si>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</si>
  <si>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</si>
  <si>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</si>
  <si>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</si>
  <si>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</si>
  <si>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</si>
  <si>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</si>
  <si>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</si>
  <si>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</si>
  <si>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</si>
  <si>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</si>
  <si>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</si>
  <si>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</si>
  <si>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</si>
  <si>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</si>
  <si>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</si>
  <si>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</si>
  <si>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</si>
  <si>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</si>
  <si>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</si>
  <si>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</si>
  <si>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</si>
  <si>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</si>
  <si>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</si>
  <si>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</si>
  <si>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</si>
  <si>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</si>
  <si>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</si>
  <si>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</si>
  <si>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</si>
  <si>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</si>
  <si>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</si>
  <si>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</si>
  <si>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</si>
  <si>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徳島県北島町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</si>
  <si>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</si>
  <si>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</si>
  <si>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</si>
  <si>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</si>
  <si>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</si>
  <si>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</si>
  <si>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</si>
  <si>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</si>
  <si>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</si>
  <si>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</si>
  <si>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</si>
  <si>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</si>
  <si>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</si>
  <si>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</si>
  <si>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</si>
  <si>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</si>
  <si>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</si>
  <si>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</si>
  <si>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</si>
  <si>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</si>
  <si>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</si>
  <si>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</si>
  <si>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</si>
  <si>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</si>
  <si>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</si>
  <si>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</si>
  <si>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</si>
  <si>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</si>
  <si>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</si>
  <si>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</si>
  <si>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</si>
  <si>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</si>
  <si>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</si>
  <si>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北島町国民健康保険（保険事業勘定）特別会計</t>
    <phoneticPr fontId="5"/>
  </si>
  <si>
    <t>北島町介護保険（保険事業勘定）特別会計</t>
    <phoneticPr fontId="5"/>
  </si>
  <si>
    <t>北島町後期高齢者医療特別会計</t>
    <phoneticPr fontId="5"/>
  </si>
  <si>
    <t>北島町介護保険（サービス事業勘定）特別会計</t>
    <phoneticPr fontId="5"/>
  </si>
  <si>
    <t>北島町水道事業会計</t>
    <phoneticPr fontId="5"/>
  </si>
  <si>
    <t>法適用企業</t>
    <phoneticPr fontId="5"/>
  </si>
  <si>
    <t>北島町公共下水道事業会計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</si>
  <si>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</si>
  <si>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</si>
  <si>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</si>
  <si>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</si>
  <si>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</si>
  <si>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</si>
  <si>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</si>
  <si>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</si>
  <si>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</si>
  <si>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</si>
  <si>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</si>
  <si>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</si>
  <si>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</si>
  <si>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</si>
  <si>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</si>
  <si>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</si>
  <si>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</si>
  <si>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</si>
  <si>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</si>
  <si>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</si>
  <si>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</si>
  <si>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</si>
  <si>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</si>
  <si>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</si>
  <si>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</si>
  <si>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</si>
  <si>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</si>
  <si>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</si>
  <si>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</si>
  <si>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</si>
  <si>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</si>
  <si>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</si>
  <si>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</si>
  <si>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</si>
  <si>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</si>
  <si>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</si>
  <si>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</si>
  <si>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</si>
  <si>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</si>
  <si>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</si>
  <si>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</si>
  <si>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</si>
  <si>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</si>
  <si>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</si>
  <si>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</si>
  <si>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</si>
  <si>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</si>
  <si>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</si>
  <si>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</si>
  <si>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</si>
  <si>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</si>
  <si>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</si>
  <si>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</si>
  <si>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</si>
  <si>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</si>
  <si>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</si>
  <si>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</si>
  <si>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</si>
  <si>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</si>
  <si>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</si>
  <si>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</si>
  <si>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</si>
  <si>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</si>
  <si>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</si>
  <si>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</si>
  <si>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</si>
  <si>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</si>
  <si>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</si>
  <si>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</si>
  <si>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</si>
  <si>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</si>
  <si>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</si>
  <si>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</si>
  <si>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</si>
  <si>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</si>
  <si>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</si>
  <si>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</si>
  <si>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</si>
  <si>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</si>
  <si>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</si>
  <si>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</si>
  <si>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</si>
  <si>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</si>
  <si>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</si>
  <si>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</si>
  <si>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</si>
  <si>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</si>
  <si>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</si>
  <si>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</si>
  <si>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</si>
  <si>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</si>
  <si>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</si>
  <si>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</si>
  <si>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</si>
  <si>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</si>
  <si>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</si>
  <si>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</si>
  <si>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</si>
  <si>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</si>
  <si>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</si>
  <si>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</si>
  <si>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</si>
  <si>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</si>
  <si>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</si>
  <si>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</si>
  <si>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</si>
  <si>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</si>
  <si>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</si>
  <si>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</si>
  <si>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</si>
  <si>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</si>
  <si>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</si>
  <si>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</si>
  <si>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</si>
  <si>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</si>
  <si>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</si>
  <si>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</si>
  <si>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</si>
  <si>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</si>
  <si>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</si>
  <si>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</si>
  <si>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</si>
  <si>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</si>
  <si>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</si>
  <si>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</si>
  <si>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</si>
  <si>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</si>
  <si>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</si>
  <si>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</si>
  <si>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</si>
  <si>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</si>
  <si>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</si>
  <si>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</si>
  <si>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</si>
  <si>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</si>
  <si>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1.09</t>
  </si>
  <si>
    <t>▲ 0.04</t>
  </si>
  <si>
    <t>北島町水道事業会計</t>
  </si>
  <si>
    <t>北島町介護保険（保険事業勘定）特別会計</t>
  </si>
  <si>
    <t>北島町国民健康保険（保険事業勘定）特別会計</t>
  </si>
  <si>
    <t>北島町公共下水道事業会計</t>
  </si>
  <si>
    <t>一般会計</t>
  </si>
  <si>
    <t>北島町後期高齢者医療特別会計</t>
  </si>
  <si>
    <t>北島町介護保険（サービス事業勘定）特別会計</t>
  </si>
  <si>
    <t>その他会計（赤字）</t>
  </si>
  <si>
    <t>その他会計（黒字）</t>
  </si>
  <si>
    <t>R02</t>
    <phoneticPr fontId="5"/>
  </si>
  <si>
    <t>R03</t>
    <phoneticPr fontId="5"/>
  </si>
  <si>
    <t>R04</t>
    <phoneticPr fontId="5"/>
  </si>
  <si>
    <t>R05</t>
    <phoneticPr fontId="5"/>
  </si>
  <si>
    <t>R06</t>
    <phoneticPr fontId="5"/>
  </si>
  <si>
    <t>北島町公共施設等整備基金</t>
    <rPh sb="0" eb="3">
      <t>キタジマチョウ</t>
    </rPh>
    <rPh sb="3" eb="5">
      <t>コウキョウ</t>
    </rPh>
    <rPh sb="5" eb="7">
      <t>シセツ</t>
    </rPh>
    <rPh sb="7" eb="8">
      <t>トウ</t>
    </rPh>
    <rPh sb="8" eb="10">
      <t>セイビ</t>
    </rPh>
    <rPh sb="10" eb="12">
      <t>キキン</t>
    </rPh>
    <phoneticPr fontId="5"/>
  </si>
  <si>
    <t>北島町職員退職手当基金</t>
    <rPh sb="0" eb="3">
      <t>キタジマチョウ</t>
    </rPh>
    <rPh sb="3" eb="5">
      <t>ショクイン</t>
    </rPh>
    <rPh sb="5" eb="7">
      <t>タイショク</t>
    </rPh>
    <rPh sb="7" eb="9">
      <t>テアテ</t>
    </rPh>
    <rPh sb="9" eb="11">
      <t>キキン</t>
    </rPh>
    <phoneticPr fontId="38"/>
  </si>
  <si>
    <t>労働者福祉施設改築基金</t>
    <rPh sb="0" eb="3">
      <t>ロウドウシャ</t>
    </rPh>
    <rPh sb="3" eb="5">
      <t>フクシ</t>
    </rPh>
    <rPh sb="5" eb="7">
      <t>シセツ</t>
    </rPh>
    <rPh sb="7" eb="9">
      <t>カイチク</t>
    </rPh>
    <rPh sb="9" eb="11">
      <t>キキン</t>
    </rPh>
    <phoneticPr fontId="38"/>
  </si>
  <si>
    <t>災害対策基金</t>
    <rPh sb="0" eb="2">
      <t>サイガイ</t>
    </rPh>
    <rPh sb="2" eb="4">
      <t>タイサク</t>
    </rPh>
    <rPh sb="4" eb="6">
      <t>キキン</t>
    </rPh>
    <phoneticPr fontId="38"/>
  </si>
  <si>
    <t>教育振興基金</t>
    <rPh sb="0" eb="2">
      <t>キョウイク</t>
    </rPh>
    <rPh sb="2" eb="4">
      <t>シンコウ</t>
    </rPh>
    <rPh sb="4" eb="6">
      <t>キキン</t>
    </rPh>
    <phoneticPr fontId="38"/>
  </si>
  <si>
    <t>北島町労働者福祉協会</t>
    <rPh sb="0" eb="3">
      <t>キタジマチョウ</t>
    </rPh>
    <rPh sb="3" eb="6">
      <t>ロウドウシャ</t>
    </rPh>
    <rPh sb="6" eb="8">
      <t>フクシ</t>
    </rPh>
    <rPh sb="8" eb="10">
      <t>キョウカイ</t>
    </rPh>
    <phoneticPr fontId="2"/>
  </si>
  <si>
    <t>－</t>
    <phoneticPr fontId="2"/>
  </si>
  <si>
    <t>徳島県市町村議会議員公務災害補償等組合</t>
    <rPh sb="0" eb="2">
      <t>トクシマ</t>
    </rPh>
    <rPh sb="2" eb="3">
      <t>ケン</t>
    </rPh>
    <rPh sb="3" eb="6">
      <t>シチョウソン</t>
    </rPh>
    <rPh sb="6" eb="8">
      <t>ギカイ</t>
    </rPh>
    <rPh sb="8" eb="10">
      <t>ギイン</t>
    </rPh>
    <rPh sb="10" eb="12">
      <t>コウム</t>
    </rPh>
    <rPh sb="12" eb="14">
      <t>サイガイ</t>
    </rPh>
    <rPh sb="14" eb="16">
      <t>ホショウ</t>
    </rPh>
    <rPh sb="16" eb="17">
      <t>ナド</t>
    </rPh>
    <rPh sb="17" eb="19">
      <t>クミアイ</t>
    </rPh>
    <phoneticPr fontId="38"/>
  </si>
  <si>
    <t>徳島県市町村総合事務組合　（一般会計）</t>
  </si>
  <si>
    <t>徳島県市町村総合事務組合　（徳島滞納整理機構特別会計）</t>
  </si>
  <si>
    <t>板野東部青少年育成センター組合</t>
  </si>
  <si>
    <t>板野東部消防組合</t>
  </si>
  <si>
    <t>松茂町ほか二町競艇事業組合</t>
  </si>
  <si>
    <t>徳島県後期高齢者医療広域連合（一般会計）</t>
  </si>
  <si>
    <t>徳島県後期高齢者医療広域連合（後期高齢者医療事業会計）</t>
  </si>
  <si>
    <t>-</t>
    <phoneticPr fontId="2"/>
  </si>
  <si>
    <t>北島町土地開発公社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</si>
</sst>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EF7-409A-80C0-44F7A0853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69662</c:v>
                </c:pt>
                <c:pt idx="1">
                  <c:v>33120</c:v>
                </c:pt>
                <c:pt idx="2">
                  <c:v>22694</c:v>
                </c:pt>
                <c:pt idx="3">
                  <c:v>24409</c:v>
                </c:pt>
                <c:pt idx="4">
                  <c:v>25847</c:v>
                </c:pt>
              </c:numCache>
            </c:numRef>
          </c:val>
          <c:smooth val="0"/>
          <c:extLst>
            <c:ext xmlns:c16="http://schemas.microsoft.com/office/drawing/2014/chart" uri="{C3380CC4-5D6E-409C-BE32-E72D297353CC}">
              <c16:uniqueId val="{00000001-7EF7-409A-80C0-44F7A0853B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3.43</c:v>
                </c:pt>
                <c:pt idx="1">
                  <c:v>9.43</c:v>
                </c:pt>
                <c:pt idx="2">
                  <c:v>8.23</c:v>
                </c:pt>
                <c:pt idx="3">
                  <c:v>2.84</c:v>
                </c:pt>
                <c:pt idx="4">
                  <c:v>1.34</c:v>
                </c:pt>
              </c:numCache>
            </c:numRef>
          </c:val>
          <c:extLst>
            <c:ext xmlns:c16="http://schemas.microsoft.com/office/drawing/2014/chart" uri="{C3380CC4-5D6E-409C-BE32-E72D297353CC}">
              <c16:uniqueId val="{00000000-D913-4931-8C25-820D82E432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57.7</c:v>
                </c:pt>
                <c:pt idx="1">
                  <c:v>58.55</c:v>
                </c:pt>
                <c:pt idx="2">
                  <c:v>63.84</c:v>
                </c:pt>
                <c:pt idx="3">
                  <c:v>64.95</c:v>
                </c:pt>
                <c:pt idx="4">
                  <c:v>64.06</c:v>
                </c:pt>
              </c:numCache>
            </c:numRef>
          </c:val>
          <c:extLst>
            <c:ext xmlns:c16="http://schemas.microsoft.com/office/drawing/2014/chart" uri="{C3380CC4-5D6E-409C-BE32-E72D297353CC}">
              <c16:uniqueId val="{00000001-D913-4931-8C25-820D82E432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1.1599999999999999</c:v>
                </c:pt>
                <c:pt idx="1">
                  <c:v>11.56</c:v>
                </c:pt>
                <c:pt idx="2">
                  <c:v>2.4500000000000002</c:v>
                </c:pt>
                <c:pt idx="3">
                  <c:v>-1.0900000000000001</c:v>
                </c:pt>
                <c:pt idx="4">
                  <c:v>-0.04</c:v>
                </c:pt>
              </c:numCache>
            </c:numRef>
          </c:val>
          <c:smooth val="0"/>
          <c:extLst>
            <c:ext xmlns:c16="http://schemas.microsoft.com/office/drawing/2014/chart" uri="{C3380CC4-5D6E-409C-BE32-E72D297353CC}">
              <c16:uniqueId val="{00000002-D913-4931-8C25-820D82E432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36-4D0A-86D3-CE932D42F5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36-4D0A-86D3-CE932D42F5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36-4D0A-86D3-CE932D42F59D}"/>
            </c:ext>
          </c:extLst>
        </c:ser>
        <c:ser>
          <c:idx val="3"/>
          <c:order val="3"/>
          <c:tx>
            <c:strRef>
              <c:f>データシート!$A$30</c:f>
              <c:strCache>
                <c:ptCount val="1"/>
                <c:pt idx="0">
                  <c:v>北島町介護保険（サービス事業勘定）特別会計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B736-4D0A-86D3-CE932D42F59D}"/>
            </c:ext>
          </c:extLst>
        </c:ser>
        <c:ser>
          <c:idx val="4"/>
          <c:order val="4"/>
          <c:tx>
            <c:strRef>
              <c:f>データシート!$A$31</c:f>
              <c:strCache>
                <c:ptCount val="1"/>
                <c:pt idx="0">
                  <c:v>北島町後期高齢者医療特別会計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0.19</c:v>
                </c:pt>
                <c:pt idx="4">
                  <c:v>#N/A</c:v>
                </c:pt>
                <c:pt idx="5">
                  <c:v>0.24</c:v>
                </c:pt>
                <c:pt idx="6">
                  <c:v>#N/A</c:v>
                </c:pt>
                <c:pt idx="7">
                  <c:v>0.22</c:v>
                </c:pt>
                <c:pt idx="8">
                  <c:v>#N/A</c:v>
                </c:pt>
                <c:pt idx="9">
                  <c:v>0.21</c:v>
                </c:pt>
              </c:numCache>
            </c:numRef>
          </c:val>
          <c:extLst>
            <c:ext xmlns:c16="http://schemas.microsoft.com/office/drawing/2014/chart" uri="{C3380CC4-5D6E-409C-BE32-E72D297353CC}">
              <c16:uniqueId val="{00000004-B736-4D0A-86D3-CE932D42F59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3.42</c:v>
                </c:pt>
                <c:pt idx="2">
                  <c:v>#N/A</c:v>
                </c:pt>
                <c:pt idx="3">
                  <c:v>9.43</c:v>
                </c:pt>
                <c:pt idx="4">
                  <c:v>#N/A</c:v>
                </c:pt>
                <c:pt idx="5">
                  <c:v>8.23</c:v>
                </c:pt>
                <c:pt idx="6">
                  <c:v>#N/A</c:v>
                </c:pt>
                <c:pt idx="7">
                  <c:v>2.84</c:v>
                </c:pt>
                <c:pt idx="8">
                  <c:v>#N/A</c:v>
                </c:pt>
                <c:pt idx="9">
                  <c:v>1.33</c:v>
                </c:pt>
              </c:numCache>
            </c:numRef>
          </c:val>
          <c:extLst>
            <c:ext xmlns:c16="http://schemas.microsoft.com/office/drawing/2014/chart" uri="{C3380CC4-5D6E-409C-BE32-E72D297353CC}">
              <c16:uniqueId val="{00000005-B736-4D0A-86D3-CE932D42F59D}"/>
            </c:ext>
          </c:extLst>
        </c:ser>
        <c:ser>
          <c:idx val="6"/>
          <c:order val="6"/>
          <c:tx>
            <c:strRef>
              <c:f>データシート!$A$33</c:f>
              <c:strCache>
                <c:ptCount val="1"/>
                <c:pt idx="0">
                  <c:v>北島町公共下水道事業会計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2.1800000000000002</c:v>
                </c:pt>
                <c:pt idx="2">
                  <c:v>#N/A</c:v>
                </c:pt>
                <c:pt idx="3">
                  <c:v>2.15</c:v>
                </c:pt>
                <c:pt idx="4">
                  <c:v>#N/A</c:v>
                </c:pt>
                <c:pt idx="5">
                  <c:v>2.16</c:v>
                </c:pt>
                <c:pt idx="6">
                  <c:v>#N/A</c:v>
                </c:pt>
                <c:pt idx="7">
                  <c:v>1.89</c:v>
                </c:pt>
                <c:pt idx="8">
                  <c:v>#N/A</c:v>
                </c:pt>
                <c:pt idx="9">
                  <c:v>1.48</c:v>
                </c:pt>
              </c:numCache>
            </c:numRef>
          </c:val>
          <c:extLst>
            <c:ext xmlns:c16="http://schemas.microsoft.com/office/drawing/2014/chart" uri="{C3380CC4-5D6E-409C-BE32-E72D297353CC}">
              <c16:uniqueId val="{00000006-B736-4D0A-86D3-CE932D42F59D}"/>
            </c:ext>
          </c:extLst>
        </c:ser>
        <c:ser>
          <c:idx val="7"/>
          <c:order val="7"/>
          <c:tx>
            <c:strRef>
              <c:f>データシート!$A$34</c:f>
              <c:strCache>
                <c:ptCount val="1"/>
                <c:pt idx="0">
                  <c:v>北島町国民健康保険（保険事業勘定）特別会計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2.4300000000000002</c:v>
                </c:pt>
                <c:pt idx="2">
                  <c:v>#N/A</c:v>
                </c:pt>
                <c:pt idx="3">
                  <c:v>2.35</c:v>
                </c:pt>
                <c:pt idx="4">
                  <c:v>#N/A</c:v>
                </c:pt>
                <c:pt idx="5">
                  <c:v>3.25</c:v>
                </c:pt>
                <c:pt idx="6">
                  <c:v>#N/A</c:v>
                </c:pt>
                <c:pt idx="7">
                  <c:v>3.29</c:v>
                </c:pt>
                <c:pt idx="8">
                  <c:v>#N/A</c:v>
                </c:pt>
                <c:pt idx="9">
                  <c:v>3.06</c:v>
                </c:pt>
              </c:numCache>
            </c:numRef>
          </c:val>
          <c:extLst>
            <c:ext xmlns:c16="http://schemas.microsoft.com/office/drawing/2014/chart" uri="{C3380CC4-5D6E-409C-BE32-E72D297353CC}">
              <c16:uniqueId val="{00000007-B736-4D0A-86D3-CE932D42F59D}"/>
            </c:ext>
          </c:extLst>
        </c:ser>
        <c:ser>
          <c:idx val="8"/>
          <c:order val="8"/>
          <c:tx>
            <c:strRef>
              <c:f>データシート!$A$35</c:f>
              <c:strCache>
                <c:ptCount val="1"/>
                <c:pt idx="0">
                  <c:v>北島町介護保険（保険事業勘定）特別会計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2.87</c:v>
                </c:pt>
                <c:pt idx="2">
                  <c:v>#N/A</c:v>
                </c:pt>
                <c:pt idx="3">
                  <c:v>3.75</c:v>
                </c:pt>
                <c:pt idx="4">
                  <c:v>#N/A</c:v>
                </c:pt>
                <c:pt idx="5">
                  <c:v>4.12</c:v>
                </c:pt>
                <c:pt idx="6">
                  <c:v>#N/A</c:v>
                </c:pt>
                <c:pt idx="7">
                  <c:v>3.17</c:v>
                </c:pt>
                <c:pt idx="8">
                  <c:v>#N/A</c:v>
                </c:pt>
                <c:pt idx="9">
                  <c:v>3.57</c:v>
                </c:pt>
              </c:numCache>
            </c:numRef>
          </c:val>
          <c:extLst>
            <c:ext xmlns:c16="http://schemas.microsoft.com/office/drawing/2014/chart" uri="{C3380CC4-5D6E-409C-BE32-E72D297353CC}">
              <c16:uniqueId val="{00000008-B736-4D0A-86D3-CE932D42F59D}"/>
            </c:ext>
          </c:extLst>
        </c:ser>
        <c:ser>
          <c:idx val="9"/>
          <c:order val="9"/>
          <c:tx>
            <c:strRef>
              <c:f>データシート!$A$36</c:f>
              <c:strCache>
                <c:ptCount val="1"/>
                <c:pt idx="0">
                  <c:v>北島町水道事業会計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12.74</c:v>
                </c:pt>
                <c:pt idx="2">
                  <c:v>#N/A</c:v>
                </c:pt>
                <c:pt idx="3">
                  <c:v>11.92</c:v>
                </c:pt>
                <c:pt idx="4">
                  <c:v>#N/A</c:v>
                </c:pt>
                <c:pt idx="5">
                  <c:v>13.54</c:v>
                </c:pt>
                <c:pt idx="6">
                  <c:v>#N/A</c:v>
                </c:pt>
                <c:pt idx="7">
                  <c:v>13.62</c:v>
                </c:pt>
                <c:pt idx="8">
                  <c:v>#N/A</c:v>
                </c:pt>
                <c:pt idx="9">
                  <c:v>12.81</c:v>
                </c:pt>
              </c:numCache>
            </c:numRef>
          </c:val>
          <c:extLst>
            <c:ext xmlns:c16="http://schemas.microsoft.com/office/drawing/2014/chart" uri="{C3380CC4-5D6E-409C-BE32-E72D297353CC}">
              <c16:uniqueId val="{00000009-B736-4D0A-86D3-CE932D42F5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439</c:v>
                </c:pt>
                <c:pt idx="5">
                  <c:v>433</c:v>
                </c:pt>
                <c:pt idx="8">
                  <c:v>431</c:v>
                </c:pt>
                <c:pt idx="11">
                  <c:v>437</c:v>
                </c:pt>
                <c:pt idx="14">
                  <c:v>438</c:v>
                </c:pt>
              </c:numCache>
            </c:numRef>
          </c:val>
          <c:extLst>
            <c:ext xmlns:c16="http://schemas.microsoft.com/office/drawing/2014/chart" uri="{C3380CC4-5D6E-409C-BE32-E72D297353CC}">
              <c16:uniqueId val="{00000000-45A1-472A-9DB9-16B487E9CF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A1-472A-9DB9-16B487E9CF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A1-472A-9DB9-16B487E9CF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43</c:v>
                </c:pt>
                <c:pt idx="3">
                  <c:v>43</c:v>
                </c:pt>
                <c:pt idx="6">
                  <c:v>46</c:v>
                </c:pt>
                <c:pt idx="9">
                  <c:v>47</c:v>
                </c:pt>
                <c:pt idx="12">
                  <c:v>45</c:v>
                </c:pt>
              </c:numCache>
            </c:numRef>
          </c:val>
          <c:extLst>
            <c:ext xmlns:c16="http://schemas.microsoft.com/office/drawing/2014/chart" uri="{C3380CC4-5D6E-409C-BE32-E72D297353CC}">
              <c16:uniqueId val="{00000003-45A1-472A-9DB9-16B487E9CF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c:v>
                </c:pt>
                <c:pt idx="3">
                  <c:v>113</c:v>
                </c:pt>
                <c:pt idx="6">
                  <c:v>110</c:v>
                </c:pt>
                <c:pt idx="9">
                  <c:v>114</c:v>
                </c:pt>
                <c:pt idx="12">
                  <c:v>115</c:v>
                </c:pt>
              </c:numCache>
            </c:numRef>
          </c:val>
          <c:extLst>
            <c:ext xmlns:c16="http://schemas.microsoft.com/office/drawing/2014/chart" uri="{C3380CC4-5D6E-409C-BE32-E72D297353CC}">
              <c16:uniqueId val="{00000004-45A1-472A-9DB9-16B487E9CF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A1-472A-9DB9-16B487E9CF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A1-472A-9DB9-16B487E9CF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524</c:v>
                </c:pt>
                <c:pt idx="3">
                  <c:v>521</c:v>
                </c:pt>
                <c:pt idx="6">
                  <c:v>564</c:v>
                </c:pt>
                <c:pt idx="9">
                  <c:v>604</c:v>
                </c:pt>
                <c:pt idx="12">
                  <c:v>620</c:v>
                </c:pt>
              </c:numCache>
            </c:numRef>
          </c:val>
          <c:extLst>
            <c:ext xmlns:c16="http://schemas.microsoft.com/office/drawing/2014/chart" uri="{C3380CC4-5D6E-409C-BE32-E72D297353CC}">
              <c16:uniqueId val="{00000007-45A1-472A-9DB9-16B487E9CF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236</c:v>
                </c:pt>
                <c:pt idx="2">
                  <c:v>#N/A</c:v>
                </c:pt>
                <c:pt idx="3">
                  <c:v>#N/A</c:v>
                </c:pt>
                <c:pt idx="4">
                  <c:v>244</c:v>
                </c:pt>
                <c:pt idx="5">
                  <c:v>#N/A</c:v>
                </c:pt>
                <c:pt idx="6">
                  <c:v>#N/A</c:v>
                </c:pt>
                <c:pt idx="7">
                  <c:v>289</c:v>
                </c:pt>
                <c:pt idx="8">
                  <c:v>#N/A</c:v>
                </c:pt>
                <c:pt idx="9">
                  <c:v>#N/A</c:v>
                </c:pt>
                <c:pt idx="10">
                  <c:v>328</c:v>
                </c:pt>
                <c:pt idx="11">
                  <c:v>#N/A</c:v>
                </c:pt>
                <c:pt idx="12">
                  <c:v>#N/A</c:v>
                </c:pt>
                <c:pt idx="13">
                  <c:v>342</c:v>
                </c:pt>
                <c:pt idx="14">
                  <c:v>#N/A</c:v>
                </c:pt>
              </c:numCache>
            </c:numRef>
          </c:val>
          <c:smooth val="0"/>
          <c:extLst>
            <c:ext xmlns:c16="http://schemas.microsoft.com/office/drawing/2014/chart" uri="{C3380CC4-5D6E-409C-BE32-E72D297353CC}">
              <c16:uniqueId val="{00000008-45A1-472A-9DB9-16B487E9CF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5558</c:v>
                </c:pt>
                <c:pt idx="5">
                  <c:v>5608</c:v>
                </c:pt>
                <c:pt idx="8">
                  <c:v>5503</c:v>
                </c:pt>
                <c:pt idx="11">
                  <c:v>5563</c:v>
                </c:pt>
                <c:pt idx="14">
                  <c:v>5443</c:v>
                </c:pt>
              </c:numCache>
            </c:numRef>
          </c:val>
          <c:extLst>
            <c:ext xmlns:c16="http://schemas.microsoft.com/office/drawing/2014/chart" uri="{C3380CC4-5D6E-409C-BE32-E72D297353CC}">
              <c16:uniqueId val="{00000000-5407-4C71-B6E1-91F30D4B28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161</c:v>
                </c:pt>
                <c:pt idx="5">
                  <c:v>261</c:v>
                </c:pt>
                <c:pt idx="8">
                  <c:v>251</c:v>
                </c:pt>
                <c:pt idx="11">
                  <c:v>234</c:v>
                </c:pt>
                <c:pt idx="14">
                  <c:v>228</c:v>
                </c:pt>
              </c:numCache>
            </c:numRef>
          </c:val>
          <c:extLst>
            <c:ext xmlns:c16="http://schemas.microsoft.com/office/drawing/2014/chart" uri="{C3380CC4-5D6E-409C-BE32-E72D297353CC}">
              <c16:uniqueId val="{00000001-5407-4C71-B6E1-91F30D4B28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5247</c:v>
                </c:pt>
                <c:pt idx="5">
                  <c:v>5594</c:v>
                </c:pt>
                <c:pt idx="8">
                  <c:v>5727</c:v>
                </c:pt>
                <c:pt idx="11">
                  <c:v>6000</c:v>
                </c:pt>
                <c:pt idx="14">
                  <c:v>6063</c:v>
                </c:pt>
              </c:numCache>
            </c:numRef>
          </c:val>
          <c:extLst>
            <c:ext xmlns:c16="http://schemas.microsoft.com/office/drawing/2014/chart" uri="{C3380CC4-5D6E-409C-BE32-E72D297353CC}">
              <c16:uniqueId val="{00000002-5407-4C71-B6E1-91F30D4B28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07-4C71-B6E1-91F30D4B28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07-4C71-B6E1-91F30D4B28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07-4C71-B6E1-91F30D4B28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469</c:v>
                </c:pt>
                <c:pt idx="3">
                  <c:v>459</c:v>
                </c:pt>
                <c:pt idx="6">
                  <c:v>430</c:v>
                </c:pt>
                <c:pt idx="9">
                  <c:v>405</c:v>
                </c:pt>
                <c:pt idx="12">
                  <c:v>362</c:v>
                </c:pt>
              </c:numCache>
            </c:numRef>
          </c:val>
          <c:extLst>
            <c:ext xmlns:c16="http://schemas.microsoft.com/office/drawing/2014/chart" uri="{C3380CC4-5D6E-409C-BE32-E72D297353CC}">
              <c16:uniqueId val="{00000006-5407-4C71-B6E1-91F30D4B28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324</c:v>
                </c:pt>
                <c:pt idx="3">
                  <c:v>285</c:v>
                </c:pt>
                <c:pt idx="6">
                  <c:v>243</c:v>
                </c:pt>
                <c:pt idx="9">
                  <c:v>212</c:v>
                </c:pt>
                <c:pt idx="12">
                  <c:v>173</c:v>
                </c:pt>
              </c:numCache>
            </c:numRef>
          </c:val>
          <c:extLst>
            <c:ext xmlns:c16="http://schemas.microsoft.com/office/drawing/2014/chart" uri="{C3380CC4-5D6E-409C-BE32-E72D297353CC}">
              <c16:uniqueId val="{00000007-5407-4C71-B6E1-91F30D4B28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2206</c:v>
                </c:pt>
                <c:pt idx="3">
                  <c:v>2179</c:v>
                </c:pt>
                <c:pt idx="6">
                  <c:v>2208</c:v>
                </c:pt>
                <c:pt idx="9">
                  <c:v>2175</c:v>
                </c:pt>
                <c:pt idx="12">
                  <c:v>2168</c:v>
                </c:pt>
              </c:numCache>
            </c:numRef>
          </c:val>
          <c:extLst>
            <c:ext xmlns:c16="http://schemas.microsoft.com/office/drawing/2014/chart" uri="{C3380CC4-5D6E-409C-BE32-E72D297353CC}">
              <c16:uniqueId val="{00000008-5407-4C71-B6E1-91F30D4B28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407-4C71-B6E1-91F30D4B28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6027</c:v>
                </c:pt>
                <c:pt idx="3">
                  <c:v>6455</c:v>
                </c:pt>
                <c:pt idx="6">
                  <c:v>6490</c:v>
                </c:pt>
                <c:pt idx="9">
                  <c:v>6475</c:v>
                </c:pt>
                <c:pt idx="12">
                  <c:v>6441</c:v>
                </c:pt>
              </c:numCache>
            </c:numRef>
          </c:val>
          <c:extLst>
            <c:ext xmlns:c16="http://schemas.microsoft.com/office/drawing/2014/chart" uri="{C3380CC4-5D6E-409C-BE32-E72D297353CC}">
              <c16:uniqueId val="{0000000A-5407-4C71-B6E1-91F30D4B28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07-4C71-B6E1-91F30D4B28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3364</c:v>
                </c:pt>
                <c:pt idx="1">
                  <c:v>3581</c:v>
                </c:pt>
                <c:pt idx="2">
                  <c:v>3659</c:v>
                </c:pt>
              </c:numCache>
            </c:numRef>
          </c:val>
          <c:extLst>
            <c:ext xmlns:c16="http://schemas.microsoft.com/office/drawing/2014/chart" uri="{C3380CC4-5D6E-409C-BE32-E72D297353CC}">
              <c16:uniqueId val="{00000000-608A-4141-A4FF-EF775C449A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239</c:v>
                </c:pt>
                <c:pt idx="1">
                  <c:v>239</c:v>
                </c:pt>
                <c:pt idx="2">
                  <c:v>239</c:v>
                </c:pt>
              </c:numCache>
            </c:numRef>
          </c:val>
          <c:extLst>
            <c:ext xmlns:c16="http://schemas.microsoft.com/office/drawing/2014/chart" uri="{C3380CC4-5D6E-409C-BE32-E72D297353CC}">
              <c16:uniqueId val="{00000001-608A-4141-A4FF-EF775C449A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1504</c:v>
                </c:pt>
                <c:pt idx="1">
                  <c:v>1511</c:v>
                </c:pt>
                <c:pt idx="2">
                  <c:v>1496</c:v>
                </c:pt>
              </c:numCache>
            </c:numRef>
          </c:val>
          <c:extLst>
            <c:ext xmlns:c16="http://schemas.microsoft.com/office/drawing/2014/chart" uri="{C3380CC4-5D6E-409C-BE32-E72D297353CC}">
              <c16:uniqueId val="{00000002-608A-4141-A4FF-EF775C449A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の高金利償還分が徐々に完済し、元利償還金が減少傾向にあったが、据置期間が終了した大型事業分の起債の償還が始まるため今後は増加が見込まれる。また、下水道事業の起債残高の増加により普通会計への負担の増加も見込まれる。新規起債の際は、必要性を勘定し計画的に行う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から、将来負担額が充当可能財源等を下回っている。今後の公共施設の改修による資金需要の増加により起債額の増加が見込まれるため将来的には数値の悪化が懸念される。必要最小限の起債に留め、充当可能基金の積立を図り高い水準での比率の維持ができ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徳島県北島町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全体として増加しているが、主として財政調整基金の増加によるものである。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公共施設等の老朽化対策のほか、社会保障関係経費の増大やその他の将来への備えのため、地方財政法第７条第１項による積立のほか、行革、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経費節減等により捻出した額の積立を行っていく。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北島町公共施設等整備基金：公共施設の整備（新設、増改築、修繕又は新設等に伴う用地取得）に要する経費の財源に充てるため。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北島町職員退職手当基金：北島町職員等の退職特別負担金及び定年前に退職する意思を有する職員の募集及び認定に関する条例に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基づく退職特別負担金の支払額に充てるため。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労働者福祉施設改装整備基金：労働者福祉施設改装整備資金に充てるため。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北島町災害対策基金：北島町の地域ならびに北島町民の生命、身体及び財産を災害から保護し、災害非常時における応急対策の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効率化を図るとともに、町民の福祉の確保に資するため。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教育振興基金：知性豊かで、ひろい心に満ち、たくましく健やかな体を持ち、連帯感の強い、郷土及び国を愛し、国際理解の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高い人間の育成を図るため。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北島町職員退職手当基金：北島町職員等の退職特別負担金及び定年前に退職する意思を有する職員の募集及び認定に関する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条例に基づく退職特別負担金の支払額に充てるため。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北島町公共施設等整備基金については、公共施設等総合管理計画及び個別施設計画に則り、必要な費用について計画的に積立を行っていく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歳計余剰金処分による積立を行ったこと、及び令和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年度については歳入歳出の不足分についての財政調整基金の取り崩しがなかったこと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社会保障関係経費の増大や公共施設等の老朽化対策、その他の将来への備えのため、地方財政法第７条第１項による積立のほか、行革、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経費節減等により捻出した額の積立を行っていく。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計画的な起債により、償還の金額も安定しているため現状維持とする。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23,682
23,476
8.74
9,826,024
9,721,197
76,270
5,712,467
6,441,138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従来より全国平均及び類似団体平均を上回っている。今後とも、町税の徴収強化や企業誘致により歳入確保に努めるとともに、行政の効率化を進めることで財政の健全化を図る。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。事務事業の見直しを進め、優先度の低い事務事業について計画的に廃止・縮小を実施することで経常経費の削減に努め、財政の弾力性を保っていく。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63</xdr:row>
      <xdr:rowOff>84138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3119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23813</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251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63</xdr:row>
      <xdr:rowOff>23813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36530"/>
          <a:ext cx="889000" cy="4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36530"/>
          <a:ext cx="889000" cy="46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167022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33338</xdr:rowOff>
    </xdr:from>
    <xdr:to>
      <xdr:col>19</xdr:col>
      <xdr:colOff>184150</xdr:colOff>
      <xdr:row>63</xdr:row>
      <xdr:rowOff>134938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144463</xdr:rowOff>
    </xdr:from>
    <xdr:to>
      <xdr:col>15</xdr:col>
      <xdr:colOff>133350</xdr:colOff>
      <xdr:row>63</xdr:row>
      <xdr:rowOff>74613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59390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類似団体平均及び全国平均を下回っている。ごみの収集業務や保育所などの施設運営を直営で行っているため、人件費の抑制は難しい状態にあるが、入札契約の徹底等コストの削減に努め数値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125822</xdr:rowOff>
    </xdr:from>
    <xdr:to>
      <xdr:col>23</xdr:col>
      <xdr:colOff>133350</xdr:colOff>
      <xdr:row>83</xdr:row>
      <xdr:rowOff>18106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4722"/>
          <a:ext cx="8382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101324</xdr:rowOff>
    </xdr:from>
    <xdr:to>
      <xdr:col>19</xdr:col>
      <xdr:colOff>133350</xdr:colOff>
      <xdr:row>82</xdr:row>
      <xdr:rowOff>125822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0224"/>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101324</xdr:rowOff>
    </xdr:from>
    <xdr:to>
      <xdr:col>15</xdr:col>
      <xdr:colOff>82550</xdr:colOff>
      <xdr:row>82</xdr:row>
      <xdr:rowOff>110807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60224"/>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39111</xdr:rowOff>
    </xdr:from>
    <xdr:to>
      <xdr:col>11</xdr:col>
      <xdr:colOff>31750</xdr:colOff>
      <xdr:row>82</xdr:row>
      <xdr:rowOff>110807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98011"/>
          <a:ext cx="889000" cy="7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138756</xdr:rowOff>
    </xdr:from>
    <xdr:to>
      <xdr:col>23</xdr:col>
      <xdr:colOff>184150</xdr:colOff>
      <xdr:row>83</xdr:row>
      <xdr:rowOff>68906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155283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4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75022</xdr:rowOff>
    </xdr:from>
    <xdr:to>
      <xdr:col>19</xdr:col>
      <xdr:colOff>184150</xdr:colOff>
      <xdr:row>83</xdr:row>
      <xdr:rowOff>5172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15349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50524</xdr:rowOff>
    </xdr:from>
    <xdr:to>
      <xdr:col>15</xdr:col>
      <xdr:colOff>133350</xdr:colOff>
      <xdr:row>82</xdr:row>
      <xdr:rowOff>152124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162301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7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60007</xdr:rowOff>
    </xdr:from>
    <xdr:to>
      <xdr:col>11</xdr:col>
      <xdr:colOff>82550</xdr:colOff>
      <xdr:row>82</xdr:row>
      <xdr:rowOff>161607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159761</xdr:rowOff>
    </xdr:from>
    <xdr:to>
      <xdr:col>7</xdr:col>
      <xdr:colOff>31750</xdr:colOff>
      <xdr:row>82</xdr:row>
      <xdr:rowOff>89911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100088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従来より全国平均及び類似団体平均を下回る水準を維持している。今後においては、財政負担が過大にならないように人員の適正管理を進め、現在の予算配分のなかで、適正な水準となるよう努める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98879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0857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149679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051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166914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2258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従来より全国平均及び類似団体平均を下回る水準を維持している。今後は人口増加や地方分権等による業務量の増加を勘案し、適切な定数管理に努める。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133985</xdr:rowOff>
    </xdr:from>
    <xdr:to>
      <xdr:col>81</xdr:col>
      <xdr:colOff>44450</xdr:colOff>
      <xdr:row>60</xdr:row>
      <xdr:rowOff>144710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20985"/>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144710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8479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79022</xdr:rowOff>
    </xdr:from>
    <xdr:to>
      <xdr:col>72</xdr:col>
      <xdr:colOff>203200</xdr:colOff>
      <xdr:row>60</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66022"/>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79022</xdr:rowOff>
    </xdr:from>
    <xdr:to>
      <xdr:col>68</xdr:col>
      <xdr:colOff>152400</xdr:colOff>
      <xdr:row>60</xdr:row>
      <xdr:rowOff>84385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66022"/>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83185</xdr:rowOff>
    </xdr:from>
    <xdr:to>
      <xdr:col>81</xdr:col>
      <xdr:colOff>95250</xdr:colOff>
      <xdr:row>61</xdr:row>
      <xdr:rowOff>13335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99712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93910</xdr:rowOff>
    </xdr:from>
    <xdr:to>
      <xdr:col>77</xdr:col>
      <xdr:colOff>95250</xdr:colOff>
      <xdr:row>61</xdr:row>
      <xdr:rowOff>24060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28222</xdr:rowOff>
    </xdr:from>
    <xdr:to>
      <xdr:col>68</xdr:col>
      <xdr:colOff>203200</xdr:colOff>
      <xdr:row>60</xdr:row>
      <xdr:rowOff>129822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139999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8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33585</xdr:rowOff>
    </xdr:from>
    <xdr:to>
      <xdr:col>64</xdr:col>
      <xdr:colOff>152400</xdr:colOff>
      <xdr:row>60</xdr:row>
      <xdr:rowOff>135185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145362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8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従来より全国平均及び類似団体平均を下回っている。この水準を維持できるよう、事業の規模や必要性、交付税算入の有無などを考慮するなど、精査に努める。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52070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413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11854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091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143087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850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従来より数値が算出されない状況が続いている。今後は公共施設の老朽化に伴う多額の費用の発生が見込まれているため、大幅に悪化しないよう計画的な改修を進める。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23,682
23,476
8.74
9,826,024
9,721,197
76,270
5,712,467
6,441,138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にある。ごみ収集業務や保育所などの施設運営を直営で行っている影響で、職員数が類似団体平均と比較して多いことが主な要因であり、行政サービスの提供方法の差異によるものと言える。今後については、現在の水準を上回る事がないように努めるとともに、業務量の増加に対応した適正な職員数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近年類似団体平均を上回っている。当町は保有している施設も多く、それに伴い、修繕料が多くなる傾向にあるため、公共施設等総合管理計画及び個別施設計画に基づく計画的な施設更新等を実施することにより、物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xdr:rowOff>
    </xdr:from>
    <xdr:to>
      <xdr:col>82</xdr:col>
      <xdr:colOff>107950</xdr:colOff>
      <xdr:row>17</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216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6985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930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149860</xdr:rowOff>
    </xdr:from>
    <xdr:to>
      <xdr:col>73</xdr:col>
      <xdr:colOff>180975</xdr:colOff>
      <xdr:row>16</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2161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16</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216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127635</xdr:rowOff>
    </xdr:from>
    <xdr:to>
      <xdr:col>82</xdr:col>
      <xdr:colOff>158750</xdr:colOff>
      <xdr:row>17</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99712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127635</xdr:rowOff>
    </xdr:from>
    <xdr:to>
      <xdr:col>78</xdr:col>
      <xdr:colOff>120650</xdr:colOff>
      <xdr:row>17</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42562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99060</xdr:rowOff>
    </xdr:from>
    <xdr:to>
      <xdr:col>69</xdr:col>
      <xdr:colOff>142875</xdr:colOff>
      <xdr:row>16</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39387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161925</xdr:rowOff>
    </xdr:from>
    <xdr:to>
      <xdr:col>65</xdr:col>
      <xdr:colOff>53975</xdr:colOff>
      <xdr:row>16</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76852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類似団体平均を上回っており、財政を圧迫する要因となっている。今後も施設型給付費負担金や障害児通所給付費、はぐくみ医療の増加が見込まれるため、歳出項目ごとの見直しを行い、数値の改善を図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33274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96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60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67564</xdr:rowOff>
    </xdr:from>
    <xdr:to>
      <xdr:col>15</xdr:col>
      <xdr:colOff>98425</xdr:colOff>
      <xdr:row>56</xdr:row>
      <xdr:rowOff>159004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687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67564</xdr:rowOff>
    </xdr:from>
    <xdr:to>
      <xdr:col>11</xdr:col>
      <xdr:colOff>9525</xdr:colOff>
      <xdr:row>56</xdr:row>
      <xdr:rowOff>122428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68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153924</xdr:rowOff>
    </xdr:from>
    <xdr:to>
      <xdr:col>24</xdr:col>
      <xdr:colOff>76200</xdr:colOff>
      <xdr:row>57</xdr:row>
      <xdr:rowOff>84074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108204</xdr:rowOff>
    </xdr:from>
    <xdr:to>
      <xdr:col>15</xdr:col>
      <xdr:colOff>149225</xdr:colOff>
      <xdr:row>57</xdr:row>
      <xdr:rowOff>38354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23131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xdr:rowOff>
    </xdr:from>
    <xdr:to>
      <xdr:col>11</xdr:col>
      <xdr:colOff>60325</xdr:colOff>
      <xdr:row>56</xdr:row>
      <xdr:rowOff>118364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71628</xdr:rowOff>
    </xdr:from>
    <xdr:to>
      <xdr:col>6</xdr:col>
      <xdr:colOff>171450</xdr:colOff>
      <xdr:row>57</xdr:row>
      <xdr:rowOff>1778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158005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類似団体平均を上回っているが、主な要因は、繰出金の増加にある。下水道施設の維持管理経費に加え、介護保険事業、国民健康保険事業等で給付の増などから、今後も増加傾向は続くと予想される。事業の精査や給付内容の見直しを行うなど普通会計の負担額を減らす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139700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20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82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。必要な補助について精査し、引き続き補助費の適正化に努めていく。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77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73660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73660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772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66057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22860</xdr:rowOff>
    </xdr:from>
    <xdr:to>
      <xdr:col>74</xdr:col>
      <xdr:colOff>31750</xdr:colOff>
      <xdr:row>36</xdr:row>
      <xdr:rowOff>124460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従来より全国平均及び類似団体平均を下回っている状態が続いているが、今後公共施設の更新等による事業費の増加も見込まれるため適正な財政運営に努める。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40132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566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21844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年間においては変動がありつつも傾向としては横ばいであるが、当年度も類似団体平均を上回る状況となっている。今後も個別に細やかな要因分析を行い歳出抑制に努める。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104139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829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829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20039"/>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20039"/>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118935</xdr:rowOff>
    </xdr:from>
    <xdr:to>
      <xdr:col>29</xdr:col>
      <xdr:colOff>127000</xdr:colOff>
      <xdr:row>19</xdr:row>
      <xdr:rowOff>149657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4110"/>
          <a:ext cx="647700" cy="30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149657</xdr:rowOff>
    </xdr:from>
    <xdr:to>
      <xdr:col>26</xdr:col>
      <xdr:colOff>50800</xdr:colOff>
      <xdr:row>20</xdr:row>
      <xdr:rowOff>8001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4832"/>
          <a:ext cx="6985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8001</xdr:rowOff>
    </xdr:from>
    <xdr:to>
      <xdr:col>22</xdr:col>
      <xdr:colOff>114300</xdr:colOff>
      <xdr:row>20</xdr:row>
      <xdr:rowOff>17920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4626"/>
          <a:ext cx="698500" cy="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17920</xdr:rowOff>
    </xdr:from>
    <xdr:to>
      <xdr:col>18</xdr:col>
      <xdr:colOff>177800</xdr:colOff>
      <xdr:row>20</xdr:row>
      <xdr:rowOff>56871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4545"/>
          <a:ext cx="698500" cy="3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68135</xdr:rowOff>
    </xdr:from>
    <xdr:to>
      <xdr:col>29</xdr:col>
      <xdr:colOff>177800</xdr:colOff>
      <xdr:row>19</xdr:row>
      <xdr:rowOff>169735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40212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98857</xdr:rowOff>
    </xdr:from>
    <xdr:to>
      <xdr:col>26</xdr:col>
      <xdr:colOff>101600</xdr:colOff>
      <xdr:row>20</xdr:row>
      <xdr:rowOff>29007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13784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128651</xdr:rowOff>
    </xdr:from>
    <xdr:to>
      <xdr:col>22</xdr:col>
      <xdr:colOff>165100</xdr:colOff>
      <xdr:row>20</xdr:row>
      <xdr:rowOff>58801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43578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138570</xdr:rowOff>
    </xdr:from>
    <xdr:to>
      <xdr:col>19</xdr:col>
      <xdr:colOff>38100</xdr:colOff>
      <xdr:row>20</xdr:row>
      <xdr:rowOff>68720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53497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6071</xdr:rowOff>
    </xdr:from>
    <xdr:to>
      <xdr:col>15</xdr:col>
      <xdr:colOff>101600</xdr:colOff>
      <xdr:row>20</xdr:row>
      <xdr:rowOff>107671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92448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84641</xdr:rowOff>
    </xdr:from>
    <xdr:to>
      <xdr:col>29</xdr:col>
      <xdr:colOff>127000</xdr:colOff>
      <xdr:row>35</xdr:row>
      <xdr:rowOff>95636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4991"/>
          <a:ext cx="647700" cy="10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95636</xdr:rowOff>
    </xdr:from>
    <xdr:to>
      <xdr:col>26</xdr:col>
      <xdr:colOff>50800</xdr:colOff>
      <xdr:row>35</xdr:row>
      <xdr:rowOff>132761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05986"/>
          <a:ext cx="698500" cy="3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132761</xdr:rowOff>
    </xdr:from>
    <xdr:to>
      <xdr:col>22</xdr:col>
      <xdr:colOff>114300</xdr:colOff>
      <xdr:row>35</xdr:row>
      <xdr:rowOff>174961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3111"/>
          <a:ext cx="698500" cy="4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174961</xdr:rowOff>
    </xdr:from>
    <xdr:to>
      <xdr:col>18</xdr:col>
      <xdr:colOff>177800</xdr:colOff>
      <xdr:row>35</xdr:row>
      <xdr:rowOff>180561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85311"/>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33841</xdr:rowOff>
    </xdr:from>
    <xdr:to>
      <xdr:col>29</xdr:col>
      <xdr:colOff>177800</xdr:colOff>
      <xdr:row>35</xdr:row>
      <xdr:rowOff>135441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44836</xdr:rowOff>
    </xdr:from>
    <xdr:to>
      <xdr:col>26</xdr:col>
      <xdr:colOff>101600</xdr:colOff>
      <xdr:row>35</xdr:row>
      <xdr:rowOff>146436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131213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1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81961</xdr:rowOff>
    </xdr:from>
    <xdr:to>
      <xdr:col>22</xdr:col>
      <xdr:colOff>165100</xdr:colOff>
      <xdr:row>35</xdr:row>
      <xdr:rowOff>183561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168338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124161</xdr:rowOff>
    </xdr:from>
    <xdr:to>
      <xdr:col>19</xdr:col>
      <xdr:colOff>38100</xdr:colOff>
      <xdr:row>35</xdr:row>
      <xdr:rowOff>225761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210538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129761</xdr:rowOff>
    </xdr:from>
    <xdr:to>
      <xdr:col>15</xdr:col>
      <xdr:colOff>101600</xdr:colOff>
      <xdr:row>35</xdr:row>
      <xdr:rowOff>231361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0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216138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23,682
23,476
8.74
9,826,024
9,721,197
76,270
5,712,467
6,441,138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25939</xdr:rowOff>
    </xdr:from>
    <xdr:to>
      <xdr:col>24</xdr:col>
      <xdr:colOff>63500</xdr:colOff>
      <xdr:row>37</xdr:row>
      <xdr:rowOff>87497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9589"/>
          <a:ext cx="8382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87497</xdr:rowOff>
    </xdr:from>
    <xdr:to>
      <xdr:col>19</xdr:col>
      <xdr:colOff>177800</xdr:colOff>
      <xdr:row>37</xdr:row>
      <xdr:rowOff>132303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1147"/>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132303</xdr:rowOff>
    </xdr:from>
    <xdr:to>
      <xdr:col>15</xdr:col>
      <xdr:colOff>50800</xdr:colOff>
      <xdr:row>37</xdr:row>
      <xdr:rowOff>134753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5953"/>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134753</xdr:rowOff>
    </xdr:from>
    <xdr:to>
      <xdr:col>10</xdr:col>
      <xdr:colOff>114300</xdr:colOff>
      <xdr:row>37</xdr:row>
      <xdr:rowOff>160389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8403"/>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146589</xdr:rowOff>
    </xdr:from>
    <xdr:to>
      <xdr:col>24</xdr:col>
      <xdr:colOff>114300</xdr:colOff>
      <xdr:row>37</xdr:row>
      <xdr:rowOff>76739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125016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36697</xdr:rowOff>
    </xdr:from>
    <xdr:to>
      <xdr:col>20</xdr:col>
      <xdr:colOff>38100</xdr:colOff>
      <xdr:row>37</xdr:row>
      <xdr:rowOff>138297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129425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81503</xdr:rowOff>
    </xdr:from>
    <xdr:to>
      <xdr:col>15</xdr:col>
      <xdr:colOff>101600</xdr:colOff>
      <xdr:row>38</xdr:row>
      <xdr:rowOff>11654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5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2780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83953</xdr:rowOff>
    </xdr:from>
    <xdr:to>
      <xdr:col>10</xdr:col>
      <xdr:colOff>165100</xdr:colOff>
      <xdr:row>38</xdr:row>
      <xdr:rowOff>14103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5229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109588</xdr:rowOff>
    </xdr:from>
    <xdr:to>
      <xdr:col>6</xdr:col>
      <xdr:colOff>38100</xdr:colOff>
      <xdr:row>38</xdr:row>
      <xdr:rowOff>39739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32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30866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131855</xdr:rowOff>
    </xdr:from>
    <xdr:to>
      <xdr:col>24</xdr:col>
      <xdr:colOff>63500</xdr:colOff>
      <xdr:row>58</xdr:row>
      <xdr:rowOff>33510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4505"/>
          <a:ext cx="838200" cy="7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21898</xdr:rowOff>
    </xdr:from>
    <xdr:to>
      <xdr:col>19</xdr:col>
      <xdr:colOff>177800</xdr:colOff>
      <xdr:row>58</xdr:row>
      <xdr:rowOff>33510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5998"/>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14756</xdr:rowOff>
    </xdr:from>
    <xdr:to>
      <xdr:col>15</xdr:col>
      <xdr:colOff>50800</xdr:colOff>
      <xdr:row>58</xdr:row>
      <xdr:rowOff>21898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58856"/>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14756</xdr:rowOff>
    </xdr:from>
    <xdr:to>
      <xdr:col>10</xdr:col>
      <xdr:colOff>114300</xdr:colOff>
      <xdr:row>58</xdr:row>
      <xdr:rowOff>89472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8856"/>
          <a:ext cx="889000" cy="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81055</xdr:rowOff>
    </xdr:from>
    <xdr:to>
      <xdr:col>24</xdr:col>
      <xdr:colOff>114300</xdr:colOff>
      <xdr:row>58</xdr:row>
      <xdr:rowOff>11205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59482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154160</xdr:rowOff>
    </xdr:from>
    <xdr:to>
      <xdr:col>20</xdr:col>
      <xdr:colOff>38100</xdr:colOff>
      <xdr:row>58</xdr:row>
      <xdr:rowOff>84310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75437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142548</xdr:rowOff>
    </xdr:from>
    <xdr:to>
      <xdr:col>15</xdr:col>
      <xdr:colOff>101600</xdr:colOff>
      <xdr:row>58</xdr:row>
      <xdr:rowOff>72698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63825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135406</xdr:rowOff>
    </xdr:from>
    <xdr:to>
      <xdr:col>10</xdr:col>
      <xdr:colOff>165100</xdr:colOff>
      <xdr:row>58</xdr:row>
      <xdr:rowOff>65556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56683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38672</xdr:rowOff>
    </xdr:from>
    <xdr:to>
      <xdr:col>6</xdr:col>
      <xdr:colOff>38100</xdr:colOff>
      <xdr:row>58</xdr:row>
      <xdr:rowOff>140272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131399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164205</xdr:rowOff>
    </xdr:from>
    <xdr:to>
      <xdr:col>24</xdr:col>
      <xdr:colOff>63500</xdr:colOff>
      <xdr:row>76</xdr:row>
      <xdr:rowOff>9261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22955"/>
          <a:ext cx="838200" cy="1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164205</xdr:rowOff>
    </xdr:from>
    <xdr:to>
      <xdr:col>19</xdr:col>
      <xdr:colOff>177800</xdr:colOff>
      <xdr:row>76</xdr:row>
      <xdr:rowOff>113776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22955"/>
          <a:ext cx="889000" cy="1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48808</xdr:rowOff>
    </xdr:from>
    <xdr:to>
      <xdr:col>15</xdr:col>
      <xdr:colOff>50800</xdr:colOff>
      <xdr:row>76</xdr:row>
      <xdr:rowOff>113776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79008"/>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48808</xdr:rowOff>
    </xdr:from>
    <xdr:to>
      <xdr:col>10</xdr:col>
      <xdr:colOff>114300</xdr:colOff>
      <xdr:row>76</xdr:row>
      <xdr:rowOff>159451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79008"/>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129911</xdr:rowOff>
    </xdr:from>
    <xdr:to>
      <xdr:col>24</xdr:col>
      <xdr:colOff>114300</xdr:colOff>
      <xdr:row>76</xdr:row>
      <xdr:rowOff>60061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152788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4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113406</xdr:rowOff>
    </xdr:from>
    <xdr:to>
      <xdr:col>20</xdr:col>
      <xdr:colOff>38100</xdr:colOff>
      <xdr:row>76</xdr:row>
      <xdr:rowOff>43557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72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60083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4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62976</xdr:rowOff>
    </xdr:from>
    <xdr:to>
      <xdr:col>15</xdr:col>
      <xdr:colOff>101600</xdr:colOff>
      <xdr:row>76</xdr:row>
      <xdr:rowOff>164576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9654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6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169458</xdr:rowOff>
    </xdr:from>
    <xdr:to>
      <xdr:col>10</xdr:col>
      <xdr:colOff>165100</xdr:colOff>
      <xdr:row>76</xdr:row>
      <xdr:rowOff>99608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116136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0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108651</xdr:rowOff>
    </xdr:from>
    <xdr:to>
      <xdr:col>6</xdr:col>
      <xdr:colOff>38100</xdr:colOff>
      <xdr:row>77</xdr:row>
      <xdr:rowOff>38801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55328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132341</xdr:rowOff>
    </xdr:from>
    <xdr:to>
      <xdr:col>24</xdr:col>
      <xdr:colOff>63500</xdr:colOff>
      <xdr:row>96</xdr:row>
      <xdr:rowOff>41218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20091"/>
          <a:ext cx="838200" cy="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41218</xdr:rowOff>
    </xdr:from>
    <xdr:to>
      <xdr:col>19</xdr:col>
      <xdr:colOff>177800</xdr:colOff>
      <xdr:row>96</xdr:row>
      <xdr:rowOff>124209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0418"/>
          <a:ext cx="889000" cy="8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132494</xdr:rowOff>
    </xdr:from>
    <xdr:to>
      <xdr:col>15</xdr:col>
      <xdr:colOff>50800</xdr:colOff>
      <xdr:row>96</xdr:row>
      <xdr:rowOff>124209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20244"/>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132494</xdr:rowOff>
    </xdr:from>
    <xdr:to>
      <xdr:col>10</xdr:col>
      <xdr:colOff>114300</xdr:colOff>
      <xdr:row>97</xdr:row>
      <xdr:rowOff>94949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20244"/>
          <a:ext cx="889000" cy="30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81541</xdr:rowOff>
    </xdr:from>
    <xdr:to>
      <xdr:col>24</xdr:col>
      <xdr:colOff>114300</xdr:colOff>
      <xdr:row>96</xdr:row>
      <xdr:rowOff>11691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104418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2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161868</xdr:rowOff>
    </xdr:from>
    <xdr:to>
      <xdr:col>20</xdr:col>
      <xdr:colOff>38100</xdr:colOff>
      <xdr:row>96</xdr:row>
      <xdr:rowOff>92018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108545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2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73409</xdr:rowOff>
    </xdr:from>
    <xdr:to>
      <xdr:col>15</xdr:col>
      <xdr:colOff>101600</xdr:colOff>
      <xdr:row>97</xdr:row>
      <xdr:rowOff>3559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3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20086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0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81694</xdr:rowOff>
    </xdr:from>
    <xdr:to>
      <xdr:col>10</xdr:col>
      <xdr:colOff>165100</xdr:colOff>
      <xdr:row>96</xdr:row>
      <xdr:rowOff>11844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28371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4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44149</xdr:rowOff>
    </xdr:from>
    <xdr:to>
      <xdr:col>6</xdr:col>
      <xdr:colOff>38100</xdr:colOff>
      <xdr:row>97</xdr:row>
      <xdr:rowOff>145749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162276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5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126495</xdr:rowOff>
    </xdr:from>
    <xdr:to>
      <xdr:col>55</xdr:col>
      <xdr:colOff>0</xdr:colOff>
      <xdr:row>38</xdr:row>
      <xdr:rowOff>154646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4159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120302</xdr:rowOff>
    </xdr:from>
    <xdr:to>
      <xdr:col>50</xdr:col>
      <xdr:colOff>114300</xdr:colOff>
      <xdr:row>38</xdr:row>
      <xdr:rowOff>154646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35402"/>
          <a:ext cx="8890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120302</xdr:rowOff>
    </xdr:from>
    <xdr:to>
      <xdr:col>45</xdr:col>
      <xdr:colOff>177800</xdr:colOff>
      <xdr:row>39</xdr:row>
      <xdr:rowOff>11314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35402"/>
          <a:ext cx="88900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131264</xdr:rowOff>
    </xdr:from>
    <xdr:to>
      <xdr:col>41</xdr:col>
      <xdr:colOff>50800</xdr:colOff>
      <xdr:row>39</xdr:row>
      <xdr:rowOff>11314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17664"/>
          <a:ext cx="889000" cy="10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75695</xdr:rowOff>
    </xdr:from>
    <xdr:to>
      <xdr:col>55</xdr:col>
      <xdr:colOff>50800</xdr:colOff>
      <xdr:row>39</xdr:row>
      <xdr:rowOff>5845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54122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6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103846</xdr:rowOff>
    </xdr:from>
    <xdr:to>
      <xdr:col>50</xdr:col>
      <xdr:colOff>165100</xdr:colOff>
      <xdr:row>39</xdr:row>
      <xdr:rowOff>33996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1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25123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69502</xdr:rowOff>
    </xdr:from>
    <xdr:to>
      <xdr:col>46</xdr:col>
      <xdr:colOff>38100</xdr:colOff>
      <xdr:row>38</xdr:row>
      <xdr:rowOff>171102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8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162229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131964</xdr:rowOff>
    </xdr:from>
    <xdr:to>
      <xdr:col>41</xdr:col>
      <xdr:colOff>101600</xdr:colOff>
      <xdr:row>39</xdr:row>
      <xdr:rowOff>62114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53241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80464</xdr:rowOff>
    </xdr:from>
    <xdr:to>
      <xdr:col>36</xdr:col>
      <xdr:colOff>165100</xdr:colOff>
      <xdr:row>33</xdr:row>
      <xdr:rowOff>10614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1741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49134</xdr:rowOff>
    </xdr:from>
    <xdr:to>
      <xdr:col>55</xdr:col>
      <xdr:colOff>0</xdr:colOff>
      <xdr:row>57</xdr:row>
      <xdr:rowOff>57352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21784"/>
          <a:ext cx="8382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57352</xdr:rowOff>
    </xdr:from>
    <xdr:to>
      <xdr:col>50</xdr:col>
      <xdr:colOff>114300</xdr:colOff>
      <xdr:row>57</xdr:row>
      <xdr:rowOff>67154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30002"/>
          <a:ext cx="8890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7569</xdr:rowOff>
    </xdr:from>
    <xdr:to>
      <xdr:col>45</xdr:col>
      <xdr:colOff>177800</xdr:colOff>
      <xdr:row>57</xdr:row>
      <xdr:rowOff>67154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0219"/>
          <a:ext cx="889000" cy="5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141632</xdr:rowOff>
    </xdr:from>
    <xdr:to>
      <xdr:col>41</xdr:col>
      <xdr:colOff>50800</xdr:colOff>
      <xdr:row>57</xdr:row>
      <xdr:rowOff>7569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71382"/>
          <a:ext cx="889000" cy="20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169784</xdr:rowOff>
    </xdr:from>
    <xdr:to>
      <xdr:col>55</xdr:col>
      <xdr:colOff>50800</xdr:colOff>
      <xdr:row>57</xdr:row>
      <xdr:rowOff>99934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84711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6552</xdr:rowOff>
    </xdr:from>
    <xdr:to>
      <xdr:col>50</xdr:col>
      <xdr:colOff>165100</xdr:colOff>
      <xdr:row>57</xdr:row>
      <xdr:rowOff>108152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99279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16354</xdr:rowOff>
    </xdr:from>
    <xdr:to>
      <xdr:col>46</xdr:col>
      <xdr:colOff>38100</xdr:colOff>
      <xdr:row>57</xdr:row>
      <xdr:rowOff>117954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109081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8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128219</xdr:rowOff>
    </xdr:from>
    <xdr:to>
      <xdr:col>41</xdr:col>
      <xdr:colOff>101600</xdr:colOff>
      <xdr:row>57</xdr:row>
      <xdr:rowOff>58369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49496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90832</xdr:rowOff>
    </xdr:from>
    <xdr:to>
      <xdr:col>36</xdr:col>
      <xdr:colOff>165100</xdr:colOff>
      <xdr:row>56</xdr:row>
      <xdr:rowOff>20982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37509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131756</xdr:rowOff>
    </xdr:from>
    <xdr:to>
      <xdr:col>55</xdr:col>
      <xdr:colOff>0</xdr:colOff>
      <xdr:row>79</xdr:row>
      <xdr:rowOff>11894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4856"/>
          <a:ext cx="8382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168714</xdr:rowOff>
    </xdr:from>
    <xdr:to>
      <xdr:col>50</xdr:col>
      <xdr:colOff>114300</xdr:colOff>
      <xdr:row>78</xdr:row>
      <xdr:rowOff>131756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70364"/>
          <a:ext cx="889000" cy="1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156769</xdr:rowOff>
    </xdr:from>
    <xdr:to>
      <xdr:col>45</xdr:col>
      <xdr:colOff>177800</xdr:colOff>
      <xdr:row>77</xdr:row>
      <xdr:rowOff>168714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58419"/>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156769</xdr:rowOff>
    </xdr:from>
    <xdr:to>
      <xdr:col>41</xdr:col>
      <xdr:colOff>50800</xdr:colOff>
      <xdr:row>78</xdr:row>
      <xdr:rowOff>165570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841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132544</xdr:rowOff>
    </xdr:from>
    <xdr:to>
      <xdr:col>55</xdr:col>
      <xdr:colOff>50800</xdr:colOff>
      <xdr:row>79</xdr:row>
      <xdr:rowOff>62694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47471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80956</xdr:rowOff>
    </xdr:from>
    <xdr:to>
      <xdr:col>50</xdr:col>
      <xdr:colOff>165100</xdr:colOff>
      <xdr:row>79</xdr:row>
      <xdr:rowOff>11106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2233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117914</xdr:rowOff>
    </xdr:from>
    <xdr:to>
      <xdr:col>46</xdr:col>
      <xdr:colOff>38100</xdr:colOff>
      <xdr:row>78</xdr:row>
      <xdr:rowOff>48064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64591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9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105969</xdr:rowOff>
    </xdr:from>
    <xdr:to>
      <xdr:col>41</xdr:col>
      <xdr:colOff>101600</xdr:colOff>
      <xdr:row>78</xdr:row>
      <xdr:rowOff>36119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52646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114770</xdr:rowOff>
    </xdr:from>
    <xdr:to>
      <xdr:col>36</xdr:col>
      <xdr:colOff>165100</xdr:colOff>
      <xdr:row>79</xdr:row>
      <xdr:rowOff>44920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36047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43352</xdr:rowOff>
    </xdr:from>
    <xdr:to>
      <xdr:col>55</xdr:col>
      <xdr:colOff>0</xdr:colOff>
      <xdr:row>98</xdr:row>
      <xdr:rowOff>85041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45452"/>
          <a:ext cx="838200" cy="4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85041</xdr:rowOff>
    </xdr:from>
    <xdr:to>
      <xdr:col>50</xdr:col>
      <xdr:colOff>114300</xdr:colOff>
      <xdr:row>98</xdr:row>
      <xdr:rowOff>137277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87141"/>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76157</xdr:rowOff>
    </xdr:from>
    <xdr:to>
      <xdr:col>45</xdr:col>
      <xdr:colOff>177800</xdr:colOff>
      <xdr:row>98</xdr:row>
      <xdr:rowOff>137277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78257"/>
          <a:ext cx="889000" cy="6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22101</xdr:rowOff>
    </xdr:from>
    <xdr:to>
      <xdr:col>41</xdr:col>
      <xdr:colOff>50800</xdr:colOff>
      <xdr:row>98</xdr:row>
      <xdr:rowOff>76157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24201"/>
          <a:ext cx="889000" cy="5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164002</xdr:rowOff>
    </xdr:from>
    <xdr:to>
      <xdr:col>55</xdr:col>
      <xdr:colOff>50800</xdr:colOff>
      <xdr:row>98</xdr:row>
      <xdr:rowOff>94152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78929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34241</xdr:rowOff>
    </xdr:from>
    <xdr:to>
      <xdr:col>50</xdr:col>
      <xdr:colOff>165100</xdr:colOff>
      <xdr:row>98</xdr:row>
      <xdr:rowOff>135841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126968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86477</xdr:rowOff>
    </xdr:from>
    <xdr:to>
      <xdr:col>46</xdr:col>
      <xdr:colOff>38100</xdr:colOff>
      <xdr:row>99</xdr:row>
      <xdr:rowOff>16627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25357</xdr:rowOff>
    </xdr:from>
    <xdr:to>
      <xdr:col>41</xdr:col>
      <xdr:colOff>101600</xdr:colOff>
      <xdr:row>98</xdr:row>
      <xdr:rowOff>126957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118084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142751</xdr:rowOff>
    </xdr:from>
    <xdr:to>
      <xdr:col>36</xdr:col>
      <xdr:colOff>165100</xdr:colOff>
      <xdr:row>98</xdr:row>
      <xdr:rowOff>72901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64028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6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55093</xdr:rowOff>
    </xdr:from>
    <xdr:to>
      <xdr:col>85</xdr:col>
      <xdr:colOff>127000</xdr:colOff>
      <xdr:row>77</xdr:row>
      <xdr:rowOff>63258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56743"/>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63258</xdr:rowOff>
    </xdr:from>
    <xdr:to>
      <xdr:col>81</xdr:col>
      <xdr:colOff>50800</xdr:colOff>
      <xdr:row>77</xdr:row>
      <xdr:rowOff>83477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64908"/>
          <a:ext cx="889000" cy="2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83477</xdr:rowOff>
    </xdr:from>
    <xdr:to>
      <xdr:col>76</xdr:col>
      <xdr:colOff>114300</xdr:colOff>
      <xdr:row>77</xdr:row>
      <xdr:rowOff>105359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85127"/>
          <a:ext cx="8890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101295</xdr:rowOff>
    </xdr:from>
    <xdr:to>
      <xdr:col>71</xdr:col>
      <xdr:colOff>177800</xdr:colOff>
      <xdr:row>77</xdr:row>
      <xdr:rowOff>105359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02945"/>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4293</xdr:rowOff>
    </xdr:from>
    <xdr:to>
      <xdr:col>85</xdr:col>
      <xdr:colOff>177800</xdr:colOff>
      <xdr:row>77</xdr:row>
      <xdr:rowOff>105893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154170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12458</xdr:rowOff>
    </xdr:from>
    <xdr:to>
      <xdr:col>81</xdr:col>
      <xdr:colOff>101600</xdr:colOff>
      <xdr:row>77</xdr:row>
      <xdr:rowOff>114058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105185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32677</xdr:rowOff>
    </xdr:from>
    <xdr:to>
      <xdr:col>76</xdr:col>
      <xdr:colOff>165100</xdr:colOff>
      <xdr:row>77</xdr:row>
      <xdr:rowOff>134277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125404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54559</xdr:rowOff>
    </xdr:from>
    <xdr:to>
      <xdr:col>72</xdr:col>
      <xdr:colOff>38100</xdr:colOff>
      <xdr:row>77</xdr:row>
      <xdr:rowOff>156159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147286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50495</xdr:rowOff>
    </xdr:from>
    <xdr:to>
      <xdr:col>67</xdr:col>
      <xdr:colOff>101600</xdr:colOff>
      <xdr:row>77</xdr:row>
      <xdr:rowOff>152095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95622</xdr:rowOff>
    </xdr:from>
    <xdr:to>
      <xdr:col>85</xdr:col>
      <xdr:colOff>127000</xdr:colOff>
      <xdr:row>98</xdr:row>
      <xdr:rowOff>124479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7722"/>
          <a:ext cx="838200" cy="2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88379</xdr:rowOff>
    </xdr:from>
    <xdr:to>
      <xdr:col>81</xdr:col>
      <xdr:colOff>50800</xdr:colOff>
      <xdr:row>98</xdr:row>
      <xdr:rowOff>95622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0479"/>
          <a:ext cx="88900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81504</xdr:rowOff>
    </xdr:from>
    <xdr:to>
      <xdr:col>76</xdr:col>
      <xdr:colOff>114300</xdr:colOff>
      <xdr:row>98</xdr:row>
      <xdr:rowOff>88379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3604"/>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101564</xdr:rowOff>
    </xdr:from>
    <xdr:to>
      <xdr:col>71</xdr:col>
      <xdr:colOff>177800</xdr:colOff>
      <xdr:row>98</xdr:row>
      <xdr:rowOff>81504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32214"/>
          <a:ext cx="889000" cy="1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73679</xdr:rowOff>
    </xdr:from>
    <xdr:to>
      <xdr:col>85</xdr:col>
      <xdr:colOff>177800</xdr:colOff>
      <xdr:row>99</xdr:row>
      <xdr:rowOff>3829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160056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44822</xdr:rowOff>
    </xdr:from>
    <xdr:to>
      <xdr:col>81</xdr:col>
      <xdr:colOff>101600</xdr:colOff>
      <xdr:row>98</xdr:row>
      <xdr:rowOff>146422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137549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37579</xdr:rowOff>
    </xdr:from>
    <xdr:to>
      <xdr:col>76</xdr:col>
      <xdr:colOff>165100</xdr:colOff>
      <xdr:row>98</xdr:row>
      <xdr:rowOff>139179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130306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30704</xdr:rowOff>
    </xdr:from>
    <xdr:to>
      <xdr:col>72</xdr:col>
      <xdr:colOff>38100</xdr:colOff>
      <xdr:row>98</xdr:row>
      <xdr:rowOff>132304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123431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50764</xdr:rowOff>
    </xdr:from>
    <xdr:to>
      <xdr:col>67</xdr:col>
      <xdr:colOff>101600</xdr:colOff>
      <xdr:row>97</xdr:row>
      <xdr:rowOff>152364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168891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101478</xdr:rowOff>
    </xdr:from>
    <xdr:to>
      <xdr:col>116</xdr:col>
      <xdr:colOff>63500</xdr:colOff>
      <xdr:row>35</xdr:row>
      <xdr:rowOff>89179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5930778"/>
          <a:ext cx="838200" cy="1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101478</xdr:rowOff>
    </xdr:from>
    <xdr:to>
      <xdr:col>111</xdr:col>
      <xdr:colOff>177800</xdr:colOff>
      <xdr:row>36</xdr:row>
      <xdr:rowOff>19639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930778"/>
          <a:ext cx="889000" cy="2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19639</xdr:rowOff>
    </xdr:from>
    <xdr:to>
      <xdr:col>107</xdr:col>
      <xdr:colOff>50800</xdr:colOff>
      <xdr:row>38</xdr:row>
      <xdr:rowOff>77338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191839"/>
          <a:ext cx="889000" cy="40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77338</xdr:rowOff>
    </xdr:from>
    <xdr:to>
      <xdr:col>102</xdr:col>
      <xdr:colOff>114300</xdr:colOff>
      <xdr:row>38</xdr:row>
      <xdr:rowOff>80584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9243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38379</xdr:rowOff>
    </xdr:from>
    <xdr:to>
      <xdr:col>116</xdr:col>
      <xdr:colOff>114300</xdr:colOff>
      <xdr:row>35</xdr:row>
      <xdr:rowOff>139979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0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61256</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8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50678</xdr:rowOff>
    </xdr:from>
    <xdr:to>
      <xdr:col>112</xdr:col>
      <xdr:colOff>38100</xdr:colOff>
      <xdr:row>34</xdr:row>
      <xdr:rowOff>152278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8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168805</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6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140289</xdr:rowOff>
    </xdr:from>
    <xdr:to>
      <xdr:col>107</xdr:col>
      <xdr:colOff>101600</xdr:colOff>
      <xdr:row>36</xdr:row>
      <xdr:rowOff>70439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1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86966</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91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26538</xdr:rowOff>
    </xdr:from>
    <xdr:to>
      <xdr:col>102</xdr:col>
      <xdr:colOff>165100</xdr:colOff>
      <xdr:row>38</xdr:row>
      <xdr:rowOff>128138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119265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29784</xdr:rowOff>
    </xdr:from>
    <xdr:to>
      <xdr:col>98</xdr:col>
      <xdr:colOff>38100</xdr:colOff>
      <xdr:row>38</xdr:row>
      <xdr:rowOff>131384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122511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3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148551</xdr:rowOff>
    </xdr:from>
    <xdr:to>
      <xdr:col>116</xdr:col>
      <xdr:colOff>63500</xdr:colOff>
      <xdr:row>77</xdr:row>
      <xdr:rowOff>42937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78751"/>
          <a:ext cx="8382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42937</xdr:rowOff>
    </xdr:from>
    <xdr:to>
      <xdr:col>111</xdr:col>
      <xdr:colOff>177800</xdr:colOff>
      <xdr:row>77</xdr:row>
      <xdr:rowOff>82615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44587"/>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82615</xdr:rowOff>
    </xdr:from>
    <xdr:to>
      <xdr:col>107</xdr:col>
      <xdr:colOff>50800</xdr:colOff>
      <xdr:row>77</xdr:row>
      <xdr:rowOff>89702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8426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52570</xdr:rowOff>
    </xdr:from>
    <xdr:to>
      <xdr:col>102</xdr:col>
      <xdr:colOff>114300</xdr:colOff>
      <xdr:row>77</xdr:row>
      <xdr:rowOff>89702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54220"/>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97751</xdr:rowOff>
    </xdr:from>
    <xdr:to>
      <xdr:col>116</xdr:col>
      <xdr:colOff>114300</xdr:colOff>
      <xdr:row>77</xdr:row>
      <xdr:rowOff>27901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76178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163587</xdr:rowOff>
    </xdr:from>
    <xdr:to>
      <xdr:col>112</xdr:col>
      <xdr:colOff>38100</xdr:colOff>
      <xdr:row>77</xdr:row>
      <xdr:rowOff>93737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9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84864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31815</xdr:rowOff>
    </xdr:from>
    <xdr:to>
      <xdr:col>107</xdr:col>
      <xdr:colOff>101600</xdr:colOff>
      <xdr:row>77</xdr:row>
      <xdr:rowOff>133415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124542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38902</xdr:rowOff>
    </xdr:from>
    <xdr:to>
      <xdr:col>102</xdr:col>
      <xdr:colOff>165100</xdr:colOff>
      <xdr:row>77</xdr:row>
      <xdr:rowOff>140502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131629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1770</xdr:rowOff>
    </xdr:from>
    <xdr:to>
      <xdr:col>98</xdr:col>
      <xdr:colOff>38100</xdr:colOff>
      <xdr:row>77</xdr:row>
      <xdr:rowOff>103370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94497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410,489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最も占める割合が高いのが扶助費で、住民一人当たり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119,926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円高くなっている。この要因として、社会福祉関係経費や子育て支援関係経費が膨らんでいることが挙げられる。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今後は、受益者負担の原則などを徹底し、財政を圧迫することのないように努める。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要因については、鳴門市との共同による浄水場更新事業に対する出資金が挙げられる。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23,682
23,476
8.74
9,826,024
9,721,197
76,270
5,712,467
6,441,138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28448</xdr:rowOff>
    </xdr:from>
    <xdr:to>
      <xdr:col>24</xdr:col>
      <xdr:colOff>63500</xdr:colOff>
      <xdr:row>35</xdr:row>
      <xdr:rowOff>111887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9198"/>
          <a:ext cx="8382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111887</xdr:rowOff>
    </xdr:from>
    <xdr:to>
      <xdr:col>19</xdr:col>
      <xdr:colOff>177800</xdr:colOff>
      <xdr:row>35</xdr:row>
      <xdr:rowOff>156464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263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156464</xdr:rowOff>
    </xdr:from>
    <xdr:to>
      <xdr:col>15</xdr:col>
      <xdr:colOff>50800</xdr:colOff>
      <xdr:row>36</xdr:row>
      <xdr:rowOff>29591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721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145415</xdr:rowOff>
    </xdr:from>
    <xdr:to>
      <xdr:col>10</xdr:col>
      <xdr:colOff>114300</xdr:colOff>
      <xdr:row>36</xdr:row>
      <xdr:rowOff>29591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6165"/>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149098</xdr:rowOff>
    </xdr:from>
    <xdr:to>
      <xdr:col>24</xdr:col>
      <xdr:colOff>114300</xdr:colOff>
      <xdr:row>35</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61087</xdr:rowOff>
    </xdr:from>
    <xdr:to>
      <xdr:col>20</xdr:col>
      <xdr:colOff>38100</xdr:colOff>
      <xdr:row>35</xdr:row>
      <xdr:rowOff>162687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153814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105664</xdr:rowOff>
    </xdr:from>
    <xdr:to>
      <xdr:col>15</xdr:col>
      <xdr:colOff>101600</xdr:colOff>
      <xdr:row>36</xdr:row>
      <xdr:rowOff>35814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26941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150241</xdr:rowOff>
    </xdr:from>
    <xdr:to>
      <xdr:col>10</xdr:col>
      <xdr:colOff>165100</xdr:colOff>
      <xdr:row>36</xdr:row>
      <xdr:rowOff>80391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71518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48123</xdr:rowOff>
    </xdr:from>
    <xdr:to>
      <xdr:col>24</xdr:col>
      <xdr:colOff>63500</xdr:colOff>
      <xdr:row>58</xdr:row>
      <xdr:rowOff>59575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2223"/>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48123</xdr:rowOff>
    </xdr:from>
    <xdr:to>
      <xdr:col>19</xdr:col>
      <xdr:colOff>177800</xdr:colOff>
      <xdr:row>58</xdr:row>
      <xdr:rowOff>64243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2223"/>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54714</xdr:rowOff>
    </xdr:from>
    <xdr:to>
      <xdr:col>15</xdr:col>
      <xdr:colOff>50800</xdr:colOff>
      <xdr:row>58</xdr:row>
      <xdr:rowOff>64243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8814"/>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135726</xdr:rowOff>
    </xdr:from>
    <xdr:to>
      <xdr:col>10</xdr:col>
      <xdr:colOff>114300</xdr:colOff>
      <xdr:row>58</xdr:row>
      <xdr:rowOff>54714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94026"/>
          <a:ext cx="889000" cy="60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8775</xdr:rowOff>
    </xdr:from>
    <xdr:to>
      <xdr:col>24</xdr:col>
      <xdr:colOff>114300</xdr:colOff>
      <xdr:row>58</xdr:row>
      <xdr:rowOff>110375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95152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168773</xdr:rowOff>
    </xdr:from>
    <xdr:to>
      <xdr:col>20</xdr:col>
      <xdr:colOff>38100</xdr:colOff>
      <xdr:row>58</xdr:row>
      <xdr:rowOff>98923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90050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13443</xdr:rowOff>
    </xdr:from>
    <xdr:to>
      <xdr:col>15</xdr:col>
      <xdr:colOff>101600</xdr:colOff>
      <xdr:row>58</xdr:row>
      <xdr:rowOff>115043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106170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3914</xdr:rowOff>
    </xdr:from>
    <xdr:to>
      <xdr:col>10</xdr:col>
      <xdr:colOff>165100</xdr:colOff>
      <xdr:row>58</xdr:row>
      <xdr:rowOff>105514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96641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84926</xdr:rowOff>
    </xdr:from>
    <xdr:to>
      <xdr:col>6</xdr:col>
      <xdr:colOff>38100</xdr:colOff>
      <xdr:row>55</xdr:row>
      <xdr:rowOff>15076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31603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1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24752</xdr:rowOff>
    </xdr:from>
    <xdr:to>
      <xdr:col>24</xdr:col>
      <xdr:colOff>63500</xdr:colOff>
      <xdr:row>76</xdr:row>
      <xdr:rowOff>115399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4952"/>
          <a:ext cx="838200" cy="9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115399</xdr:rowOff>
    </xdr:from>
    <xdr:to>
      <xdr:col>19</xdr:col>
      <xdr:colOff>177800</xdr:colOff>
      <xdr:row>76</xdr:row>
      <xdr:rowOff>168427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5599"/>
          <a:ext cx="889000" cy="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52223</xdr:rowOff>
    </xdr:from>
    <xdr:to>
      <xdr:col>15</xdr:col>
      <xdr:colOff>50800</xdr:colOff>
      <xdr:row>76</xdr:row>
      <xdr:rowOff>168427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82423"/>
          <a:ext cx="889000" cy="1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52223</xdr:rowOff>
    </xdr:from>
    <xdr:to>
      <xdr:col>10</xdr:col>
      <xdr:colOff>114300</xdr:colOff>
      <xdr:row>77</xdr:row>
      <xdr:rowOff>78122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2423"/>
          <a:ext cx="889000" cy="19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123829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64599</xdr:rowOff>
    </xdr:from>
    <xdr:to>
      <xdr:col>20</xdr:col>
      <xdr:colOff>38100</xdr:colOff>
      <xdr:row>76</xdr:row>
      <xdr:rowOff>166199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157326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117627</xdr:rowOff>
    </xdr:from>
    <xdr:to>
      <xdr:col>15</xdr:col>
      <xdr:colOff>101600</xdr:colOff>
      <xdr:row>77</xdr:row>
      <xdr:rowOff>47777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38904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1423</xdr:rowOff>
    </xdr:from>
    <xdr:to>
      <xdr:col>10</xdr:col>
      <xdr:colOff>165100</xdr:colOff>
      <xdr:row>76</xdr:row>
      <xdr:rowOff>103023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119549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27322</xdr:rowOff>
    </xdr:from>
    <xdr:to>
      <xdr:col>6</xdr:col>
      <xdr:colOff>38100</xdr:colOff>
      <xdr:row>77</xdr:row>
      <xdr:rowOff>128922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145449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54950</xdr:rowOff>
    </xdr:from>
    <xdr:to>
      <xdr:col>24</xdr:col>
      <xdr:colOff>63500</xdr:colOff>
      <xdr:row>96</xdr:row>
      <xdr:rowOff>88173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14150"/>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88173</xdr:rowOff>
    </xdr:from>
    <xdr:to>
      <xdr:col>19</xdr:col>
      <xdr:colOff>177800</xdr:colOff>
      <xdr:row>96</xdr:row>
      <xdr:rowOff>95946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4737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95946</xdr:rowOff>
    </xdr:from>
    <xdr:to>
      <xdr:col>15</xdr:col>
      <xdr:colOff>50800</xdr:colOff>
      <xdr:row>97</xdr:row>
      <xdr:rowOff>63805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5146"/>
          <a:ext cx="889000" cy="1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63805</xdr:rowOff>
    </xdr:from>
    <xdr:to>
      <xdr:col>10</xdr:col>
      <xdr:colOff>114300</xdr:colOff>
      <xdr:row>97</xdr:row>
      <xdr:rowOff>169982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4455"/>
          <a:ext cx="889000" cy="10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4150</xdr:rowOff>
    </xdr:from>
    <xdr:to>
      <xdr:col>24</xdr:col>
      <xdr:colOff>114300</xdr:colOff>
      <xdr:row>96</xdr:row>
      <xdr:rowOff>105750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6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27027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1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37373</xdr:rowOff>
    </xdr:from>
    <xdr:to>
      <xdr:col>20</xdr:col>
      <xdr:colOff>38100</xdr:colOff>
      <xdr:row>96</xdr:row>
      <xdr:rowOff>138973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155500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7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45146</xdr:rowOff>
    </xdr:from>
    <xdr:to>
      <xdr:col>15</xdr:col>
      <xdr:colOff>101600</xdr:colOff>
      <xdr:row>96</xdr:row>
      <xdr:rowOff>146746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163273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13005</xdr:rowOff>
    </xdr:from>
    <xdr:to>
      <xdr:col>10</xdr:col>
      <xdr:colOff>165100</xdr:colOff>
      <xdr:row>97</xdr:row>
      <xdr:rowOff>114605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131132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1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119182</xdr:rowOff>
    </xdr:from>
    <xdr:to>
      <xdr:col>6</xdr:col>
      <xdr:colOff>38100</xdr:colOff>
      <xdr:row>98</xdr:row>
      <xdr:rowOff>49332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65859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135757</xdr:rowOff>
    </xdr:from>
    <xdr:to>
      <xdr:col>55</xdr:col>
      <xdr:colOff>0</xdr:colOff>
      <xdr:row>58</xdr:row>
      <xdr:rowOff>160979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79857"/>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135757</xdr:rowOff>
    </xdr:from>
    <xdr:to>
      <xdr:col>50</xdr:col>
      <xdr:colOff>114300</xdr:colOff>
      <xdr:row>58</xdr:row>
      <xdr:rowOff>168142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985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168142</xdr:rowOff>
    </xdr:from>
    <xdr:to>
      <xdr:col>45</xdr:col>
      <xdr:colOff>177800</xdr:colOff>
      <xdr:row>58</xdr:row>
      <xdr:rowOff>170123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2242"/>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170123</xdr:rowOff>
    </xdr:from>
    <xdr:to>
      <xdr:col>41</xdr:col>
      <xdr:colOff>50800</xdr:colOff>
      <xdr:row>59</xdr:row>
      <xdr:rowOff>140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4223"/>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110179</xdr:rowOff>
    </xdr:from>
    <xdr:to>
      <xdr:col>55</xdr:col>
      <xdr:colOff>50800</xdr:colOff>
      <xdr:row>59</xdr:row>
      <xdr:rowOff>40329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25106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84957</xdr:rowOff>
    </xdr:from>
    <xdr:to>
      <xdr:col>50</xdr:col>
      <xdr:colOff>165100</xdr:colOff>
      <xdr:row>59</xdr:row>
      <xdr:rowOff>15107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6234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117342</xdr:rowOff>
    </xdr:from>
    <xdr:to>
      <xdr:col>46</xdr:col>
      <xdr:colOff>38100</xdr:colOff>
      <xdr:row>59</xdr:row>
      <xdr:rowOff>47492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38619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119323</xdr:rowOff>
    </xdr:from>
    <xdr:to>
      <xdr:col>41</xdr:col>
      <xdr:colOff>101600</xdr:colOff>
      <xdr:row>59</xdr:row>
      <xdr:rowOff>49473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40600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120790</xdr:rowOff>
    </xdr:from>
    <xdr:to>
      <xdr:col>36</xdr:col>
      <xdr:colOff>165100</xdr:colOff>
      <xdr:row>59</xdr:row>
      <xdr:rowOff>50940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42067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18751</xdr:rowOff>
    </xdr:from>
    <xdr:to>
      <xdr:col>55</xdr:col>
      <xdr:colOff>0</xdr:colOff>
      <xdr:row>78</xdr:row>
      <xdr:rowOff>84626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91851"/>
          <a:ext cx="8382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12999</xdr:rowOff>
    </xdr:from>
    <xdr:to>
      <xdr:col>50</xdr:col>
      <xdr:colOff>114300</xdr:colOff>
      <xdr:row>78</xdr:row>
      <xdr:rowOff>18751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6099"/>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12999</xdr:rowOff>
    </xdr:from>
    <xdr:to>
      <xdr:col>45</xdr:col>
      <xdr:colOff>177800</xdr:colOff>
      <xdr:row>78</xdr:row>
      <xdr:rowOff>96265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6099"/>
          <a:ext cx="889000" cy="8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96265</xdr:rowOff>
    </xdr:from>
    <xdr:to>
      <xdr:col>41</xdr:col>
      <xdr:colOff>50800</xdr:colOff>
      <xdr:row>78</xdr:row>
      <xdr:rowOff>107335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9365"/>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33826</xdr:rowOff>
    </xdr:from>
    <xdr:to>
      <xdr:col>55</xdr:col>
      <xdr:colOff>50800</xdr:colOff>
      <xdr:row>78</xdr:row>
      <xdr:rowOff>135426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139401</xdr:rowOff>
    </xdr:from>
    <xdr:to>
      <xdr:col>50</xdr:col>
      <xdr:colOff>165100</xdr:colOff>
      <xdr:row>78</xdr:row>
      <xdr:rowOff>69551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86078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133649</xdr:rowOff>
    </xdr:from>
    <xdr:to>
      <xdr:col>46</xdr:col>
      <xdr:colOff>38100</xdr:colOff>
      <xdr:row>78</xdr:row>
      <xdr:rowOff>63799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80326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1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45465</xdr:rowOff>
    </xdr:from>
    <xdr:to>
      <xdr:col>41</xdr:col>
      <xdr:colOff>101600</xdr:colOff>
      <xdr:row>78</xdr:row>
      <xdr:rowOff>147065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138192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56535</xdr:rowOff>
    </xdr:from>
    <xdr:to>
      <xdr:col>36</xdr:col>
      <xdr:colOff>165100</xdr:colOff>
      <xdr:row>78</xdr:row>
      <xdr:rowOff>158135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149262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42723</xdr:rowOff>
    </xdr:from>
    <xdr:to>
      <xdr:col>55</xdr:col>
      <xdr:colOff>0</xdr:colOff>
      <xdr:row>97</xdr:row>
      <xdr:rowOff>98527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3373"/>
          <a:ext cx="838200" cy="5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98527</xdr:rowOff>
    </xdr:from>
    <xdr:to>
      <xdr:col>50</xdr:col>
      <xdr:colOff>114300</xdr:colOff>
      <xdr:row>97</xdr:row>
      <xdr:rowOff>109119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29177"/>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35294</xdr:rowOff>
    </xdr:from>
    <xdr:to>
      <xdr:col>45</xdr:col>
      <xdr:colOff>177800</xdr:colOff>
      <xdr:row>97</xdr:row>
      <xdr:rowOff>109119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65944"/>
          <a:ext cx="889000" cy="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169430</xdr:rowOff>
    </xdr:from>
    <xdr:to>
      <xdr:col>41</xdr:col>
      <xdr:colOff>50800</xdr:colOff>
      <xdr:row>97</xdr:row>
      <xdr:rowOff>35294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28630"/>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163373</xdr:rowOff>
    </xdr:from>
    <xdr:to>
      <xdr:col>55</xdr:col>
      <xdr:colOff>50800</xdr:colOff>
      <xdr:row>97</xdr:row>
      <xdr:rowOff>93523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78300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47727</xdr:rowOff>
    </xdr:from>
    <xdr:to>
      <xdr:col>50</xdr:col>
      <xdr:colOff>165100</xdr:colOff>
      <xdr:row>97</xdr:row>
      <xdr:rowOff>149327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58319</xdr:rowOff>
    </xdr:from>
    <xdr:to>
      <xdr:col>46</xdr:col>
      <xdr:colOff>38100</xdr:colOff>
      <xdr:row>97</xdr:row>
      <xdr:rowOff>159919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151046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155944</xdr:rowOff>
    </xdr:from>
    <xdr:to>
      <xdr:col>41</xdr:col>
      <xdr:colOff>101600</xdr:colOff>
      <xdr:row>97</xdr:row>
      <xdr:rowOff>86094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77221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118630</xdr:rowOff>
    </xdr:from>
    <xdr:to>
      <xdr:col>36</xdr:col>
      <xdr:colOff>165100</xdr:colOff>
      <xdr:row>97</xdr:row>
      <xdr:rowOff>48780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39907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28992</xdr:rowOff>
    </xdr:from>
    <xdr:to>
      <xdr:col>85</xdr:col>
      <xdr:colOff>127000</xdr:colOff>
      <xdr:row>38</xdr:row>
      <xdr:rowOff>65242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44092"/>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57273</xdr:rowOff>
    </xdr:from>
    <xdr:to>
      <xdr:col>81</xdr:col>
      <xdr:colOff>50800</xdr:colOff>
      <xdr:row>38</xdr:row>
      <xdr:rowOff>65242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72373"/>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44896</xdr:rowOff>
    </xdr:from>
    <xdr:to>
      <xdr:col>76</xdr:col>
      <xdr:colOff>114300</xdr:colOff>
      <xdr:row>38</xdr:row>
      <xdr:rowOff>57273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59996"/>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11455</xdr:rowOff>
    </xdr:from>
    <xdr:to>
      <xdr:col>71</xdr:col>
      <xdr:colOff>177800</xdr:colOff>
      <xdr:row>38</xdr:row>
      <xdr:rowOff>44896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26555"/>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149642</xdr:rowOff>
    </xdr:from>
    <xdr:to>
      <xdr:col>85</xdr:col>
      <xdr:colOff>177800</xdr:colOff>
      <xdr:row>38</xdr:row>
      <xdr:rowOff>79792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128069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14442</xdr:rowOff>
    </xdr:from>
    <xdr:to>
      <xdr:col>81</xdr:col>
      <xdr:colOff>101600</xdr:colOff>
      <xdr:row>38</xdr:row>
      <xdr:rowOff>116042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107169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6473</xdr:rowOff>
    </xdr:from>
    <xdr:to>
      <xdr:col>76</xdr:col>
      <xdr:colOff>165100</xdr:colOff>
      <xdr:row>38</xdr:row>
      <xdr:rowOff>108073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99200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165546</xdr:rowOff>
    </xdr:from>
    <xdr:to>
      <xdr:col>72</xdr:col>
      <xdr:colOff>38100</xdr:colOff>
      <xdr:row>38</xdr:row>
      <xdr:rowOff>95696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86823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132106</xdr:rowOff>
    </xdr:from>
    <xdr:to>
      <xdr:col>67</xdr:col>
      <xdr:colOff>101600</xdr:colOff>
      <xdr:row>38</xdr:row>
      <xdr:rowOff>62255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78783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50495</xdr:rowOff>
    </xdr:from>
    <xdr:to>
      <xdr:col>85</xdr:col>
      <xdr:colOff>127000</xdr:colOff>
      <xdr:row>57</xdr:row>
      <xdr:rowOff>64298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3145"/>
          <a:ext cx="8382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64298</xdr:rowOff>
    </xdr:from>
    <xdr:to>
      <xdr:col>81</xdr:col>
      <xdr:colOff>50800</xdr:colOff>
      <xdr:row>57</xdr:row>
      <xdr:rowOff>72720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6948"/>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54235</xdr:rowOff>
    </xdr:from>
    <xdr:to>
      <xdr:col>76</xdr:col>
      <xdr:colOff>114300</xdr:colOff>
      <xdr:row>57</xdr:row>
      <xdr:rowOff>72720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26885"/>
          <a:ext cx="8890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52334</xdr:rowOff>
    </xdr:from>
    <xdr:to>
      <xdr:col>71</xdr:col>
      <xdr:colOff>177800</xdr:colOff>
      <xdr:row>57</xdr:row>
      <xdr:rowOff>54235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4984"/>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171145</xdr:rowOff>
    </xdr:from>
    <xdr:to>
      <xdr:col>85</xdr:col>
      <xdr:colOff>177800</xdr:colOff>
      <xdr:row>57</xdr:row>
      <xdr:rowOff>101295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13498</xdr:rowOff>
    </xdr:from>
    <xdr:to>
      <xdr:col>81</xdr:col>
      <xdr:colOff>101600</xdr:colOff>
      <xdr:row>57</xdr:row>
      <xdr:rowOff>115098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106225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21920</xdr:rowOff>
    </xdr:from>
    <xdr:to>
      <xdr:col>76</xdr:col>
      <xdr:colOff>165100</xdr:colOff>
      <xdr:row>57</xdr:row>
      <xdr:rowOff>123520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140047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3435</xdr:rowOff>
    </xdr:from>
    <xdr:to>
      <xdr:col>72</xdr:col>
      <xdr:colOff>38100</xdr:colOff>
      <xdr:row>57</xdr:row>
      <xdr:rowOff>105035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121562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xdr:rowOff>
    </xdr:from>
    <xdr:to>
      <xdr:col>67</xdr:col>
      <xdr:colOff>101600</xdr:colOff>
      <xdr:row>57</xdr:row>
      <xdr:rowOff>103134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94261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55093</xdr:rowOff>
    </xdr:from>
    <xdr:to>
      <xdr:col>85</xdr:col>
      <xdr:colOff>127000</xdr:colOff>
      <xdr:row>97</xdr:row>
      <xdr:rowOff>63258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85743"/>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63258</xdr:rowOff>
    </xdr:from>
    <xdr:to>
      <xdr:col>81</xdr:col>
      <xdr:colOff>50800</xdr:colOff>
      <xdr:row>97</xdr:row>
      <xdr:rowOff>83477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93908"/>
          <a:ext cx="889000" cy="2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83477</xdr:rowOff>
    </xdr:from>
    <xdr:to>
      <xdr:col>76</xdr:col>
      <xdr:colOff>114300</xdr:colOff>
      <xdr:row>97</xdr:row>
      <xdr:rowOff>105359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14127"/>
          <a:ext cx="8890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101295</xdr:rowOff>
    </xdr:from>
    <xdr:to>
      <xdr:col>71</xdr:col>
      <xdr:colOff>177800</xdr:colOff>
      <xdr:row>97</xdr:row>
      <xdr:rowOff>105359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31945"/>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4293</xdr:rowOff>
    </xdr:from>
    <xdr:to>
      <xdr:col>85</xdr:col>
      <xdr:colOff>177800</xdr:colOff>
      <xdr:row>97</xdr:row>
      <xdr:rowOff>105893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154170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12458</xdr:rowOff>
    </xdr:from>
    <xdr:to>
      <xdr:col>81</xdr:col>
      <xdr:colOff>101600</xdr:colOff>
      <xdr:row>97</xdr:row>
      <xdr:rowOff>114058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105185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32677</xdr:rowOff>
    </xdr:from>
    <xdr:to>
      <xdr:col>76</xdr:col>
      <xdr:colOff>165100</xdr:colOff>
      <xdr:row>97</xdr:row>
      <xdr:rowOff>134277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125404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5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54559</xdr:rowOff>
    </xdr:from>
    <xdr:to>
      <xdr:col>72</xdr:col>
      <xdr:colOff>38100</xdr:colOff>
      <xdr:row>97</xdr:row>
      <xdr:rowOff>156159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147286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50495</xdr:rowOff>
    </xdr:from>
    <xdr:to>
      <xdr:col>67</xdr:col>
      <xdr:colOff>101600</xdr:colOff>
      <xdr:row>97</xdr:row>
      <xdr:rowOff>152095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143222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円となっており、占める割合が最も高くなっている。前年度と比較すると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施設型給付費負担金や児童手当の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等の社会保障関連経費が多い民生費は今後も増加が見込まれるため、比率の推移は注視していく必要がある。今後は受益者負担の原則などを徹底し、財政を圧迫することのないよう上昇傾向の歯止め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58,061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円増加している。主な要因としては、水道事業会計出資金の増加（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小学校講堂防音機能復旧及び長寿命化改修事業費の増加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実質収支については、安定的な黒字を保っているものの、今後も、扶助費の増大や公共施設の老朽化に伴う修繕・更新等の費用負担が必要となり、予断を許さない状況である。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今後は、基金取り崩し額の抑制、実質単年度収支の改善のため、歳入確保・歳出削減に向けた取組を着実に進めることはもちろん、あらゆる事務事業についても、不断に見直し・効率化を進めていく。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他会計すべてにおいて黒字数値で安定している。しかし、一般会計の繰出金が増加傾向であるため、予算編成時に事業内容の精査を行い、一層の財政健全化に努める。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9826024</v>
      </c>
      <c r="BO4" s="371"/>
      <c r="BP4" s="371"/>
      <c r="BQ4" s="371"/>
      <c r="BR4" s="371"/>
      <c r="BS4" s="371"/>
      <c r="BT4" s="371"/>
      <c r="BU4" s="372"/>
      <c r="BV4" s="370">
        <v>9555958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v>
      </c>
      <c r="CU4" s="377"/>
      <c r="CV4" s="377"/>
      <c r="CW4" s="377"/>
      <c r="CX4" s="377"/>
      <c r="CY4" s="377"/>
      <c r="CZ4" s="377"/>
      <c r="DA4" s="378"/>
      <c r="DB4" s="376">
        <v>2.8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9721197</v>
      </c>
      <c r="BO5" s="408"/>
      <c r="BP5" s="408"/>
      <c r="BQ5" s="408"/>
      <c r="BR5" s="408"/>
      <c r="BS5" s="408"/>
      <c r="BT5" s="408"/>
      <c r="BU5" s="409"/>
      <c r="BV5" s="407">
        <v>9349265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90.6</v>
      </c>
      <c r="CU5" s="405"/>
      <c r="CV5" s="405"/>
      <c r="CW5" s="405"/>
      <c r="CX5" s="405"/>
      <c r="CY5" s="405"/>
      <c r="CZ5" s="405"/>
      <c r="DA5" s="406"/>
      <c r="DB5" s="404">
        <v>91.5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104827</v>
      </c>
      <c r="BO6" s="408"/>
      <c r="BP6" s="408"/>
      <c r="BQ6" s="408"/>
      <c r="BR6" s="408"/>
      <c r="BS6" s="408"/>
      <c r="BT6" s="408"/>
      <c r="BU6" s="409"/>
      <c r="BV6" s="407">
        <v>206693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v>
      </c>
      <c r="CU6" s="445"/>
      <c r="CV6" s="445"/>
      <c r="CW6" s="445"/>
      <c r="CX6" s="445"/>
      <c r="CY6" s="445"/>
      <c r="CZ6" s="445"/>
      <c r="DA6" s="446"/>
      <c r="DB6" s="444">
        <v>92.5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28557</v>
      </c>
      <c r="BO7" s="408"/>
      <c r="BP7" s="408"/>
      <c r="BQ7" s="408"/>
      <c r="BR7" s="408"/>
      <c r="BS7" s="408"/>
      <c r="BT7" s="408"/>
      <c r="BU7" s="409"/>
      <c r="BV7" s="407">
        <v>50020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5712467</v>
      </c>
      <c r="CU7" s="408"/>
      <c r="CV7" s="408"/>
      <c r="CW7" s="408"/>
      <c r="CX7" s="408"/>
      <c r="CY7" s="408"/>
      <c r="CZ7" s="408"/>
      <c r="DA7" s="409"/>
      <c r="DB7" s="407">
        <v>5513878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76270</v>
      </c>
      <c r="BO8" s="408"/>
      <c r="BP8" s="408"/>
      <c r="BQ8" s="408"/>
      <c r="BR8" s="408"/>
      <c r="BS8" s="408"/>
      <c r="BT8" s="408"/>
      <c r="BU8" s="409"/>
      <c r="BV8" s="407">
        <v>156673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22745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-80403</v>
      </c>
      <c r="BO9" s="408"/>
      <c r="BP9" s="408"/>
      <c r="BQ9" s="408"/>
      <c r="BR9" s="408"/>
      <c r="BS9" s="408"/>
      <c r="BT9" s="408"/>
      <c r="BU9" s="409"/>
      <c r="BV9" s="407">
        <v>-277031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8.9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22446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78336</v>
      </c>
      <c r="BO10" s="408"/>
      <c r="BP10" s="408"/>
      <c r="BQ10" s="408"/>
      <c r="BR10" s="408"/>
      <c r="BS10" s="408"/>
      <c r="BT10" s="408"/>
      <c r="BU10" s="409"/>
      <c r="BV10" s="407">
        <v>216852</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23682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23476</v>
      </c>
      <c r="S13" s="492"/>
      <c r="T13" s="492"/>
      <c r="U13" s="492"/>
      <c r="V13" s="493"/>
      <c r="W13" s="423" t="s">
        <v>130</v>
      </c>
      <c r="X13" s="424"/>
      <c r="Y13" s="424"/>
      <c r="Z13" s="424"/>
      <c r="AA13" s="424"/>
      <c r="AB13" s="414"/>
      <c r="AC13" s="458">
        <v>261</v>
      </c>
      <c r="AD13" s="459"/>
      <c r="AE13" s="459"/>
      <c r="AF13" s="459"/>
      <c r="AG13" s="501"/>
      <c r="AH13" s="458">
        <v>259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-2067</v>
      </c>
      <c r="BO13" s="408"/>
      <c r="BP13" s="408"/>
      <c r="BQ13" s="408"/>
      <c r="BR13" s="408"/>
      <c r="BS13" s="408"/>
      <c r="BT13" s="408"/>
      <c r="BU13" s="409"/>
      <c r="BV13" s="407">
        <v>-60179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5.7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23680</v>
      </c>
      <c r="S14" s="492"/>
      <c r="T14" s="492"/>
      <c r="U14" s="492"/>
      <c r="V14" s="493"/>
      <c r="W14" s="397"/>
      <c r="X14" s="398"/>
      <c r="Y14" s="398"/>
      <c r="Z14" s="398"/>
      <c r="AA14" s="398"/>
      <c r="AB14" s="387"/>
      <c r="AC14" s="494">
        <v>2.5</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23512</v>
      </c>
      <c r="S15" s="492"/>
      <c r="T15" s="492"/>
      <c r="U15" s="492"/>
      <c r="V15" s="493"/>
      <c r="W15" s="423" t="s">
        <v>137</v>
      </c>
      <c r="X15" s="424"/>
      <c r="Y15" s="424"/>
      <c r="Z15" s="424"/>
      <c r="AA15" s="424"/>
      <c r="AB15" s="414"/>
      <c r="AC15" s="458">
        <v>2855</v>
      </c>
      <c r="AD15" s="459"/>
      <c r="AE15" s="459"/>
      <c r="AF15" s="459"/>
      <c r="AG15" s="501"/>
      <c r="AH15" s="458">
        <v>2809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3310765</v>
      </c>
      <c r="BO15" s="371"/>
      <c r="BP15" s="371"/>
      <c r="BQ15" s="371"/>
      <c r="BR15" s="371"/>
      <c r="BS15" s="371"/>
      <c r="BT15" s="371"/>
      <c r="BU15" s="372"/>
      <c r="BV15" s="370">
        <v>3265282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27.5</v>
      </c>
      <c r="AD16" s="495"/>
      <c r="AE16" s="495"/>
      <c r="AF16" s="495"/>
      <c r="AG16" s="496"/>
      <c r="AH16" s="494">
        <v>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4780764</v>
      </c>
      <c r="BO16" s="408"/>
      <c r="BP16" s="408"/>
      <c r="BQ16" s="408"/>
      <c r="BR16" s="408"/>
      <c r="BS16" s="408"/>
      <c r="BT16" s="408"/>
      <c r="BU16" s="409"/>
      <c r="BV16" s="407">
        <v>4543133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7264</v>
      </c>
      <c r="AD17" s="459"/>
      <c r="AE17" s="459"/>
      <c r="AF17" s="459"/>
      <c r="AG17" s="501"/>
      <c r="AH17" s="458">
        <v>6961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4214426</v>
      </c>
      <c r="BO17" s="408"/>
      <c r="BP17" s="408"/>
      <c r="BQ17" s="408"/>
      <c r="BR17" s="408"/>
      <c r="BS17" s="408"/>
      <c r="BT17" s="408"/>
      <c r="BU17" s="409"/>
      <c r="BV17" s="407">
        <v>4159872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8.74</v>
      </c>
      <c r="M18" s="531"/>
      <c r="N18" s="531"/>
      <c r="O18" s="531"/>
      <c r="P18" s="531"/>
      <c r="Q18" s="531"/>
      <c r="R18" s="532"/>
      <c r="S18" s="532"/>
      <c r="T18" s="532"/>
      <c r="U18" s="532"/>
      <c r="V18" s="533"/>
      <c r="W18" s="425"/>
      <c r="X18" s="426"/>
      <c r="Y18" s="426"/>
      <c r="Z18" s="426"/>
      <c r="AA18" s="426"/>
      <c r="AB18" s="417"/>
      <c r="AC18" s="534">
        <v>70</v>
      </c>
      <c r="AD18" s="535"/>
      <c r="AE18" s="535"/>
      <c r="AF18" s="535"/>
      <c r="AG18" s="536"/>
      <c r="AH18" s="534">
        <v>69.400000000000006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5381042</v>
      </c>
      <c r="BO18" s="408"/>
      <c r="BP18" s="408"/>
      <c r="BQ18" s="408"/>
      <c r="BR18" s="408"/>
      <c r="BS18" s="408"/>
      <c r="BT18" s="408"/>
      <c r="BU18" s="409"/>
      <c r="BV18" s="407">
        <v>5145686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2602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6678070</v>
      </c>
      <c r="BO19" s="408"/>
      <c r="BP19" s="408"/>
      <c r="BQ19" s="408"/>
      <c r="BR19" s="408"/>
      <c r="BS19" s="408"/>
      <c r="BT19" s="408"/>
      <c r="BU19" s="409"/>
      <c r="BV19" s="407">
        <v>6675270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9353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6441138</v>
      </c>
      <c r="BO22" s="371"/>
      <c r="BP22" s="371"/>
      <c r="BQ22" s="371"/>
      <c r="BR22" s="371"/>
      <c r="BS22" s="371"/>
      <c r="BT22" s="371"/>
      <c r="BU22" s="372"/>
      <c r="BV22" s="370">
        <v>6474598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5359203</v>
      </c>
      <c r="BO23" s="408"/>
      <c r="BP23" s="408"/>
      <c r="BQ23" s="408"/>
      <c r="BR23" s="408"/>
      <c r="BS23" s="408"/>
      <c r="BT23" s="408"/>
      <c r="BU23" s="409"/>
      <c r="BV23" s="407">
        <v>5398716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7700</v>
      </c>
      <c r="R24" s="459"/>
      <c r="S24" s="459"/>
      <c r="T24" s="459"/>
      <c r="U24" s="459"/>
      <c r="V24" s="501"/>
      <c r="W24" s="553"/>
      <c r="X24" s="554"/>
      <c r="Y24" s="555"/>
      <c r="Z24" s="457" t="s">
        <v>162</v>
      </c>
      <c r="AA24" s="437"/>
      <c r="AB24" s="437"/>
      <c r="AC24" s="437"/>
      <c r="AD24" s="437"/>
      <c r="AE24" s="437"/>
      <c r="AF24" s="437"/>
      <c r="AG24" s="438"/>
      <c r="AH24" s="458">
        <v>124</v>
      </c>
      <c r="AI24" s="459"/>
      <c r="AJ24" s="459"/>
      <c r="AK24" s="459"/>
      <c r="AL24" s="501"/>
      <c r="AM24" s="458">
        <v>383656</v>
      </c>
      <c r="AN24" s="459"/>
      <c r="AO24" s="459"/>
      <c r="AP24" s="459"/>
      <c r="AQ24" s="459"/>
      <c r="AR24" s="501"/>
      <c r="AS24" s="458">
        <v>3094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3116393</v>
      </c>
      <c r="BO24" s="408"/>
      <c r="BP24" s="408"/>
      <c r="BQ24" s="408"/>
      <c r="BR24" s="408"/>
      <c r="BS24" s="408"/>
      <c r="BT24" s="408"/>
      <c r="BU24" s="409"/>
      <c r="BV24" s="407">
        <v>2839037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6160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719161</v>
      </c>
      <c r="BO25" s="371"/>
      <c r="BP25" s="371"/>
      <c r="BQ25" s="371"/>
      <c r="BR25" s="371"/>
      <c r="BS25" s="371"/>
      <c r="BT25" s="371"/>
      <c r="BU25" s="372"/>
      <c r="BV25" s="370">
        <v>475168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5698</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62135</v>
      </c>
      <c r="AN26" s="459"/>
      <c r="AO26" s="459"/>
      <c r="AP26" s="459"/>
      <c r="AQ26" s="459"/>
      <c r="AR26" s="501"/>
      <c r="AS26" s="458">
        <v>3655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12710</v>
      </c>
      <c r="BO26" s="408"/>
      <c r="BP26" s="408"/>
      <c r="BQ26" s="408"/>
      <c r="BR26" s="408"/>
      <c r="BS26" s="408"/>
      <c r="BT26" s="408"/>
      <c r="BU26" s="409"/>
      <c r="BV26" s="407">
        <v>9920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3309</v>
      </c>
      <c r="R27" s="459"/>
      <c r="S27" s="459"/>
      <c r="T27" s="459"/>
      <c r="U27" s="459"/>
      <c r="V27" s="501"/>
      <c r="W27" s="553"/>
      <c r="X27" s="554"/>
      <c r="Y27" s="555"/>
      <c r="Z27" s="457" t="s">
        <v>171</v>
      </c>
      <c r="AA27" s="437"/>
      <c r="AB27" s="437"/>
      <c r="AC27" s="437"/>
      <c r="AD27" s="437"/>
      <c r="AE27" s="437"/>
      <c r="AF27" s="437"/>
      <c r="AG27" s="438"/>
      <c r="AH27" s="458">
        <v>23</v>
      </c>
      <c r="AI27" s="459"/>
      <c r="AJ27" s="459"/>
      <c r="AK27" s="459"/>
      <c r="AL27" s="501"/>
      <c r="AM27" s="458">
        <v>59754</v>
      </c>
      <c r="AN27" s="459"/>
      <c r="AO27" s="459"/>
      <c r="AP27" s="459"/>
      <c r="AQ27" s="459"/>
      <c r="AR27" s="501"/>
      <c r="AS27" s="458">
        <v>2598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200000</v>
      </c>
      <c r="BO27" s="527"/>
      <c r="BP27" s="527"/>
      <c r="BQ27" s="527"/>
      <c r="BR27" s="527"/>
      <c r="BS27" s="527"/>
      <c r="BT27" s="527"/>
      <c r="BU27" s="528"/>
      <c r="BV27" s="526">
        <v>200000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2758</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3659423</v>
      </c>
      <c r="BO28" s="371"/>
      <c r="BP28" s="371"/>
      <c r="BQ28" s="371"/>
      <c r="BR28" s="371"/>
      <c r="BS28" s="371"/>
      <c r="BT28" s="371"/>
      <c r="BU28" s="372"/>
      <c r="BV28" s="370">
        <v>3581087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2206</v>
      </c>
      <c r="R29" s="459"/>
      <c r="S29" s="459"/>
      <c r="T29" s="459"/>
      <c r="U29" s="459"/>
      <c r="V29" s="501"/>
      <c r="W29" s="556"/>
      <c r="X29" s="557"/>
      <c r="Y29" s="558"/>
      <c r="Z29" s="457" t="s">
        <v>177</v>
      </c>
      <c r="AA29" s="437"/>
      <c r="AB29" s="437"/>
      <c r="AC29" s="437"/>
      <c r="AD29" s="437"/>
      <c r="AE29" s="437"/>
      <c r="AF29" s="437"/>
      <c r="AG29" s="438"/>
      <c r="AH29" s="458">
        <v>147</v>
      </c>
      <c r="AI29" s="459"/>
      <c r="AJ29" s="459"/>
      <c r="AK29" s="459"/>
      <c r="AL29" s="501"/>
      <c r="AM29" s="458">
        <v>443410</v>
      </c>
      <c r="AN29" s="459"/>
      <c r="AO29" s="459"/>
      <c r="AP29" s="459"/>
      <c r="AQ29" s="459"/>
      <c r="AR29" s="501"/>
      <c r="AS29" s="458">
        <v>3016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238505</v>
      </c>
      <c r="BO29" s="408"/>
      <c r="BP29" s="408"/>
      <c r="BQ29" s="408"/>
      <c r="BR29" s="408"/>
      <c r="BS29" s="408"/>
      <c r="BT29" s="408"/>
      <c r="BU29" s="409"/>
      <c r="BV29" s="407">
        <v>238505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1496268</v>
      </c>
      <c r="BO30" s="527"/>
      <c r="BP30" s="527"/>
      <c r="BQ30" s="527"/>
      <c r="BR30" s="527"/>
      <c r="BS30" s="527"/>
      <c r="BT30" s="527"/>
      <c r="BU30" s="528"/>
      <c r="BV30" s="526">
        <v>1511439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北島町国民健康保険（保険事業勘定）特別会計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北島町水道事業会計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北島町土地開発公社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北島町介護保険（保険事業勘定）特別会計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北島町公共下水道事業会計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徳島県市町村総合事務組合　（一般会計）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北島町労働者福祉協会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北島町後期高齢者医療特別会計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徳島県市町村総合事務組合　（徳島滞納整理機構特別会計）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北島町介護保険（サービス事業勘定）特別会計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板野東部青少年育成センター組合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板野東部消防組合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松茂町ほか二町競艇事業組合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cthVLqKtLsusDLYZz2Tx3rVTnFWW43ysr9I0UmmeDh9cop6nbbeXvyPctitGL0uw7FxaEjDTxURfzCiD+TOhQ==" saltValue="xD8UDWV8+Q/3NJ8lsYbU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12.74</v>
      </c>
      <c r="G34" s="33">
        <v>11.92</v>
      </c>
      <c r="H34" s="33">
        <v>13.54</v>
      </c>
      <c r="I34" s="33">
        <v>13.62</v>
      </c>
      <c r="J34" s="34">
        <v>12.81</v>
      </c>
      <c r="K34" s="22"/>
      <c r="L34" s="22"/>
      <c r="M34" s="22"/>
      <c r="N34" s="22"/>
      <c r="O34" s="22"/>
      <c r="P34" s="22"/>
    </row>
    <row r="35" spans="1:16" ht="39" customHeight="1" x14ac:dyDescent="0.2">
      <c r="A35" s="22"/>
      <c r="B35" s="35"/>
      <c r="C35" s="1145" t="s">
        <v>533</v>
      </c>
      <c r="D35" s="1146"/>
      <c r="E35" s="1147"/>
      <c r="F35" s="36">
        <v>2.87</v>
      </c>
      <c r="G35" s="37">
        <v>3.75</v>
      </c>
      <c r="H35" s="37">
        <v>4.12</v>
      </c>
      <c r="I35" s="37">
        <v>3.17</v>
      </c>
      <c r="J35" s="38">
        <v>3.57</v>
      </c>
      <c r="K35" s="22"/>
      <c r="L35" s="22"/>
      <c r="M35" s="22"/>
      <c r="N35" s="22"/>
      <c r="O35" s="22"/>
      <c r="P35" s="22"/>
    </row>
    <row r="36" spans="1:16" ht="39" customHeight="1" x14ac:dyDescent="0.2">
      <c r="A36" s="22"/>
      <c r="B36" s="35"/>
      <c r="C36" s="1145" t="s">
        <v>534</v>
      </c>
      <c r="D36" s="1146"/>
      <c r="E36" s="1147"/>
      <c r="F36" s="36">
        <v>2.4300000000000002</v>
      </c>
      <c r="G36" s="37">
        <v>2.35</v>
      </c>
      <c r="H36" s="37">
        <v>3.25</v>
      </c>
      <c r="I36" s="37">
        <v>3.29</v>
      </c>
      <c r="J36" s="38">
        <v>3.06</v>
      </c>
      <c r="K36" s="22"/>
      <c r="L36" s="22"/>
      <c r="M36" s="22"/>
      <c r="N36" s="22"/>
      <c r="O36" s="22"/>
      <c r="P36" s="22"/>
    </row>
    <row r="37" spans="1:16" ht="39" customHeight="1" x14ac:dyDescent="0.2">
      <c r="A37" s="22"/>
      <c r="B37" s="35"/>
      <c r="C37" s="1145" t="s">
        <v>535</v>
      </c>
      <c r="D37" s="1146"/>
      <c r="E37" s="1147"/>
      <c r="F37" s="36">
        <v>2.1800000000000002</v>
      </c>
      <c r="G37" s="37">
        <v>2.15</v>
      </c>
      <c r="H37" s="37">
        <v>2.16</v>
      </c>
      <c r="I37" s="37">
        <v>1.89</v>
      </c>
      <c r="J37" s="38">
        <v>1.48</v>
      </c>
      <c r="K37" s="22"/>
      <c r="L37" s="22"/>
      <c r="M37" s="22"/>
      <c r="N37" s="22"/>
      <c r="O37" s="22"/>
      <c r="P37" s="22"/>
    </row>
    <row r="38" spans="1:16" ht="39" customHeight="1" x14ac:dyDescent="0.2">
      <c r="A38" s="22"/>
      <c r="B38" s="35"/>
      <c r="C38" s="1145" t="s">
        <v>536</v>
      </c>
      <c r="D38" s="1146"/>
      <c r="E38" s="1147"/>
      <c r="F38" s="36">
        <v>3.42</v>
      </c>
      <c r="G38" s="37">
        <v>9.43</v>
      </c>
      <c r="H38" s="37">
        <v>8.23</v>
      </c>
      <c r="I38" s="37">
        <v>2.84</v>
      </c>
      <c r="J38" s="38">
        <v>1.33</v>
      </c>
      <c r="K38" s="22"/>
      <c r="L38" s="22"/>
      <c r="M38" s="22"/>
      <c r="N38" s="22"/>
      <c r="O38" s="22"/>
      <c r="P38" s="22"/>
    </row>
    <row r="39" spans="1:16" ht="39" customHeight="1" x14ac:dyDescent="0.2">
      <c r="A39" s="22"/>
      <c r="B39" s="35"/>
      <c r="C39" s="1145" t="s">
        <v>537</v>
      </c>
      <c r="D39" s="1146"/>
      <c r="E39" s="1147"/>
      <c r="F39" s="36">
        <v>0.23</v>
      </c>
      <c r="G39" s="37">
        <v>0.19</v>
      </c>
      <c r="H39" s="37">
        <v>0.24</v>
      </c>
      <c r="I39" s="37">
        <v>0.22</v>
      </c>
      <c r="J39" s="38">
        <v>0.21</v>
      </c>
      <c r="K39" s="22"/>
      <c r="L39" s="22"/>
      <c r="M39" s="22"/>
      <c r="N39" s="22"/>
      <c r="O39" s="22"/>
      <c r="P39" s="22"/>
    </row>
    <row r="40" spans="1:16" ht="39" customHeight="1" x14ac:dyDescent="0.2">
      <c r="A40" s="22"/>
      <c r="B40" s="35"/>
      <c r="C40" s="1145" t="s">
        <v>538</v>
      </c>
      <c r="D40" s="1146"/>
      <c r="E40" s="1147"/>
      <c r="F40" s="36">
        <v>0.02</v>
      </c>
      <c r="G40" s="37">
        <v>0.02</v>
      </c>
      <c r="H40" s="37">
        <v>0.02</v>
      </c>
      <c r="I40" s="37">
        <v>0.02</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fX1DKwn1lSpW1qKKxZ/t/vWqXfIj11IcGJSXvwRG54UJz6FtA3OZRE/FljrwSyh9VTyq/lu8jD4+icIhMDcnQ==" saltValue="9vwXOHuzhweqnDyoVEok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524</v>
      </c>
      <c r="L45" s="60">
        <v>521</v>
      </c>
      <c r="M45" s="60">
        <v>564</v>
      </c>
      <c r="N45" s="60">
        <v>604</v>
      </c>
      <c r="O45" s="61">
        <v>620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108</v>
      </c>
      <c r="L48" s="64">
        <v>113</v>
      </c>
      <c r="M48" s="64">
        <v>110</v>
      </c>
      <c r="N48" s="64">
        <v>114</v>
      </c>
      <c r="O48" s="65">
        <v>115</v>
      </c>
      <c r="P48" s="48"/>
      <c r="Q48" s="48"/>
      <c r="R48" s="48"/>
      <c r="S48" s="48"/>
      <c r="T48" s="48"/>
      <c r="U48" s="48"/>
    </row>
    <row r="49" spans="1:21" ht="30.75" customHeight="1" x14ac:dyDescent="0.2">
      <c r="A49" s="48"/>
      <c r="B49" s="1155"/>
      <c r="C49" s="1156"/>
      <c r="D49" s="62"/>
      <c r="E49" s="1161" t="s">
        <v>14</v>
      </c>
      <c r="F49" s="1161"/>
      <c r="G49" s="1161"/>
      <c r="H49" s="1161"/>
      <c r="I49" s="1161"/>
      <c r="J49" s="1162"/>
      <c r="K49" s="63">
        <v>43</v>
      </c>
      <c r="L49" s="64">
        <v>43</v>
      </c>
      <c r="M49" s="64">
        <v>46</v>
      </c>
      <c r="N49" s="64">
        <v>47</v>
      </c>
      <c r="O49" s="65">
        <v>45</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439</v>
      </c>
      <c r="L52" s="64">
        <v>433</v>
      </c>
      <c r="M52" s="64">
        <v>431</v>
      </c>
      <c r="N52" s="64">
        <v>437</v>
      </c>
      <c r="O52" s="65">
        <v>438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236</v>
      </c>
      <c r="L53" s="69">
        <v>244</v>
      </c>
      <c r="M53" s="69">
        <v>289</v>
      </c>
      <c r="N53" s="69">
        <v>328</v>
      </c>
      <c r="O53" s="70">
        <v>342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MmnXHVJLED502caJd1rWDnxrLsGENZ6Y20CFNyg+9SG0wUQ8Uh+eYlNwX8A6doLqeb0YmTSYFi0yxU6gKLOSQ==" saltValue="5ACzE0ADpNGwWC363AKd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6027</v>
      </c>
      <c r="J41" s="344">
        <v>6455</v>
      </c>
      <c r="K41" s="344">
        <v>6490</v>
      </c>
      <c r="L41" s="344">
        <v>6475</v>
      </c>
      <c r="M41" s="345">
        <v>6441</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2206</v>
      </c>
      <c r="J43" s="347">
        <v>2179</v>
      </c>
      <c r="K43" s="347">
        <v>2208</v>
      </c>
      <c r="L43" s="347">
        <v>2175</v>
      </c>
      <c r="M43" s="348">
        <v>2168</v>
      </c>
    </row>
    <row r="44" spans="2:13" ht="27.75" customHeight="1" x14ac:dyDescent="0.2">
      <c r="B44" s="1186"/>
      <c r="C44" s="1187"/>
      <c r="D44" s="106"/>
      <c r="E44" s="1192" t="s">
        <v>34</v>
      </c>
      <c r="F44" s="1192"/>
      <c r="G44" s="1192"/>
      <c r="H44" s="1193"/>
      <c r="I44" s="346">
        <v>324</v>
      </c>
      <c r="J44" s="347">
        <v>285</v>
      </c>
      <c r="K44" s="347">
        <v>243</v>
      </c>
      <c r="L44" s="347">
        <v>212</v>
      </c>
      <c r="M44" s="348">
        <v>173</v>
      </c>
    </row>
    <row r="45" spans="2:13" ht="27.75" customHeight="1" x14ac:dyDescent="0.2">
      <c r="B45" s="1186"/>
      <c r="C45" s="1187"/>
      <c r="D45" s="106"/>
      <c r="E45" s="1192" t="s">
        <v>35</v>
      </c>
      <c r="F45" s="1192"/>
      <c r="G45" s="1192"/>
      <c r="H45" s="1193"/>
      <c r="I45" s="346">
        <v>469</v>
      </c>
      <c r="J45" s="347">
        <v>459</v>
      </c>
      <c r="K45" s="347">
        <v>430</v>
      </c>
      <c r="L45" s="347">
        <v>405</v>
      </c>
      <c r="M45" s="348">
        <v>362</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5247</v>
      </c>
      <c r="J50" s="347">
        <v>5594</v>
      </c>
      <c r="K50" s="347">
        <v>5727</v>
      </c>
      <c r="L50" s="347">
        <v>6000</v>
      </c>
      <c r="M50" s="348">
        <v>6063</v>
      </c>
    </row>
    <row r="51" spans="2:13" ht="27.75" customHeight="1" x14ac:dyDescent="0.2">
      <c r="B51" s="1186"/>
      <c r="C51" s="1187"/>
      <c r="D51" s="106"/>
      <c r="E51" s="1192" t="s">
        <v>42</v>
      </c>
      <c r="F51" s="1192"/>
      <c r="G51" s="1192"/>
      <c r="H51" s="1193"/>
      <c r="I51" s="346">
        <v>161</v>
      </c>
      <c r="J51" s="347">
        <v>261</v>
      </c>
      <c r="K51" s="347">
        <v>251</v>
      </c>
      <c r="L51" s="347">
        <v>234</v>
      </c>
      <c r="M51" s="348">
        <v>228</v>
      </c>
    </row>
    <row r="52" spans="2:13" ht="27.75" customHeight="1" x14ac:dyDescent="0.2">
      <c r="B52" s="1188"/>
      <c r="C52" s="1189"/>
      <c r="D52" s="106"/>
      <c r="E52" s="1192" t="s">
        <v>43</v>
      </c>
      <c r="F52" s="1192"/>
      <c r="G52" s="1192"/>
      <c r="H52" s="1193"/>
      <c r="I52" s="346">
        <v>5558</v>
      </c>
      <c r="J52" s="347">
        <v>5608</v>
      </c>
      <c r="K52" s="347">
        <v>5503</v>
      </c>
      <c r="L52" s="347">
        <v>5563</v>
      </c>
      <c r="M52" s="348">
        <v>5443</v>
      </c>
    </row>
    <row r="53" spans="2:13" ht="27.75" customHeight="1" thickBot="1" x14ac:dyDescent="0.25">
      <c r="B53" s="1199" t="s">
        <v>19</v>
      </c>
      <c r="C53" s="1200"/>
      <c r="D53" s="110"/>
      <c r="E53" s="1201" t="s">
        <v>44</v>
      </c>
      <c r="F53" s="1201"/>
      <c r="G53" s="1201"/>
      <c r="H53" s="1202"/>
      <c r="I53" s="349">
        <v>-1940</v>
      </c>
      <c r="J53" s="350">
        <v>-2085</v>
      </c>
      <c r="K53" s="350">
        <v>-2110</v>
      </c>
      <c r="L53" s="350">
        <v>-2531</v>
      </c>
      <c r="M53" s="351">
        <v>-2591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5U+zPHg0/zYWOaHmVRSlCAYIjS7rpwN5B4Rh5lt69+dJFt0u4o2jwoKP9Qdt3WhdLOBcS660OVbX6K6DGxT5g==" saltValue="212XIOghwPUlbBhI0ITh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3364</v>
      </c>
      <c r="G55" s="352">
        <v>3581</v>
      </c>
      <c r="H55" s="353">
        <v>3659</v>
      </c>
    </row>
    <row r="56" spans="2:8" ht="52.5" customHeight="1" x14ac:dyDescent="0.2">
      <c r="B56" s="122"/>
      <c r="C56" s="1213" t="s">
        <v>47</v>
      </c>
      <c r="D56" s="1213"/>
      <c r="E56" s="1214"/>
      <c r="F56" s="354">
        <v>239</v>
      </c>
      <c r="G56" s="354">
        <v>239</v>
      </c>
      <c r="H56" s="355">
        <v>239</v>
      </c>
    </row>
    <row r="57" spans="2:8" ht="53.25" customHeight="1" x14ac:dyDescent="0.2">
      <c r="B57" s="122"/>
      <c r="C57" s="1215" t="s">
        <v>48</v>
      </c>
      <c r="D57" s="1215"/>
      <c r="E57" s="1216"/>
      <c r="F57" s="356">
        <v>1504</v>
      </c>
      <c r="G57" s="356">
        <v>1511</v>
      </c>
      <c r="H57" s="357">
        <v>1496</v>
      </c>
    </row>
    <row r="58" spans="2:8" ht="45.75" customHeight="1" x14ac:dyDescent="0.2">
      <c r="B58" s="123"/>
      <c r="C58" s="1203" t="s">
        <v>546</v>
      </c>
      <c r="D58" s="1204"/>
      <c r="E58" s="1205"/>
      <c r="F58" s="358">
        <v>1202</v>
      </c>
      <c r="G58" s="358">
        <v>1202</v>
      </c>
      <c r="H58" s="359">
        <v>1202</v>
      </c>
    </row>
    <row r="59" spans="2:8" ht="45.75" customHeight="1" x14ac:dyDescent="0.2">
      <c r="B59" s="123"/>
      <c r="C59" s="1203" t="s">
        <v>547</v>
      </c>
      <c r="D59" s="1204"/>
      <c r="E59" s="1205"/>
      <c r="F59" s="358">
        <v>34</v>
      </c>
      <c r="G59" s="358">
        <v>44</v>
      </c>
      <c r="H59" s="359">
        <v>32</v>
      </c>
    </row>
    <row r="60" spans="2:8" ht="45.75" customHeight="1" x14ac:dyDescent="0.2">
      <c r="B60" s="123"/>
      <c r="C60" s="1203" t="s">
        <v>548</v>
      </c>
      <c r="D60" s="1204"/>
      <c r="E60" s="1205"/>
      <c r="F60" s="358">
        <v>23</v>
      </c>
      <c r="G60" s="358">
        <v>23</v>
      </c>
      <c r="H60" s="359">
        <v>23</v>
      </c>
    </row>
    <row r="61" spans="2:8" ht="45.75" customHeight="1" x14ac:dyDescent="0.2">
      <c r="B61" s="123"/>
      <c r="C61" s="1203" t="s">
        <v>549</v>
      </c>
      <c r="D61" s="1204"/>
      <c r="E61" s="1205"/>
      <c r="F61" s="358">
        <v>21</v>
      </c>
      <c r="G61" s="358">
        <v>21</v>
      </c>
      <c r="H61" s="359">
        <v>21</v>
      </c>
    </row>
    <row r="62" spans="2:8" ht="45.75" customHeight="1" thickBot="1" x14ac:dyDescent="0.25">
      <c r="B62" s="124"/>
      <c r="C62" s="1206" t="s">
        <v>550</v>
      </c>
      <c r="D62" s="1207"/>
      <c r="E62" s="1208"/>
      <c r="F62" s="360">
        <v>6</v>
      </c>
      <c r="G62" s="360">
        <v>6</v>
      </c>
      <c r="H62" s="361">
        <v>6</v>
      </c>
    </row>
    <row r="63" spans="2:8" ht="52.5" customHeight="1" thickBot="1" x14ac:dyDescent="0.25">
      <c r="B63" s="125"/>
      <c r="C63" s="1209" t="s">
        <v>49</v>
      </c>
      <c r="D63" s="1209"/>
      <c r="E63" s="1210"/>
      <c r="F63" s="362">
        <v>5106</v>
      </c>
      <c r="G63" s="362">
        <v>5331</v>
      </c>
      <c r="H63" s="363">
        <v>5394</v>
      </c>
    </row>
    <row r="64" spans="2:8" ht="13" x14ac:dyDescent="0.2"/>
  </sheetData>
  <sheetProtection algorithmName="SHA-512" hashValue="aFL64GP50nuVVhVp+fJITwSTsprpKlvfkEQhhgokXARrdNGFYEny8YvCAdsIiJOD/I3Ij0N8GKbdjHTk7feObw==" saltValue="qtvIJra5RR3F8p89Gt7f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69662</v>
      </c>
      <c r="E3" s="144"/>
      <c r="F3" s="145">
        <v>52068</v>
      </c>
      <c r="G3" s="146"/>
      <c r="H3" s="147"/>
    </row>
    <row r="4" spans="1:8" x14ac:dyDescent="0.2">
      <c r="A4" s="148"/>
      <c r="B4" s="149"/>
      <c r="C4" s="150"/>
      <c r="D4" s="151">
        <v>56385</v>
      </c>
      <c r="E4" s="152"/>
      <c r="F4" s="153">
        <v>26936</v>
      </c>
      <c r="G4" s="154"/>
      <c r="H4" s="155"/>
    </row>
    <row r="5" spans="1:8" x14ac:dyDescent="0.2">
      <c r="A5" s="136" t="s">
        <v>519</v>
      </c>
      <c r="B5" s="141"/>
      <c r="C5" s="142"/>
      <c r="D5" s="143">
        <v>33120</v>
      </c>
      <c r="E5" s="144"/>
      <c r="F5" s="145">
        <v>47161</v>
      </c>
      <c r="G5" s="146"/>
      <c r="H5" s="147"/>
    </row>
    <row r="6" spans="1:8" x14ac:dyDescent="0.2">
      <c r="A6" s="148"/>
      <c r="B6" s="149"/>
      <c r="C6" s="150"/>
      <c r="D6" s="151">
        <v>27159</v>
      </c>
      <c r="E6" s="152"/>
      <c r="F6" s="153">
        <v>24595</v>
      </c>
      <c r="G6" s="154"/>
      <c r="H6" s="155"/>
    </row>
    <row r="7" spans="1:8" x14ac:dyDescent="0.2">
      <c r="A7" s="136" t="s">
        <v>520</v>
      </c>
      <c r="B7" s="141"/>
      <c r="C7" s="142"/>
      <c r="D7" s="143">
        <v>22694</v>
      </c>
      <c r="E7" s="144"/>
      <c r="F7" s="145">
        <v>43423</v>
      </c>
      <c r="G7" s="146"/>
      <c r="H7" s="147"/>
    </row>
    <row r="8" spans="1:8" x14ac:dyDescent="0.2">
      <c r="A8" s="148"/>
      <c r="B8" s="149"/>
      <c r="C8" s="150"/>
      <c r="D8" s="151">
        <v>19688</v>
      </c>
      <c r="E8" s="152"/>
      <c r="F8" s="153">
        <v>22207</v>
      </c>
      <c r="G8" s="154"/>
      <c r="H8" s="155"/>
    </row>
    <row r="9" spans="1:8" x14ac:dyDescent="0.2">
      <c r="A9" s="136" t="s">
        <v>521</v>
      </c>
      <c r="B9" s="141"/>
      <c r="C9" s="142"/>
      <c r="D9" s="143">
        <v>24409</v>
      </c>
      <c r="E9" s="144"/>
      <c r="F9" s="145">
        <v>45265</v>
      </c>
      <c r="G9" s="146"/>
      <c r="H9" s="147"/>
    </row>
    <row r="10" spans="1:8" x14ac:dyDescent="0.2">
      <c r="A10" s="148"/>
      <c r="B10" s="149"/>
      <c r="C10" s="150"/>
      <c r="D10" s="151">
        <v>21390</v>
      </c>
      <c r="E10" s="152"/>
      <c r="F10" s="153">
        <v>22600</v>
      </c>
      <c r="G10" s="154"/>
      <c r="H10" s="155"/>
    </row>
    <row r="11" spans="1:8" x14ac:dyDescent="0.2">
      <c r="A11" s="136" t="s">
        <v>522</v>
      </c>
      <c r="B11" s="141"/>
      <c r="C11" s="142"/>
      <c r="D11" s="143">
        <v>25847</v>
      </c>
      <c r="E11" s="144"/>
      <c r="F11" s="145">
        <v>54621</v>
      </c>
      <c r="G11" s="146"/>
      <c r="H11" s="147"/>
    </row>
    <row r="12" spans="1:8" x14ac:dyDescent="0.2">
      <c r="A12" s="148"/>
      <c r="B12" s="149"/>
      <c r="C12" s="156"/>
      <c r="D12" s="151">
        <v>19498</v>
      </c>
      <c r="E12" s="152"/>
      <c r="F12" s="153">
        <v>30892</v>
      </c>
      <c r="G12" s="154"/>
      <c r="H12" s="155"/>
    </row>
    <row r="13" spans="1:8" x14ac:dyDescent="0.2">
      <c r="A13" s="136"/>
      <c r="B13" s="141"/>
      <c r="C13" s="157"/>
      <c r="D13" s="158">
        <v>35146</v>
      </c>
      <c r="E13" s="159"/>
      <c r="F13" s="160">
        <v>48508</v>
      </c>
      <c r="G13" s="161"/>
      <c r="H13" s="147"/>
    </row>
    <row r="14" spans="1:8" x14ac:dyDescent="0.2">
      <c r="A14" s="148"/>
      <c r="B14" s="149"/>
      <c r="C14" s="150"/>
      <c r="D14" s="151">
        <v>28824</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3.43</v>
      </c>
      <c r="C19" s="162">
        <f>ROUND(VALUE(SUBSTITUTE(実質収支比率等に係る経年分析!G$48,"▲","-")),2)</f>
        <v>9.43</v>
      </c>
      <c r="D19" s="162">
        <f>ROUND(VALUE(SUBSTITUTE(実質収支比率等に係る経年分析!H$48,"▲","-")),2)</f>
        <v>8.23</v>
      </c>
      <c r="E19" s="162">
        <f>ROUND(VALUE(SUBSTITUTE(実質収支比率等に係る経年分析!I$48,"▲","-")),2)</f>
        <v>2.84</v>
      </c>
      <c r="F19" s="162">
        <f>ROUND(VALUE(SUBSTITUTE(実質収支比率等に係る経年分析!J$48,"▲","-")),2)</f>
        <v>1.34</v>
      </c>
    </row>
    <row r="20" spans="1:11" x14ac:dyDescent="0.2">
      <c r="A20" s="162" t="s">
        <v>53</v>
      </c>
      <c r="B20" s="162">
        <f>ROUND(VALUE(SUBSTITUTE(実質収支比率等に係る経年分析!F$47,"▲","-")),2)</f>
        <v>57.7</v>
      </c>
      <c r="C20" s="162">
        <f>ROUND(VALUE(SUBSTITUTE(実質収支比率等に係る経年分析!G$47,"▲","-")),2)</f>
        <v>58.55</v>
      </c>
      <c r="D20" s="162">
        <f>ROUND(VALUE(SUBSTITUTE(実質収支比率等に係る経年分析!H$47,"▲","-")),2)</f>
        <v>63.84</v>
      </c>
      <c r="E20" s="162">
        <f>ROUND(VALUE(SUBSTITUTE(実質収支比率等に係る経年分析!I$47,"▲","-")),2)</f>
        <v>64.95</v>
      </c>
      <c r="F20" s="162">
        <f>ROUND(VALUE(SUBSTITUTE(実質収支比率等に係る経年分析!J$47,"▲","-")),2)</f>
        <v>64.06</v>
      </c>
    </row>
    <row r="21" spans="1:11" x14ac:dyDescent="0.2">
      <c r="A21" s="162" t="s">
        <v>54</v>
      </c>
      <c r="B21" s="162">
        <f>IF(ISNUMBER(VALUE(SUBSTITUTE(実質収支比率等に係る経年分析!F$49,"▲","-"))),ROUND(VALUE(SUBSTITUTE(実質収支比率等に係る経年分析!F$49,"▲","-")),2),NA())</f>
        <v>1.1599999999999999</v>
      </c>
      <c r="C21" s="162">
        <f>IF(ISNUMBER(VALUE(SUBSTITUTE(実質収支比率等に係る経年分析!G$49,"▲","-"))),ROUND(VALUE(SUBSTITUTE(実質収支比率等に係る経年分析!G$49,"▲","-")),2),NA())</f>
        <v>11.56</v>
      </c>
      <c r="D21" s="162">
        <f>IF(ISNUMBER(VALUE(SUBSTITUTE(実質収支比率等に係る経年分析!H$49,"▲","-"))),ROUND(VALUE(SUBSTITUTE(実質収支比率等に係る経年分析!H$49,"▲","-")),2),NA())</f>
        <v>2.4500000000000002</v>
      </c>
      <c r="E21" s="162">
        <f>IF(ISNUMBER(VALUE(SUBSTITUTE(実質収支比率等に係る経年分析!I$49,"▲","-"))),ROUND(VALUE(SUBSTITUTE(実質収支比率等に係る経年分析!I$49,"▲","-")),2),NA())</f>
        <v>-1.0900000000000001</v>
      </c>
      <c r="F21" s="162">
        <f>IF(ISNUMBER(VALUE(SUBSTITUTE(実質収支比率等に係る経年分析!J$49,"▲","-"))),ROUND(VALUE(SUBSTITUTE(実質収支比率等に係る経年分析!J$49,"▲","-")),2),NA())</f>
        <v>-0.04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北島町介護保険（サービス事業勘定）特別会計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北島町後期高齢者医療特別会計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3.42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9.43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8.23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2.84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1.33</v>
      </c>
    </row>
    <row r="33" spans="1:16" x14ac:dyDescent="0.2">
      <c r="A33" s="163" t="str">
        <f>IF(連結実質赤字比率に係る赤字・黒字の構成分析!C$37="",NA(),連結実質赤字比率に係る赤字・黒字の構成分析!C$37)</f>
        <v>北島町公共下水道事業会計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2.1800000000000002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1.48</v>
      </c>
    </row>
    <row r="34" spans="1:16" x14ac:dyDescent="0.2">
      <c r="A34" s="163" t="str">
        <f>IF(連結実質赤字比率に係る赤字・黒字の構成分析!C$36="",NA(),連結実質赤字比率に係る赤字・黒字の構成分析!C$36)</f>
        <v>北島町国民健康保険（保険事業勘定）特別会計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2.4300000000000002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3.06</v>
      </c>
    </row>
    <row r="35" spans="1:16" x14ac:dyDescent="0.2">
      <c r="A35" s="163" t="str">
        <f>IF(連結実質赤字比率に係る赤字・黒字の構成分析!C$35="",NA(),連結実質赤字比率に係る赤字・黒字の構成分析!C$35)</f>
        <v>北島町介護保険（保険事業勘定）特別会計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3.57</v>
      </c>
    </row>
    <row r="36" spans="1:16" x14ac:dyDescent="0.2">
      <c r="A36" s="163" t="str">
        <f>IF(連結実質赤字比率に係る赤字・黒字の構成分析!C$34="",NA(),連結実質赤字比率に係る赤字・黒字の構成分析!C$34)</f>
        <v>北島町水道事業会計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12.81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439</v>
      </c>
      <c r="E42" s="164"/>
      <c r="F42" s="164"/>
      <c r="G42" s="164">
        <f>'実質公債費比率（分子）の構造'!L$52</f>
        <v>433</v>
      </c>
      <c r="H42" s="164"/>
      <c r="I42" s="164"/>
      <c r="J42" s="164">
        <f>'実質公債費比率（分子）の構造'!M$52</f>
        <v>431</v>
      </c>
      <c r="K42" s="164"/>
      <c r="L42" s="164"/>
      <c r="M42" s="164">
        <f>'実質公債費比率（分子）の構造'!N$52</f>
        <v>437</v>
      </c>
      <c r="N42" s="164"/>
      <c r="O42" s="164"/>
      <c r="P42" s="164">
        <f>'実質公債費比率（分子）の構造'!O$52</f>
        <v>438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43</v>
      </c>
      <c r="C45" s="164"/>
      <c r="D45" s="164"/>
      <c r="E45" s="164">
        <f>'実質公債費比率（分子）の構造'!L$49</f>
        <v>43</v>
      </c>
      <c r="F45" s="164"/>
      <c r="G45" s="164"/>
      <c r="H45" s="164">
        <f>'実質公債費比率（分子）の構造'!M$49</f>
        <v>46</v>
      </c>
      <c r="I45" s="164"/>
      <c r="J45" s="164"/>
      <c r="K45" s="164">
        <f>'実質公債費比率（分子）の構造'!N$49</f>
        <v>47</v>
      </c>
      <c r="L45" s="164"/>
      <c r="M45" s="164"/>
      <c r="N45" s="164">
        <f>'実質公債費比率（分子）の構造'!O$49</f>
        <v>45</v>
      </c>
      <c r="O45" s="164"/>
      <c r="P45" s="164"/>
    </row>
    <row r="46" spans="1:16" x14ac:dyDescent="0.2">
      <c r="A46" s="164" t="s">
        <v>64</v>
      </c>
      <c r="B46" s="164">
        <f>'実質公債費比率（分子）の構造'!K$48</f>
        <v>108</v>
      </c>
      <c r="C46" s="164"/>
      <c r="D46" s="164"/>
      <c r="E46" s="164">
        <f>'実質公債費比率（分子）の構造'!L$48</f>
        <v>113</v>
      </c>
      <c r="F46" s="164"/>
      <c r="G46" s="164"/>
      <c r="H46" s="164">
        <f>'実質公債費比率（分子）の構造'!M$48</f>
        <v>110</v>
      </c>
      <c r="I46" s="164"/>
      <c r="J46" s="164"/>
      <c r="K46" s="164">
        <f>'実質公債費比率（分子）の構造'!N$48</f>
        <v>114</v>
      </c>
      <c r="L46" s="164"/>
      <c r="M46" s="164"/>
      <c r="N46" s="164">
        <f>'実質公債費比率（分子）の構造'!O$48</f>
        <v>115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524</v>
      </c>
      <c r="C49" s="164"/>
      <c r="D49" s="164"/>
      <c r="E49" s="164">
        <f>'実質公債費比率（分子）の構造'!L$45</f>
        <v>521</v>
      </c>
      <c r="F49" s="164"/>
      <c r="G49" s="164"/>
      <c r="H49" s="164">
        <f>'実質公債費比率（分子）の構造'!M$45</f>
        <v>564</v>
      </c>
      <c r="I49" s="164"/>
      <c r="J49" s="164"/>
      <c r="K49" s="164">
        <f>'実質公債費比率（分子）の構造'!N$45</f>
        <v>604</v>
      </c>
      <c r="L49" s="164"/>
      <c r="M49" s="164"/>
      <c r="N49" s="164">
        <f>'実質公債費比率（分子）の構造'!O$45</f>
        <v>620</v>
      </c>
      <c r="O49" s="164"/>
      <c r="P49" s="164"/>
    </row>
    <row r="50" spans="1:16" x14ac:dyDescent="0.2">
      <c r="A50" s="164" t="s">
        <v>67</v>
      </c>
      <c r="B50" s="164" t="e">
        <f>NA()</f>
        <v>#N/A</v>
      </c>
      <c r="C50" s="164">
        <f>IF(ISNUMBER('実質公債費比率（分子）の構造'!K$53),'実質公債費比率（分子）の構造'!K$53,NA())</f>
        <v>236</v>
      </c>
      <c r="D50" s="164" t="e">
        <f>NA()</f>
        <v>#N/A</v>
      </c>
      <c r="E50" s="164" t="e">
        <f>NA()</f>
        <v>#N/A</v>
      </c>
      <c r="F50" s="164">
        <f>IF(ISNUMBER('実質公債費比率（分子）の構造'!L$53),'実質公債費比率（分子）の構造'!L$53,NA())</f>
        <v>244</v>
      </c>
      <c r="G50" s="164" t="e">
        <f>NA()</f>
        <v>#N/A</v>
      </c>
      <c r="H50" s="164" t="e">
        <f>NA()</f>
        <v>#N/A</v>
      </c>
      <c r="I50" s="164">
        <f>IF(ISNUMBER('実質公債費比率（分子）の構造'!M$53),'実質公債費比率（分子）の構造'!M$53,NA())</f>
        <v>289</v>
      </c>
      <c r="J50" s="164" t="e">
        <f>NA()</f>
        <v>#N/A</v>
      </c>
      <c r="K50" s="164" t="e">
        <f>NA()</f>
        <v>#N/A</v>
      </c>
      <c r="L50" s="164">
        <f>IF(ISNUMBER('実質公債費比率（分子）の構造'!N$53),'実質公債費比率（分子）の構造'!N$53,NA())</f>
        <v>328</v>
      </c>
      <c r="M50" s="164" t="e">
        <f>NA()</f>
        <v>#N/A</v>
      </c>
      <c r="N50" s="164" t="e">
        <f>NA()</f>
        <v>#N/A</v>
      </c>
      <c r="O50" s="164">
        <f>IF(ISNUMBER('実質公債費比率（分子）の構造'!O$53),'実質公債費比率（分子）の構造'!O$53,NA())</f>
        <v>342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5558</v>
      </c>
      <c r="E56" s="163"/>
      <c r="F56" s="163"/>
      <c r="G56" s="163">
        <f>'将来負担比率（分子）の構造'!J$52</f>
        <v>5608</v>
      </c>
      <c r="H56" s="163"/>
      <c r="I56" s="163"/>
      <c r="J56" s="163">
        <f>'将来負担比率（分子）の構造'!K$52</f>
        <v>5503</v>
      </c>
      <c r="K56" s="163"/>
      <c r="L56" s="163"/>
      <c r="M56" s="163">
        <f>'将来負担比率（分子）の構造'!L$52</f>
        <v>5563</v>
      </c>
      <c r="N56" s="163"/>
      <c r="O56" s="163"/>
      <c r="P56" s="163">
        <f>'将来負担比率（分子）の構造'!M$52</f>
        <v>5443</v>
      </c>
    </row>
    <row r="57" spans="1:16" x14ac:dyDescent="0.2">
      <c r="A57" s="163" t="s">
        <v>42</v>
      </c>
      <c r="B57" s="163"/>
      <c r="C57" s="163"/>
      <c r="D57" s="163">
        <f>'将来負担比率（分子）の構造'!I$51</f>
        <v>161</v>
      </c>
      <c r="E57" s="163"/>
      <c r="F57" s="163"/>
      <c r="G57" s="163">
        <f>'将来負担比率（分子）の構造'!J$51</f>
        <v>261</v>
      </c>
      <c r="H57" s="163"/>
      <c r="I57" s="163"/>
      <c r="J57" s="163">
        <f>'将来負担比率（分子）の構造'!K$51</f>
        <v>251</v>
      </c>
      <c r="K57" s="163"/>
      <c r="L57" s="163"/>
      <c r="M57" s="163">
        <f>'将来負担比率（分子）の構造'!L$51</f>
        <v>234</v>
      </c>
      <c r="N57" s="163"/>
      <c r="O57" s="163"/>
      <c r="P57" s="163">
        <f>'将来負担比率（分子）の構造'!M$51</f>
        <v>228</v>
      </c>
    </row>
    <row r="58" spans="1:16" x14ac:dyDescent="0.2">
      <c r="A58" s="163" t="s">
        <v>41</v>
      </c>
      <c r="B58" s="163"/>
      <c r="C58" s="163"/>
      <c r="D58" s="163">
        <f>'将来負担比率（分子）の構造'!I$50</f>
        <v>5247</v>
      </c>
      <c r="E58" s="163"/>
      <c r="F58" s="163"/>
      <c r="G58" s="163">
        <f>'将来負担比率（分子）の構造'!J$50</f>
        <v>5594</v>
      </c>
      <c r="H58" s="163"/>
      <c r="I58" s="163"/>
      <c r="J58" s="163">
        <f>'将来負担比率（分子）の構造'!K$50</f>
        <v>5727</v>
      </c>
      <c r="K58" s="163"/>
      <c r="L58" s="163"/>
      <c r="M58" s="163">
        <f>'将来負担比率（分子）の構造'!L$50</f>
        <v>6000</v>
      </c>
      <c r="N58" s="163"/>
      <c r="O58" s="163"/>
      <c r="P58" s="163">
        <f>'将来負担比率（分子）の構造'!M$50</f>
        <v>6063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469</v>
      </c>
      <c r="C62" s="163"/>
      <c r="D62" s="163"/>
      <c r="E62" s="163">
        <f>'将来負担比率（分子）の構造'!J$45</f>
        <v>459</v>
      </c>
      <c r="F62" s="163"/>
      <c r="G62" s="163"/>
      <c r="H62" s="163">
        <f>'将来負担比率（分子）の構造'!K$45</f>
        <v>430</v>
      </c>
      <c r="I62" s="163"/>
      <c r="J62" s="163"/>
      <c r="K62" s="163">
        <f>'将来負担比率（分子）の構造'!L$45</f>
        <v>405</v>
      </c>
      <c r="L62" s="163"/>
      <c r="M62" s="163"/>
      <c r="N62" s="163">
        <f>'将来負担比率（分子）の構造'!M$45</f>
        <v>362</v>
      </c>
      <c r="O62" s="163"/>
      <c r="P62" s="163"/>
    </row>
    <row r="63" spans="1:16" x14ac:dyDescent="0.2">
      <c r="A63" s="163" t="s">
        <v>34</v>
      </c>
      <c r="B63" s="163">
        <f>'将来負担比率（分子）の構造'!I$44</f>
        <v>324</v>
      </c>
      <c r="C63" s="163"/>
      <c r="D63" s="163"/>
      <c r="E63" s="163">
        <f>'将来負担比率（分子）の構造'!J$44</f>
        <v>285</v>
      </c>
      <c r="F63" s="163"/>
      <c r="G63" s="163"/>
      <c r="H63" s="163">
        <f>'将来負担比率（分子）の構造'!K$44</f>
        <v>243</v>
      </c>
      <c r="I63" s="163"/>
      <c r="J63" s="163"/>
      <c r="K63" s="163">
        <f>'将来負担比率（分子）の構造'!L$44</f>
        <v>212</v>
      </c>
      <c r="L63" s="163"/>
      <c r="M63" s="163"/>
      <c r="N63" s="163">
        <f>'将来負担比率（分子）の構造'!M$44</f>
        <v>173</v>
      </c>
      <c r="O63" s="163"/>
      <c r="P63" s="163"/>
    </row>
    <row r="64" spans="1:16" x14ac:dyDescent="0.2">
      <c r="A64" s="163" t="s">
        <v>33</v>
      </c>
      <c r="B64" s="163">
        <f>'将来負担比率（分子）の構造'!I$43</f>
        <v>2206</v>
      </c>
      <c r="C64" s="163"/>
      <c r="D64" s="163"/>
      <c r="E64" s="163">
        <f>'将来負担比率（分子）の構造'!J$43</f>
        <v>2179</v>
      </c>
      <c r="F64" s="163"/>
      <c r="G64" s="163"/>
      <c r="H64" s="163">
        <f>'将来負担比率（分子）の構造'!K$43</f>
        <v>2208</v>
      </c>
      <c r="I64" s="163"/>
      <c r="J64" s="163"/>
      <c r="K64" s="163">
        <f>'将来負担比率（分子）の構造'!L$43</f>
        <v>2175</v>
      </c>
      <c r="L64" s="163"/>
      <c r="M64" s="163"/>
      <c r="N64" s="163">
        <f>'将来負担比率（分子）の構造'!M$43</f>
        <v>2168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6027</v>
      </c>
      <c r="C66" s="163"/>
      <c r="D66" s="163"/>
      <c r="E66" s="163">
        <f>'将来負担比率（分子）の構造'!J$41</f>
        <v>6455</v>
      </c>
      <c r="F66" s="163"/>
      <c r="G66" s="163"/>
      <c r="H66" s="163">
        <f>'将来負担比率（分子）の構造'!K$41</f>
        <v>6490</v>
      </c>
      <c r="I66" s="163"/>
      <c r="J66" s="163"/>
      <c r="K66" s="163">
        <f>'将来負担比率（分子）の構造'!L$41</f>
        <v>6475</v>
      </c>
      <c r="L66" s="163"/>
      <c r="M66" s="163"/>
      <c r="N66" s="163">
        <f>'将来負担比率（分子）の構造'!M$41</f>
        <v>6441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3364</v>
      </c>
      <c r="C72" s="167">
        <f>基金残高に係る経年分析!G55</f>
        <v>3581</v>
      </c>
      <c r="D72" s="167">
        <f>基金残高に係る経年分析!H55</f>
        <v>3659</v>
      </c>
    </row>
    <row r="73" spans="1:16" x14ac:dyDescent="0.2">
      <c r="A73" s="166" t="s">
        <v>74</v>
      </c>
      <c r="B73" s="167">
        <f>基金残高に係る経年分析!F56</f>
        <v>239</v>
      </c>
      <c r="C73" s="167">
        <f>基金残高に係る経年分析!G56</f>
        <v>239</v>
      </c>
      <c r="D73" s="167">
        <f>基金残高に係る経年分析!H56</f>
        <v>239</v>
      </c>
    </row>
    <row r="74" spans="1:16" x14ac:dyDescent="0.2">
      <c r="A74" s="166" t="s">
        <v>75</v>
      </c>
      <c r="B74" s="167">
        <f>基金残高に係る経年分析!F57</f>
        <v>1504</v>
      </c>
      <c r="C74" s="167">
        <f>基金残高に係る経年分析!G57</f>
        <v>1511</v>
      </c>
      <c r="D74" s="167">
        <f>基金残高に係る経年分析!H57</f>
        <v>1496</v>
      </c>
    </row>
  </sheetData>
  <sheetProtection algorithmName="SHA-512" hashValue="g4vQqrac9NSUDedo5LP4zCJF4l58wOwl5tHac9XcVYw3ZHXil/wfaLu/LqMel0CLTeINOYPecExnnP9GO93XGg==" saltValue="9OFBglvDqLia1jTbhha9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3487374</v>
      </c>
      <c r="S5" s="613"/>
      <c r="T5" s="613"/>
      <c r="U5" s="613"/>
      <c r="V5" s="613"/>
      <c r="W5" s="613"/>
      <c r="X5" s="613"/>
      <c r="Y5" s="614"/>
      <c r="Z5" s="615">
        <v>35.5</v>
      </c>
      <c r="AA5" s="615"/>
      <c r="AB5" s="615"/>
      <c r="AC5" s="615"/>
      <c r="AD5" s="616">
        <v>3487374</v>
      </c>
      <c r="AE5" s="616"/>
      <c r="AF5" s="616"/>
      <c r="AG5" s="616"/>
      <c r="AH5" s="616"/>
      <c r="AI5" s="616"/>
      <c r="AJ5" s="616"/>
      <c r="AK5" s="616"/>
      <c r="AL5" s="617">
        <v>59</v>
      </c>
      <c r="AM5" s="618"/>
      <c r="AN5" s="618"/>
      <c r="AO5" s="619"/>
      <c r="AP5" s="609" t="s">
        <v>216</v>
      </c>
      <c r="AQ5" s="610"/>
      <c r="AR5" s="610"/>
      <c r="AS5" s="610"/>
      <c r="AT5" s="610"/>
      <c r="AU5" s="610"/>
      <c r="AV5" s="610"/>
      <c r="AW5" s="610"/>
      <c r="AX5" s="610"/>
      <c r="AY5" s="610"/>
      <c r="AZ5" s="610"/>
      <c r="BA5" s="610"/>
      <c r="BB5" s="610"/>
      <c r="BC5" s="610"/>
      <c r="BD5" s="610"/>
      <c r="BE5" s="610"/>
      <c r="BF5" s="611"/>
      <c r="BG5" s="623">
        <v>3487374</v>
      </c>
      <c r="BH5" s="624"/>
      <c r="BI5" s="624"/>
      <c r="BJ5" s="624"/>
      <c r="BK5" s="624"/>
      <c r="BL5" s="624"/>
      <c r="BM5" s="624"/>
      <c r="BN5" s="625"/>
      <c r="BO5" s="626">
        <v>100</v>
      </c>
      <c r="BP5" s="626"/>
      <c r="BQ5" s="626"/>
      <c r="BR5" s="626"/>
      <c r="BS5" s="627">
        <v>87215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63012</v>
      </c>
      <c r="S6" s="624"/>
      <c r="T6" s="624"/>
      <c r="U6" s="624"/>
      <c r="V6" s="624"/>
      <c r="W6" s="624"/>
      <c r="X6" s="624"/>
      <c r="Y6" s="625"/>
      <c r="Z6" s="626">
        <v>0.6</v>
      </c>
      <c r="AA6" s="626"/>
      <c r="AB6" s="626"/>
      <c r="AC6" s="626"/>
      <c r="AD6" s="627">
        <v>63012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3487374</v>
      </c>
      <c r="BH6" s="624"/>
      <c r="BI6" s="624"/>
      <c r="BJ6" s="624"/>
      <c r="BK6" s="624"/>
      <c r="BL6" s="624"/>
      <c r="BM6" s="624"/>
      <c r="BN6" s="625"/>
      <c r="BO6" s="626">
        <v>100</v>
      </c>
      <c r="BP6" s="626"/>
      <c r="BQ6" s="626"/>
      <c r="BR6" s="626"/>
      <c r="BS6" s="627">
        <v>87215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90980</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86574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2238</v>
      </c>
      <c r="S7" s="624"/>
      <c r="T7" s="624"/>
      <c r="U7" s="624"/>
      <c r="V7" s="624"/>
      <c r="W7" s="624"/>
      <c r="X7" s="624"/>
      <c r="Y7" s="625"/>
      <c r="Z7" s="626">
        <v>0</v>
      </c>
      <c r="AA7" s="626"/>
      <c r="AB7" s="626"/>
      <c r="AC7" s="626"/>
      <c r="AD7" s="627">
        <v>2238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1595576</v>
      </c>
      <c r="BH7" s="624"/>
      <c r="BI7" s="624"/>
      <c r="BJ7" s="624"/>
      <c r="BK7" s="624"/>
      <c r="BL7" s="624"/>
      <c r="BM7" s="624"/>
      <c r="BN7" s="625"/>
      <c r="BO7" s="626">
        <v>45.8</v>
      </c>
      <c r="BP7" s="626"/>
      <c r="BQ7" s="626"/>
      <c r="BR7" s="626"/>
      <c r="BS7" s="627">
        <v>87215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971676</v>
      </c>
      <c r="CS7" s="624"/>
      <c r="CT7" s="624"/>
      <c r="CU7" s="624"/>
      <c r="CV7" s="624"/>
      <c r="CW7" s="624"/>
      <c r="CX7" s="624"/>
      <c r="CY7" s="625"/>
      <c r="CZ7" s="626">
        <v>10</v>
      </c>
      <c r="DA7" s="626"/>
      <c r="DB7" s="626"/>
      <c r="DC7" s="626"/>
      <c r="DD7" s="632">
        <v>7119</v>
      </c>
      <c r="DE7" s="624"/>
      <c r="DF7" s="624"/>
      <c r="DG7" s="624"/>
      <c r="DH7" s="624"/>
      <c r="DI7" s="624"/>
      <c r="DJ7" s="624"/>
      <c r="DK7" s="624"/>
      <c r="DL7" s="624"/>
      <c r="DM7" s="624"/>
      <c r="DN7" s="624"/>
      <c r="DO7" s="624"/>
      <c r="DP7" s="625"/>
      <c r="DQ7" s="632">
        <v>804027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52394</v>
      </c>
      <c r="S8" s="624"/>
      <c r="T8" s="624"/>
      <c r="U8" s="624"/>
      <c r="V8" s="624"/>
      <c r="W8" s="624"/>
      <c r="X8" s="624"/>
      <c r="Y8" s="625"/>
      <c r="Z8" s="626">
        <v>0.5</v>
      </c>
      <c r="AA8" s="626"/>
      <c r="AB8" s="626"/>
      <c r="AC8" s="626"/>
      <c r="AD8" s="627">
        <v>52394</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37392</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4027943</v>
      </c>
      <c r="CS8" s="624"/>
      <c r="CT8" s="624"/>
      <c r="CU8" s="624"/>
      <c r="CV8" s="624"/>
      <c r="CW8" s="624"/>
      <c r="CX8" s="624"/>
      <c r="CY8" s="625"/>
      <c r="CZ8" s="626">
        <v>41.4</v>
      </c>
      <c r="DA8" s="626"/>
      <c r="DB8" s="626"/>
      <c r="DC8" s="626"/>
      <c r="DD8" s="632">
        <v>25551</v>
      </c>
      <c r="DE8" s="624"/>
      <c r="DF8" s="624"/>
      <c r="DG8" s="624"/>
      <c r="DH8" s="624"/>
      <c r="DI8" s="624"/>
      <c r="DJ8" s="624"/>
      <c r="DK8" s="624"/>
      <c r="DL8" s="624"/>
      <c r="DM8" s="624"/>
      <c r="DN8" s="624"/>
      <c r="DO8" s="624"/>
      <c r="DP8" s="625"/>
      <c r="DQ8" s="632">
        <v>2038169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69079</v>
      </c>
      <c r="S9" s="624"/>
      <c r="T9" s="624"/>
      <c r="U9" s="624"/>
      <c r="V9" s="624"/>
      <c r="W9" s="624"/>
      <c r="X9" s="624"/>
      <c r="Y9" s="625"/>
      <c r="Z9" s="626">
        <v>0.7</v>
      </c>
      <c r="AA9" s="626"/>
      <c r="AB9" s="626"/>
      <c r="AC9" s="626"/>
      <c r="AD9" s="627">
        <v>69079</v>
      </c>
      <c r="AE9" s="627"/>
      <c r="AF9" s="627"/>
      <c r="AG9" s="627"/>
      <c r="AH9" s="627"/>
      <c r="AI9" s="627"/>
      <c r="AJ9" s="627"/>
      <c r="AK9" s="627"/>
      <c r="AL9" s="628">
        <v>1.2</v>
      </c>
      <c r="AM9" s="629"/>
      <c r="AN9" s="629"/>
      <c r="AO9" s="630"/>
      <c r="AP9" s="620" t="s">
        <v>230</v>
      </c>
      <c r="AQ9" s="621"/>
      <c r="AR9" s="621"/>
      <c r="AS9" s="621"/>
      <c r="AT9" s="621"/>
      <c r="AU9" s="621"/>
      <c r="AV9" s="621"/>
      <c r="AW9" s="621"/>
      <c r="AX9" s="621"/>
      <c r="AY9" s="621"/>
      <c r="AZ9" s="621"/>
      <c r="BA9" s="621"/>
      <c r="BB9" s="621"/>
      <c r="BC9" s="621"/>
      <c r="BD9" s="621"/>
      <c r="BE9" s="621"/>
      <c r="BF9" s="622"/>
      <c r="BG9" s="623">
        <v>1170893</v>
      </c>
      <c r="BH9" s="624"/>
      <c r="BI9" s="624"/>
      <c r="BJ9" s="624"/>
      <c r="BK9" s="624"/>
      <c r="BL9" s="624"/>
      <c r="BM9" s="624"/>
      <c r="BN9" s="625"/>
      <c r="BO9" s="626">
        <v>33.6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1375000</v>
      </c>
      <c r="CS9" s="624"/>
      <c r="CT9" s="624"/>
      <c r="CU9" s="624"/>
      <c r="CV9" s="624"/>
      <c r="CW9" s="624"/>
      <c r="CX9" s="624"/>
      <c r="CY9" s="625"/>
      <c r="CZ9" s="626">
        <v>14.1</v>
      </c>
      <c r="DA9" s="626"/>
      <c r="DB9" s="626"/>
      <c r="DC9" s="626"/>
      <c r="DD9" s="632">
        <v>107102</v>
      </c>
      <c r="DE9" s="624"/>
      <c r="DF9" s="624"/>
      <c r="DG9" s="624"/>
      <c r="DH9" s="624"/>
      <c r="DI9" s="624"/>
      <c r="DJ9" s="624"/>
      <c r="DK9" s="624"/>
      <c r="DL9" s="624"/>
      <c r="DM9" s="624"/>
      <c r="DN9" s="624"/>
      <c r="DO9" s="624"/>
      <c r="DP9" s="625"/>
      <c r="DQ9" s="632">
        <v>852133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81989</v>
      </c>
      <c r="BH10" s="624"/>
      <c r="BI10" s="624"/>
      <c r="BJ10" s="624"/>
      <c r="BK10" s="624"/>
      <c r="BL10" s="624"/>
      <c r="BM10" s="624"/>
      <c r="BN10" s="625"/>
      <c r="BO10" s="626">
        <v>2.4</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554492</v>
      </c>
      <c r="S11" s="624"/>
      <c r="T11" s="624"/>
      <c r="U11" s="624"/>
      <c r="V11" s="624"/>
      <c r="W11" s="624"/>
      <c r="X11" s="624"/>
      <c r="Y11" s="625"/>
      <c r="Z11" s="628">
        <v>5.6</v>
      </c>
      <c r="AA11" s="629"/>
      <c r="AB11" s="629"/>
      <c r="AC11" s="635"/>
      <c r="AD11" s="632">
        <v>554492</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305302</v>
      </c>
      <c r="BH11" s="624"/>
      <c r="BI11" s="624"/>
      <c r="BJ11" s="624"/>
      <c r="BK11" s="624"/>
      <c r="BL11" s="624"/>
      <c r="BM11" s="624"/>
      <c r="BN11" s="625"/>
      <c r="BO11" s="626">
        <v>8.8000000000000007</v>
      </c>
      <c r="BP11" s="626"/>
      <c r="BQ11" s="626"/>
      <c r="BR11" s="626"/>
      <c r="BS11" s="627">
        <v>87215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68265</v>
      </c>
      <c r="CS11" s="624"/>
      <c r="CT11" s="624"/>
      <c r="CU11" s="624"/>
      <c r="CV11" s="624"/>
      <c r="CW11" s="624"/>
      <c r="CX11" s="624"/>
      <c r="CY11" s="625"/>
      <c r="CZ11" s="626">
        <v>0.7</v>
      </c>
      <c r="DA11" s="626"/>
      <c r="DB11" s="626"/>
      <c r="DC11" s="626"/>
      <c r="DD11" s="632">
        <v>4106</v>
      </c>
      <c r="DE11" s="624"/>
      <c r="DF11" s="624"/>
      <c r="DG11" s="624"/>
      <c r="DH11" s="624"/>
      <c r="DI11" s="624"/>
      <c r="DJ11" s="624"/>
      <c r="DK11" s="624"/>
      <c r="DL11" s="624"/>
      <c r="DM11" s="624"/>
      <c r="DN11" s="624"/>
      <c r="DO11" s="624"/>
      <c r="DP11" s="625"/>
      <c r="DQ11" s="632">
        <v>59999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1621432</v>
      </c>
      <c r="BH12" s="624"/>
      <c r="BI12" s="624"/>
      <c r="BJ12" s="624"/>
      <c r="BK12" s="624"/>
      <c r="BL12" s="624"/>
      <c r="BM12" s="624"/>
      <c r="BN12" s="625"/>
      <c r="BO12" s="626">
        <v>46.5</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163194</v>
      </c>
      <c r="CS12" s="624"/>
      <c r="CT12" s="624"/>
      <c r="CU12" s="624"/>
      <c r="CV12" s="624"/>
      <c r="CW12" s="624"/>
      <c r="CX12" s="624"/>
      <c r="CY12" s="625"/>
      <c r="CZ12" s="626">
        <v>1.7</v>
      </c>
      <c r="DA12" s="626"/>
      <c r="DB12" s="626"/>
      <c r="DC12" s="626"/>
      <c r="DD12" s="632" t="s">
        <v>121</v>
      </c>
      <c r="DE12" s="624"/>
      <c r="DF12" s="624"/>
      <c r="DG12" s="624"/>
      <c r="DH12" s="624"/>
      <c r="DI12" s="624"/>
      <c r="DJ12" s="624"/>
      <c r="DK12" s="624"/>
      <c r="DL12" s="624"/>
      <c r="DM12" s="624"/>
      <c r="DN12" s="624"/>
      <c r="DO12" s="624"/>
      <c r="DP12" s="625"/>
      <c r="DQ12" s="632">
        <v>156150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1614670</v>
      </c>
      <c r="BH13" s="624"/>
      <c r="BI13" s="624"/>
      <c r="BJ13" s="624"/>
      <c r="BK13" s="624"/>
      <c r="BL13" s="624"/>
      <c r="BM13" s="624"/>
      <c r="BN13" s="625"/>
      <c r="BO13" s="626">
        <v>46.3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642629</v>
      </c>
      <c r="CS13" s="624"/>
      <c r="CT13" s="624"/>
      <c r="CU13" s="624"/>
      <c r="CV13" s="624"/>
      <c r="CW13" s="624"/>
      <c r="CX13" s="624"/>
      <c r="CY13" s="625"/>
      <c r="CZ13" s="626">
        <v>6.6</v>
      </c>
      <c r="DA13" s="626"/>
      <c r="DB13" s="626"/>
      <c r="DC13" s="626"/>
      <c r="DD13" s="632">
        <v>185032</v>
      </c>
      <c r="DE13" s="624"/>
      <c r="DF13" s="624"/>
      <c r="DG13" s="624"/>
      <c r="DH13" s="624"/>
      <c r="DI13" s="624"/>
      <c r="DJ13" s="624"/>
      <c r="DK13" s="624"/>
      <c r="DL13" s="624"/>
      <c r="DM13" s="624"/>
      <c r="DN13" s="624"/>
      <c r="DO13" s="624"/>
      <c r="DP13" s="625"/>
      <c r="DQ13" s="632">
        <v>548259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91079</v>
      </c>
      <c r="BH14" s="624"/>
      <c r="BI14" s="624"/>
      <c r="BJ14" s="624"/>
      <c r="BK14" s="624"/>
      <c r="BL14" s="624"/>
      <c r="BM14" s="624"/>
      <c r="BN14" s="625"/>
      <c r="BO14" s="626">
        <v>2.6</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411828</v>
      </c>
      <c r="CS14" s="624"/>
      <c r="CT14" s="624"/>
      <c r="CU14" s="624"/>
      <c r="CV14" s="624"/>
      <c r="CW14" s="624"/>
      <c r="CX14" s="624"/>
      <c r="CY14" s="625"/>
      <c r="CZ14" s="626">
        <v>4.2</v>
      </c>
      <c r="DA14" s="626"/>
      <c r="DB14" s="626"/>
      <c r="DC14" s="626"/>
      <c r="DD14" s="632" t="s">
        <v>121</v>
      </c>
      <c r="DE14" s="624"/>
      <c r="DF14" s="624"/>
      <c r="DG14" s="624"/>
      <c r="DH14" s="624"/>
      <c r="DI14" s="624"/>
      <c r="DJ14" s="624"/>
      <c r="DK14" s="624"/>
      <c r="DL14" s="624"/>
      <c r="DM14" s="624"/>
      <c r="DN14" s="624"/>
      <c r="DO14" s="624"/>
      <c r="DP14" s="625"/>
      <c r="DQ14" s="632">
        <v>405612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5888</v>
      </c>
      <c r="S15" s="624"/>
      <c r="T15" s="624"/>
      <c r="U15" s="624"/>
      <c r="V15" s="624"/>
      <c r="W15" s="624"/>
      <c r="X15" s="624"/>
      <c r="Y15" s="625"/>
      <c r="Z15" s="626">
        <v>0.1</v>
      </c>
      <c r="AA15" s="626"/>
      <c r="AB15" s="626"/>
      <c r="AC15" s="626"/>
      <c r="AD15" s="627">
        <v>5888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179287</v>
      </c>
      <c r="BH15" s="624"/>
      <c r="BI15" s="624"/>
      <c r="BJ15" s="624"/>
      <c r="BK15" s="624"/>
      <c r="BL15" s="624"/>
      <c r="BM15" s="624"/>
      <c r="BN15" s="625"/>
      <c r="BO15" s="626">
        <v>5.0999999999999996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1350123</v>
      </c>
      <c r="CS15" s="624"/>
      <c r="CT15" s="624"/>
      <c r="CU15" s="624"/>
      <c r="CV15" s="624"/>
      <c r="CW15" s="624"/>
      <c r="CX15" s="624"/>
      <c r="CY15" s="625"/>
      <c r="CZ15" s="626">
        <v>13.9</v>
      </c>
      <c r="DA15" s="626"/>
      <c r="DB15" s="626"/>
      <c r="DC15" s="626"/>
      <c r="DD15" s="632">
        <v>283194</v>
      </c>
      <c r="DE15" s="624"/>
      <c r="DF15" s="624"/>
      <c r="DG15" s="624"/>
      <c r="DH15" s="624"/>
      <c r="DI15" s="624"/>
      <c r="DJ15" s="624"/>
      <c r="DK15" s="624"/>
      <c r="DL15" s="624"/>
      <c r="DM15" s="624"/>
      <c r="DN15" s="624"/>
      <c r="DO15" s="624"/>
      <c r="DP15" s="625"/>
      <c r="DQ15" s="632">
        <v>1011302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50806</v>
      </c>
      <c r="S16" s="624"/>
      <c r="T16" s="624"/>
      <c r="U16" s="624"/>
      <c r="V16" s="624"/>
      <c r="W16" s="624"/>
      <c r="X16" s="624"/>
      <c r="Y16" s="625"/>
      <c r="Z16" s="626">
        <v>0.5</v>
      </c>
      <c r="AA16" s="626"/>
      <c r="AB16" s="626"/>
      <c r="AC16" s="626"/>
      <c r="AD16" s="627">
        <v>50806</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141199</v>
      </c>
      <c r="S17" s="624"/>
      <c r="T17" s="624"/>
      <c r="U17" s="624"/>
      <c r="V17" s="624"/>
      <c r="W17" s="624"/>
      <c r="X17" s="624"/>
      <c r="Y17" s="625"/>
      <c r="Z17" s="626">
        <v>1.4</v>
      </c>
      <c r="AA17" s="626"/>
      <c r="AB17" s="626"/>
      <c r="AC17" s="626"/>
      <c r="AD17" s="627">
        <v>141199</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619559</v>
      </c>
      <c r="CS17" s="624"/>
      <c r="CT17" s="624"/>
      <c r="CU17" s="624"/>
      <c r="CV17" s="624"/>
      <c r="CW17" s="624"/>
      <c r="CX17" s="624"/>
      <c r="CY17" s="625"/>
      <c r="CZ17" s="626">
        <v>6.4</v>
      </c>
      <c r="DA17" s="626"/>
      <c r="DB17" s="626"/>
      <c r="DC17" s="626"/>
      <c r="DD17" s="632" t="s">
        <v>121</v>
      </c>
      <c r="DE17" s="624"/>
      <c r="DF17" s="624"/>
      <c r="DG17" s="624"/>
      <c r="DH17" s="624"/>
      <c r="DI17" s="624"/>
      <c r="DJ17" s="624"/>
      <c r="DK17" s="624"/>
      <c r="DL17" s="624"/>
      <c r="DM17" s="624"/>
      <c r="DN17" s="624"/>
      <c r="DO17" s="624"/>
      <c r="DP17" s="625"/>
      <c r="DQ17" s="632">
        <v>611018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29523</v>
      </c>
      <c r="S18" s="624"/>
      <c r="T18" s="624"/>
      <c r="U18" s="624"/>
      <c r="V18" s="624"/>
      <c r="W18" s="624"/>
      <c r="X18" s="624"/>
      <c r="Y18" s="625"/>
      <c r="Z18" s="626">
        <v>0.3</v>
      </c>
      <c r="AA18" s="626"/>
      <c r="AB18" s="626"/>
      <c r="AC18" s="626"/>
      <c r="AD18" s="627">
        <v>29523</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109712</v>
      </c>
      <c r="S19" s="624"/>
      <c r="T19" s="624"/>
      <c r="U19" s="624"/>
      <c r="V19" s="624"/>
      <c r="W19" s="624"/>
      <c r="X19" s="624"/>
      <c r="Y19" s="625"/>
      <c r="Z19" s="626">
        <v>1.1000000000000001</v>
      </c>
      <c r="AA19" s="626"/>
      <c r="AB19" s="626"/>
      <c r="AC19" s="626"/>
      <c r="AD19" s="627">
        <v>109712</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1964</v>
      </c>
      <c r="S20" s="624"/>
      <c r="T20" s="624"/>
      <c r="U20" s="624"/>
      <c r="V20" s="624"/>
      <c r="W20" s="624"/>
      <c r="X20" s="624"/>
      <c r="Y20" s="625"/>
      <c r="Z20" s="626">
        <v>0</v>
      </c>
      <c r="AA20" s="626"/>
      <c r="AB20" s="626"/>
      <c r="AC20" s="626"/>
      <c r="AD20" s="627">
        <v>1964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9721197</v>
      </c>
      <c r="CS20" s="624"/>
      <c r="CT20" s="624"/>
      <c r="CU20" s="624"/>
      <c r="CV20" s="624"/>
      <c r="CW20" s="624"/>
      <c r="CX20" s="624"/>
      <c r="CY20" s="625"/>
      <c r="CZ20" s="626">
        <v>100</v>
      </c>
      <c r="DA20" s="626"/>
      <c r="DB20" s="626"/>
      <c r="DC20" s="626"/>
      <c r="DD20" s="632">
        <v>612104</v>
      </c>
      <c r="DE20" s="624"/>
      <c r="DF20" s="624"/>
      <c r="DG20" s="624"/>
      <c r="DH20" s="624"/>
      <c r="DI20" s="624"/>
      <c r="DJ20" s="624"/>
      <c r="DK20" s="624"/>
      <c r="DL20" s="624"/>
      <c r="DM20" s="624"/>
      <c r="DN20" s="624"/>
      <c r="DO20" s="624"/>
      <c r="DP20" s="625"/>
      <c r="DQ20" s="632">
        <v>6573243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1579468</v>
      </c>
      <c r="S21" s="624"/>
      <c r="T21" s="624"/>
      <c r="U21" s="624"/>
      <c r="V21" s="624"/>
      <c r="W21" s="624"/>
      <c r="X21" s="624"/>
      <c r="Y21" s="625"/>
      <c r="Z21" s="626">
        <v>16.100000000000001</v>
      </c>
      <c r="AA21" s="626"/>
      <c r="AB21" s="626"/>
      <c r="AC21" s="626"/>
      <c r="AD21" s="627">
        <v>1469999</v>
      </c>
      <c r="AE21" s="627"/>
      <c r="AF21" s="627"/>
      <c r="AG21" s="627"/>
      <c r="AH21" s="627"/>
      <c r="AI21" s="627"/>
      <c r="AJ21" s="627"/>
      <c r="AK21" s="627"/>
      <c r="AL21" s="628">
        <v>24.9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1469999</v>
      </c>
      <c r="S22" s="624"/>
      <c r="T22" s="624"/>
      <c r="U22" s="624"/>
      <c r="V22" s="624"/>
      <c r="W22" s="624"/>
      <c r="X22" s="624"/>
      <c r="Y22" s="625"/>
      <c r="Z22" s="626">
        <v>15</v>
      </c>
      <c r="AA22" s="626"/>
      <c r="AB22" s="626"/>
      <c r="AC22" s="626"/>
      <c r="AD22" s="627">
        <v>1469999</v>
      </c>
      <c r="AE22" s="627"/>
      <c r="AF22" s="627"/>
      <c r="AG22" s="627"/>
      <c r="AH22" s="627"/>
      <c r="AI22" s="627"/>
      <c r="AJ22" s="627"/>
      <c r="AK22" s="627"/>
      <c r="AL22" s="628">
        <v>24.9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109469</v>
      </c>
      <c r="S23" s="624"/>
      <c r="T23" s="624"/>
      <c r="U23" s="624"/>
      <c r="V23" s="624"/>
      <c r="W23" s="624"/>
      <c r="X23" s="624"/>
      <c r="Y23" s="625"/>
      <c r="Z23" s="626">
        <v>1.1000000000000001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5010038</v>
      </c>
      <c r="CS24" s="613"/>
      <c r="CT24" s="613"/>
      <c r="CU24" s="613"/>
      <c r="CV24" s="613"/>
      <c r="CW24" s="613"/>
      <c r="CX24" s="613"/>
      <c r="CY24" s="614"/>
      <c r="CZ24" s="617">
        <v>51.5</v>
      </c>
      <c r="DA24" s="618"/>
      <c r="DB24" s="618"/>
      <c r="DC24" s="634"/>
      <c r="DD24" s="655">
        <v>3030181</v>
      </c>
      <c r="DE24" s="613"/>
      <c r="DF24" s="613"/>
      <c r="DG24" s="613"/>
      <c r="DH24" s="613"/>
      <c r="DI24" s="613"/>
      <c r="DJ24" s="613"/>
      <c r="DK24" s="614"/>
      <c r="DL24" s="655">
        <v>2745177</v>
      </c>
      <c r="DM24" s="613"/>
      <c r="DN24" s="613"/>
      <c r="DO24" s="613"/>
      <c r="DP24" s="613"/>
      <c r="DQ24" s="613"/>
      <c r="DR24" s="613"/>
      <c r="DS24" s="613"/>
      <c r="DT24" s="613"/>
      <c r="DU24" s="613"/>
      <c r="DV24" s="614"/>
      <c r="DW24" s="617">
        <v>46.2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6005950</v>
      </c>
      <c r="S25" s="624"/>
      <c r="T25" s="624"/>
      <c r="U25" s="624"/>
      <c r="V25" s="624"/>
      <c r="W25" s="624"/>
      <c r="X25" s="624"/>
      <c r="Y25" s="625"/>
      <c r="Z25" s="626">
        <v>61.1</v>
      </c>
      <c r="AA25" s="626"/>
      <c r="AB25" s="626"/>
      <c r="AC25" s="626"/>
      <c r="AD25" s="627">
        <v>5896481</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1550382</v>
      </c>
      <c r="CS25" s="656"/>
      <c r="CT25" s="656"/>
      <c r="CU25" s="656"/>
      <c r="CV25" s="656"/>
      <c r="CW25" s="656"/>
      <c r="CX25" s="656"/>
      <c r="CY25" s="657"/>
      <c r="CZ25" s="628">
        <v>15.9</v>
      </c>
      <c r="DA25" s="653"/>
      <c r="DB25" s="653"/>
      <c r="DC25" s="658"/>
      <c r="DD25" s="632">
        <v>1447840</v>
      </c>
      <c r="DE25" s="656"/>
      <c r="DF25" s="656"/>
      <c r="DG25" s="656"/>
      <c r="DH25" s="656"/>
      <c r="DI25" s="656"/>
      <c r="DJ25" s="656"/>
      <c r="DK25" s="657"/>
      <c r="DL25" s="632">
        <v>1415498</v>
      </c>
      <c r="DM25" s="656"/>
      <c r="DN25" s="656"/>
      <c r="DO25" s="656"/>
      <c r="DP25" s="656"/>
      <c r="DQ25" s="656"/>
      <c r="DR25" s="656"/>
      <c r="DS25" s="656"/>
      <c r="DT25" s="656"/>
      <c r="DU25" s="656"/>
      <c r="DV25" s="657"/>
      <c r="DW25" s="628">
        <v>23.8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2678</v>
      </c>
      <c r="S26" s="624"/>
      <c r="T26" s="624"/>
      <c r="U26" s="624"/>
      <c r="V26" s="624"/>
      <c r="W26" s="624"/>
      <c r="X26" s="624"/>
      <c r="Y26" s="625"/>
      <c r="Z26" s="626">
        <v>0</v>
      </c>
      <c r="AA26" s="626"/>
      <c r="AB26" s="626"/>
      <c r="AC26" s="626"/>
      <c r="AD26" s="627">
        <v>2678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925050</v>
      </c>
      <c r="CS26" s="624"/>
      <c r="CT26" s="624"/>
      <c r="CU26" s="624"/>
      <c r="CV26" s="624"/>
      <c r="CW26" s="624"/>
      <c r="CX26" s="624"/>
      <c r="CY26" s="625"/>
      <c r="CZ26" s="628">
        <v>9.5</v>
      </c>
      <c r="DA26" s="653"/>
      <c r="DB26" s="653"/>
      <c r="DC26" s="658"/>
      <c r="DD26" s="632">
        <v>837741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67033</v>
      </c>
      <c r="S27" s="624"/>
      <c r="T27" s="624"/>
      <c r="U27" s="624"/>
      <c r="V27" s="624"/>
      <c r="W27" s="624"/>
      <c r="X27" s="624"/>
      <c r="Y27" s="625"/>
      <c r="Z27" s="626">
        <v>0.7</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3487374</v>
      </c>
      <c r="BH27" s="624"/>
      <c r="BI27" s="624"/>
      <c r="BJ27" s="624"/>
      <c r="BK27" s="624"/>
      <c r="BL27" s="624"/>
      <c r="BM27" s="624"/>
      <c r="BN27" s="625"/>
      <c r="BO27" s="626">
        <v>100</v>
      </c>
      <c r="BP27" s="626"/>
      <c r="BQ27" s="626"/>
      <c r="BR27" s="626"/>
      <c r="BS27" s="627">
        <v>87215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2840097</v>
      </c>
      <c r="CS27" s="656"/>
      <c r="CT27" s="656"/>
      <c r="CU27" s="656"/>
      <c r="CV27" s="656"/>
      <c r="CW27" s="656"/>
      <c r="CX27" s="656"/>
      <c r="CY27" s="657"/>
      <c r="CZ27" s="628">
        <v>29.2</v>
      </c>
      <c r="DA27" s="653"/>
      <c r="DB27" s="653"/>
      <c r="DC27" s="658"/>
      <c r="DD27" s="632">
        <v>971323</v>
      </c>
      <c r="DE27" s="656"/>
      <c r="DF27" s="656"/>
      <c r="DG27" s="656"/>
      <c r="DH27" s="656"/>
      <c r="DI27" s="656"/>
      <c r="DJ27" s="656"/>
      <c r="DK27" s="657"/>
      <c r="DL27" s="632">
        <v>718661</v>
      </c>
      <c r="DM27" s="656"/>
      <c r="DN27" s="656"/>
      <c r="DO27" s="656"/>
      <c r="DP27" s="656"/>
      <c r="DQ27" s="656"/>
      <c r="DR27" s="656"/>
      <c r="DS27" s="656"/>
      <c r="DT27" s="656"/>
      <c r="DU27" s="656"/>
      <c r="DV27" s="657"/>
      <c r="DW27" s="628">
        <v>12.1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32442</v>
      </c>
      <c r="S28" s="624"/>
      <c r="T28" s="624"/>
      <c r="U28" s="624"/>
      <c r="V28" s="624"/>
      <c r="W28" s="624"/>
      <c r="X28" s="624"/>
      <c r="Y28" s="625"/>
      <c r="Z28" s="626">
        <v>0.3</v>
      </c>
      <c r="AA28" s="626"/>
      <c r="AB28" s="626"/>
      <c r="AC28" s="626"/>
      <c r="AD28" s="627">
        <v>7635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619559</v>
      </c>
      <c r="CS28" s="624"/>
      <c r="CT28" s="624"/>
      <c r="CU28" s="624"/>
      <c r="CV28" s="624"/>
      <c r="CW28" s="624"/>
      <c r="CX28" s="624"/>
      <c r="CY28" s="625"/>
      <c r="CZ28" s="628">
        <v>6.4</v>
      </c>
      <c r="DA28" s="653"/>
      <c r="DB28" s="653"/>
      <c r="DC28" s="658"/>
      <c r="DD28" s="632">
        <v>611018</v>
      </c>
      <c r="DE28" s="624"/>
      <c r="DF28" s="624"/>
      <c r="DG28" s="624"/>
      <c r="DH28" s="624"/>
      <c r="DI28" s="624"/>
      <c r="DJ28" s="624"/>
      <c r="DK28" s="625"/>
      <c r="DL28" s="632">
        <v>611018</v>
      </c>
      <c r="DM28" s="624"/>
      <c r="DN28" s="624"/>
      <c r="DO28" s="624"/>
      <c r="DP28" s="624"/>
      <c r="DQ28" s="624"/>
      <c r="DR28" s="624"/>
      <c r="DS28" s="624"/>
      <c r="DT28" s="624"/>
      <c r="DU28" s="624"/>
      <c r="DV28" s="625"/>
      <c r="DW28" s="628">
        <v>10.3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43596</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619559</v>
      </c>
      <c r="CS29" s="656"/>
      <c r="CT29" s="656"/>
      <c r="CU29" s="656"/>
      <c r="CV29" s="656"/>
      <c r="CW29" s="656"/>
      <c r="CX29" s="656"/>
      <c r="CY29" s="657"/>
      <c r="CZ29" s="628">
        <v>6.4</v>
      </c>
      <c r="DA29" s="653"/>
      <c r="DB29" s="653"/>
      <c r="DC29" s="658"/>
      <c r="DD29" s="632">
        <v>611018</v>
      </c>
      <c r="DE29" s="656"/>
      <c r="DF29" s="656"/>
      <c r="DG29" s="656"/>
      <c r="DH29" s="656"/>
      <c r="DI29" s="656"/>
      <c r="DJ29" s="656"/>
      <c r="DK29" s="657"/>
      <c r="DL29" s="632">
        <v>611018</v>
      </c>
      <c r="DM29" s="656"/>
      <c r="DN29" s="656"/>
      <c r="DO29" s="656"/>
      <c r="DP29" s="656"/>
      <c r="DQ29" s="656"/>
      <c r="DR29" s="656"/>
      <c r="DS29" s="656"/>
      <c r="DT29" s="656"/>
      <c r="DU29" s="656"/>
      <c r="DV29" s="657"/>
      <c r="DW29" s="628">
        <v>10.3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1851345</v>
      </c>
      <c r="S30" s="624"/>
      <c r="T30" s="624"/>
      <c r="U30" s="624"/>
      <c r="V30" s="624"/>
      <c r="W30" s="624"/>
      <c r="X30" s="624"/>
      <c r="Y30" s="625"/>
      <c r="Z30" s="626">
        <v>18.8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600102</v>
      </c>
      <c r="CS30" s="624"/>
      <c r="CT30" s="624"/>
      <c r="CU30" s="624"/>
      <c r="CV30" s="624"/>
      <c r="CW30" s="624"/>
      <c r="CX30" s="624"/>
      <c r="CY30" s="625"/>
      <c r="CZ30" s="628">
        <v>6.2</v>
      </c>
      <c r="DA30" s="653"/>
      <c r="DB30" s="653"/>
      <c r="DC30" s="658"/>
      <c r="DD30" s="632">
        <v>591561</v>
      </c>
      <c r="DE30" s="624"/>
      <c r="DF30" s="624"/>
      <c r="DG30" s="624"/>
      <c r="DH30" s="624"/>
      <c r="DI30" s="624"/>
      <c r="DJ30" s="624"/>
      <c r="DK30" s="625"/>
      <c r="DL30" s="632">
        <v>591561</v>
      </c>
      <c r="DM30" s="624"/>
      <c r="DN30" s="624"/>
      <c r="DO30" s="624"/>
      <c r="DP30" s="624"/>
      <c r="DQ30" s="624"/>
      <c r="DR30" s="624"/>
      <c r="DS30" s="624"/>
      <c r="DT30" s="624"/>
      <c r="DU30" s="624"/>
      <c r="DV30" s="625"/>
      <c r="DW30" s="628">
        <v>10</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99.3</v>
      </c>
      <c r="BN31" s="667"/>
      <c r="BO31" s="667"/>
      <c r="BP31" s="667"/>
      <c r="BQ31" s="668"/>
      <c r="BR31" s="670">
        <v>99.6</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19457</v>
      </c>
      <c r="CS31" s="656"/>
      <c r="CT31" s="656"/>
      <c r="CU31" s="656"/>
      <c r="CV31" s="656"/>
      <c r="CW31" s="656"/>
      <c r="CX31" s="656"/>
      <c r="CY31" s="657"/>
      <c r="CZ31" s="628">
        <v>0.2</v>
      </c>
      <c r="DA31" s="653"/>
      <c r="DB31" s="653"/>
      <c r="DC31" s="658"/>
      <c r="DD31" s="632">
        <v>19457</v>
      </c>
      <c r="DE31" s="656"/>
      <c r="DF31" s="656"/>
      <c r="DG31" s="656"/>
      <c r="DH31" s="656"/>
      <c r="DI31" s="656"/>
      <c r="DJ31" s="656"/>
      <c r="DK31" s="657"/>
      <c r="DL31" s="632">
        <v>19457</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823537</v>
      </c>
      <c r="S32" s="624"/>
      <c r="T32" s="624"/>
      <c r="U32" s="624"/>
      <c r="V32" s="624"/>
      <c r="W32" s="624"/>
      <c r="X32" s="624"/>
      <c r="Y32" s="625"/>
      <c r="Z32" s="626">
        <v>8.4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6"/>
      <c r="BI32" s="656"/>
      <c r="BJ32" s="656"/>
      <c r="BK32" s="656"/>
      <c r="BL32" s="656"/>
      <c r="BM32" s="629">
        <v>99.2</v>
      </c>
      <c r="BN32" s="656"/>
      <c r="BO32" s="656"/>
      <c r="BP32" s="656"/>
      <c r="BQ32" s="669"/>
      <c r="BR32" s="680">
        <v>99.6</v>
      </c>
      <c r="BS32" s="656"/>
      <c r="BT32" s="656"/>
      <c r="BU32" s="656"/>
      <c r="BV32" s="656"/>
      <c r="BW32" s="656"/>
      <c r="BX32" s="629">
        <v>99.1</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74916</v>
      </c>
      <c r="S33" s="624"/>
      <c r="T33" s="624"/>
      <c r="U33" s="624"/>
      <c r="V33" s="624"/>
      <c r="W33" s="624"/>
      <c r="X33" s="624"/>
      <c r="Y33" s="625"/>
      <c r="Z33" s="626">
        <v>0.8</v>
      </c>
      <c r="AA33" s="626"/>
      <c r="AB33" s="626"/>
      <c r="AC33" s="626"/>
      <c r="AD33" s="627">
        <v>16</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99.4</v>
      </c>
      <c r="BN33" s="682"/>
      <c r="BO33" s="682"/>
      <c r="BP33" s="682"/>
      <c r="BQ33" s="684"/>
      <c r="BR33" s="681">
        <v>99.7</v>
      </c>
      <c r="BS33" s="682"/>
      <c r="BT33" s="682"/>
      <c r="BU33" s="682"/>
      <c r="BV33" s="682"/>
      <c r="BW33" s="682"/>
      <c r="BX33" s="683">
        <v>99.3</v>
      </c>
      <c r="BY33" s="682"/>
      <c r="BZ33" s="682"/>
      <c r="CA33" s="682"/>
      <c r="CB33" s="684"/>
      <c r="CD33" s="620" t="s">
        <v>307</v>
      </c>
      <c r="CE33" s="621"/>
      <c r="CF33" s="621"/>
      <c r="CG33" s="621"/>
      <c r="CH33" s="621"/>
      <c r="CI33" s="621"/>
      <c r="CJ33" s="621"/>
      <c r="CK33" s="621"/>
      <c r="CL33" s="621"/>
      <c r="CM33" s="621"/>
      <c r="CN33" s="621"/>
      <c r="CO33" s="621"/>
      <c r="CP33" s="621"/>
      <c r="CQ33" s="622"/>
      <c r="CR33" s="623">
        <v>4099055</v>
      </c>
      <c r="CS33" s="656"/>
      <c r="CT33" s="656"/>
      <c r="CU33" s="656"/>
      <c r="CV33" s="656"/>
      <c r="CW33" s="656"/>
      <c r="CX33" s="656"/>
      <c r="CY33" s="657"/>
      <c r="CZ33" s="628">
        <v>42.2</v>
      </c>
      <c r="DA33" s="653"/>
      <c r="DB33" s="653"/>
      <c r="DC33" s="658"/>
      <c r="DD33" s="632">
        <v>3287539</v>
      </c>
      <c r="DE33" s="656"/>
      <c r="DF33" s="656"/>
      <c r="DG33" s="656"/>
      <c r="DH33" s="656"/>
      <c r="DI33" s="656"/>
      <c r="DJ33" s="656"/>
      <c r="DK33" s="657"/>
      <c r="DL33" s="632">
        <v>2635865</v>
      </c>
      <c r="DM33" s="656"/>
      <c r="DN33" s="656"/>
      <c r="DO33" s="656"/>
      <c r="DP33" s="656"/>
      <c r="DQ33" s="656"/>
      <c r="DR33" s="656"/>
      <c r="DS33" s="656"/>
      <c r="DT33" s="656"/>
      <c r="DU33" s="656"/>
      <c r="DV33" s="657"/>
      <c r="DW33" s="628">
        <v>44.4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49105</v>
      </c>
      <c r="S34" s="624"/>
      <c r="T34" s="624"/>
      <c r="U34" s="624"/>
      <c r="V34" s="624"/>
      <c r="W34" s="624"/>
      <c r="X34" s="624"/>
      <c r="Y34" s="625"/>
      <c r="Z34" s="626">
        <v>0.5</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1648445</v>
      </c>
      <c r="CS34" s="624"/>
      <c r="CT34" s="624"/>
      <c r="CU34" s="624"/>
      <c r="CV34" s="624"/>
      <c r="CW34" s="624"/>
      <c r="CX34" s="624"/>
      <c r="CY34" s="625"/>
      <c r="CZ34" s="628">
        <v>17</v>
      </c>
      <c r="DA34" s="653"/>
      <c r="DB34" s="653"/>
      <c r="DC34" s="658"/>
      <c r="DD34" s="632">
        <v>1365872</v>
      </c>
      <c r="DE34" s="624"/>
      <c r="DF34" s="624"/>
      <c r="DG34" s="624"/>
      <c r="DH34" s="624"/>
      <c r="DI34" s="624"/>
      <c r="DJ34" s="624"/>
      <c r="DK34" s="625"/>
      <c r="DL34" s="632">
        <v>1121775</v>
      </c>
      <c r="DM34" s="624"/>
      <c r="DN34" s="624"/>
      <c r="DO34" s="624"/>
      <c r="DP34" s="624"/>
      <c r="DQ34" s="624"/>
      <c r="DR34" s="624"/>
      <c r="DS34" s="624"/>
      <c r="DT34" s="624"/>
      <c r="DU34" s="624"/>
      <c r="DV34" s="625"/>
      <c r="DW34" s="628">
        <v>18.899999999999999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37712</v>
      </c>
      <c r="S35" s="624"/>
      <c r="T35" s="624"/>
      <c r="U35" s="624"/>
      <c r="V35" s="624"/>
      <c r="W35" s="624"/>
      <c r="X35" s="624"/>
      <c r="Y35" s="625"/>
      <c r="Z35" s="626">
        <v>0.4</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245191</v>
      </c>
      <c r="CS35" s="656"/>
      <c r="CT35" s="656"/>
      <c r="CU35" s="656"/>
      <c r="CV35" s="656"/>
      <c r="CW35" s="656"/>
      <c r="CX35" s="656"/>
      <c r="CY35" s="657"/>
      <c r="CZ35" s="628">
        <v>2.5</v>
      </c>
      <c r="DA35" s="653"/>
      <c r="DB35" s="653"/>
      <c r="DC35" s="658"/>
      <c r="DD35" s="632">
        <v>240601</v>
      </c>
      <c r="DE35" s="656"/>
      <c r="DF35" s="656"/>
      <c r="DG35" s="656"/>
      <c r="DH35" s="656"/>
      <c r="DI35" s="656"/>
      <c r="DJ35" s="656"/>
      <c r="DK35" s="657"/>
      <c r="DL35" s="632">
        <v>201975</v>
      </c>
      <c r="DM35" s="656"/>
      <c r="DN35" s="656"/>
      <c r="DO35" s="656"/>
      <c r="DP35" s="656"/>
      <c r="DQ35" s="656"/>
      <c r="DR35" s="656"/>
      <c r="DS35" s="656"/>
      <c r="DT35" s="656"/>
      <c r="DU35" s="656"/>
      <c r="DV35" s="657"/>
      <c r="DW35" s="628">
        <v>3.4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206693</v>
      </c>
      <c r="S36" s="624"/>
      <c r="T36" s="624"/>
      <c r="U36" s="624"/>
      <c r="V36" s="624"/>
      <c r="W36" s="624"/>
      <c r="X36" s="624"/>
      <c r="Y36" s="625"/>
      <c r="Z36" s="626">
        <v>2.1</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1276162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170976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1023370</v>
      </c>
      <c r="CS36" s="624"/>
      <c r="CT36" s="624"/>
      <c r="CU36" s="624"/>
      <c r="CV36" s="624"/>
      <c r="CW36" s="624"/>
      <c r="CX36" s="624"/>
      <c r="CY36" s="625"/>
      <c r="CZ36" s="628">
        <v>10.5</v>
      </c>
      <c r="DA36" s="653"/>
      <c r="DB36" s="653"/>
      <c r="DC36" s="658"/>
      <c r="DD36" s="632">
        <v>938475</v>
      </c>
      <c r="DE36" s="624"/>
      <c r="DF36" s="624"/>
      <c r="DG36" s="624"/>
      <c r="DH36" s="624"/>
      <c r="DI36" s="624"/>
      <c r="DJ36" s="624"/>
      <c r="DK36" s="625"/>
      <c r="DL36" s="632">
        <v>720089</v>
      </c>
      <c r="DM36" s="624"/>
      <c r="DN36" s="624"/>
      <c r="DO36" s="624"/>
      <c r="DP36" s="624"/>
      <c r="DQ36" s="624"/>
      <c r="DR36" s="624"/>
      <c r="DS36" s="624"/>
      <c r="DT36" s="624"/>
      <c r="DU36" s="624"/>
      <c r="DV36" s="625"/>
      <c r="DW36" s="628">
        <v>12.1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64375</v>
      </c>
      <c r="S37" s="624"/>
      <c r="T37" s="624"/>
      <c r="U37" s="624"/>
      <c r="V37" s="624"/>
      <c r="W37" s="624"/>
      <c r="X37" s="624"/>
      <c r="Y37" s="625"/>
      <c r="Z37" s="626">
        <v>0.7</v>
      </c>
      <c r="AA37" s="626"/>
      <c r="AB37" s="626"/>
      <c r="AC37" s="626"/>
      <c r="AD37" s="627">
        <v>4920</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288348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142560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377804</v>
      </c>
      <c r="CS37" s="656"/>
      <c r="CT37" s="656"/>
      <c r="CU37" s="656"/>
      <c r="CV37" s="656"/>
      <c r="CW37" s="656"/>
      <c r="CX37" s="656"/>
      <c r="CY37" s="657"/>
      <c r="CZ37" s="628">
        <v>3.9</v>
      </c>
      <c r="DA37" s="653"/>
      <c r="DB37" s="653"/>
      <c r="DC37" s="658"/>
      <c r="DD37" s="632">
        <v>377533</v>
      </c>
      <c r="DE37" s="656"/>
      <c r="DF37" s="656"/>
      <c r="DG37" s="656"/>
      <c r="DH37" s="656"/>
      <c r="DI37" s="656"/>
      <c r="DJ37" s="656"/>
      <c r="DK37" s="657"/>
      <c r="DL37" s="632">
        <v>377533</v>
      </c>
      <c r="DM37" s="656"/>
      <c r="DN37" s="656"/>
      <c r="DO37" s="656"/>
      <c r="DP37" s="656"/>
      <c r="DQ37" s="656"/>
      <c r="DR37" s="656"/>
      <c r="DS37" s="656"/>
      <c r="DT37" s="656"/>
      <c r="DU37" s="656"/>
      <c r="DV37" s="657"/>
      <c r="DW37" s="628">
        <v>6.4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566642</v>
      </c>
      <c r="S38" s="624"/>
      <c r="T38" s="624"/>
      <c r="U38" s="624"/>
      <c r="V38" s="624"/>
      <c r="W38" s="624"/>
      <c r="X38" s="624"/>
      <c r="Y38" s="625"/>
      <c r="Z38" s="626">
        <v>5.8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177194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2407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810620</v>
      </c>
      <c r="CS38" s="624"/>
      <c r="CT38" s="624"/>
      <c r="CU38" s="624"/>
      <c r="CV38" s="624"/>
      <c r="CW38" s="624"/>
      <c r="CX38" s="624"/>
      <c r="CY38" s="625"/>
      <c r="CZ38" s="628">
        <v>8.3000000000000007</v>
      </c>
      <c r="DA38" s="653"/>
      <c r="DB38" s="653"/>
      <c r="DC38" s="658"/>
      <c r="DD38" s="632">
        <v>653768</v>
      </c>
      <c r="DE38" s="624"/>
      <c r="DF38" s="624"/>
      <c r="DG38" s="624"/>
      <c r="DH38" s="624"/>
      <c r="DI38" s="624"/>
      <c r="DJ38" s="624"/>
      <c r="DK38" s="625"/>
      <c r="DL38" s="632">
        <v>592026</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3506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78829</v>
      </c>
      <c r="CS39" s="656"/>
      <c r="CT39" s="656"/>
      <c r="CU39" s="656"/>
      <c r="CV39" s="656"/>
      <c r="CW39" s="656"/>
      <c r="CX39" s="656"/>
      <c r="CY39" s="657"/>
      <c r="CZ39" s="628">
        <v>0.8</v>
      </c>
      <c r="DA39" s="653"/>
      <c r="DB39" s="653"/>
      <c r="DC39" s="658"/>
      <c r="DD39" s="632">
        <v>78823</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28042</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292600</v>
      </c>
      <c r="CS40" s="624"/>
      <c r="CT40" s="624"/>
      <c r="CU40" s="624"/>
      <c r="CV40" s="624"/>
      <c r="CW40" s="624"/>
      <c r="CX40" s="624"/>
      <c r="CY40" s="625"/>
      <c r="CZ40" s="628">
        <v>3</v>
      </c>
      <c r="DA40" s="653"/>
      <c r="DB40" s="653"/>
      <c r="DC40" s="658"/>
      <c r="DD40" s="632">
        <v>10000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9826024</v>
      </c>
      <c r="S41" s="696"/>
      <c r="T41" s="696"/>
      <c r="U41" s="696"/>
      <c r="V41" s="696"/>
      <c r="W41" s="696"/>
      <c r="X41" s="696"/>
      <c r="Y41" s="700"/>
      <c r="Z41" s="701">
        <v>100</v>
      </c>
      <c r="AA41" s="701"/>
      <c r="AB41" s="701"/>
      <c r="AC41" s="701"/>
      <c r="AD41" s="702">
        <v>5911730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171892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638728</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612104</v>
      </c>
      <c r="CS42" s="656"/>
      <c r="CT42" s="656"/>
      <c r="CU42" s="656"/>
      <c r="CV42" s="656"/>
      <c r="CW42" s="656"/>
      <c r="CX42" s="656"/>
      <c r="CY42" s="657"/>
      <c r="CZ42" s="628">
        <v>6.3</v>
      </c>
      <c r="DA42" s="653"/>
      <c r="DB42" s="653"/>
      <c r="DC42" s="658"/>
      <c r="DD42" s="632">
        <v>255523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13558</v>
      </c>
      <c r="CS43" s="656"/>
      <c r="CT43" s="656"/>
      <c r="CU43" s="656"/>
      <c r="CV43" s="656"/>
      <c r="CW43" s="656"/>
      <c r="CX43" s="656"/>
      <c r="CY43" s="657"/>
      <c r="CZ43" s="628">
        <v>0.1</v>
      </c>
      <c r="DA43" s="653"/>
      <c r="DB43" s="653"/>
      <c r="DC43" s="658"/>
      <c r="DD43" s="632">
        <v>13558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612104</v>
      </c>
      <c r="CS44" s="624"/>
      <c r="CT44" s="624"/>
      <c r="CU44" s="624"/>
      <c r="CV44" s="624"/>
      <c r="CW44" s="624"/>
      <c r="CX44" s="624"/>
      <c r="CY44" s="625"/>
      <c r="CZ44" s="628">
        <v>6.3</v>
      </c>
      <c r="DA44" s="629"/>
      <c r="DB44" s="629"/>
      <c r="DC44" s="635"/>
      <c r="DD44" s="632">
        <v>255523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150355</v>
      </c>
      <c r="CS45" s="656"/>
      <c r="CT45" s="656"/>
      <c r="CU45" s="656"/>
      <c r="CV45" s="656"/>
      <c r="CW45" s="656"/>
      <c r="CX45" s="656"/>
      <c r="CY45" s="657"/>
      <c r="CZ45" s="628">
        <v>1.5</v>
      </c>
      <c r="DA45" s="653"/>
      <c r="DB45" s="653"/>
      <c r="DC45" s="658"/>
      <c r="DD45" s="632">
        <v>14320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461749</v>
      </c>
      <c r="CS46" s="624"/>
      <c r="CT46" s="624"/>
      <c r="CU46" s="624"/>
      <c r="CV46" s="624"/>
      <c r="CW46" s="624"/>
      <c r="CX46" s="624"/>
      <c r="CY46" s="625"/>
      <c r="CZ46" s="628">
        <v>4.7</v>
      </c>
      <c r="DA46" s="629"/>
      <c r="DB46" s="629"/>
      <c r="DC46" s="635"/>
      <c r="DD46" s="632">
        <v>241203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9721197</v>
      </c>
      <c r="CS49" s="682"/>
      <c r="CT49" s="682"/>
      <c r="CU49" s="682"/>
      <c r="CV49" s="682"/>
      <c r="CW49" s="682"/>
      <c r="CX49" s="682"/>
      <c r="CY49" s="711"/>
      <c r="CZ49" s="703">
        <v>100</v>
      </c>
      <c r="DA49" s="712"/>
      <c r="DB49" s="712"/>
      <c r="DC49" s="713"/>
      <c r="DD49" s="714">
        <v>6573243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wuQdI8cd3JZA5tezRqpwttpyFCEYikiSBOsV2RrcE8G+RmEL4QbK99Y2ZqQGBorOi55xT0I6xVS6AwCfj4Hcw==" saltValue="6JK4BapjLcitB9jmkQC4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9826</v>
      </c>
      <c r="R7" s="753"/>
      <c r="S7" s="753"/>
      <c r="T7" s="753"/>
      <c r="U7" s="753"/>
      <c r="V7" s="753">
        <v>9721</v>
      </c>
      <c r="W7" s="753"/>
      <c r="X7" s="753"/>
      <c r="Y7" s="753"/>
      <c r="Z7" s="753"/>
      <c r="AA7" s="753">
        <v>105</v>
      </c>
      <c r="AB7" s="753"/>
      <c r="AC7" s="753"/>
      <c r="AD7" s="753"/>
      <c r="AE7" s="754"/>
      <c r="AF7" s="755">
        <v>76</v>
      </c>
      <c r="AG7" s="756"/>
      <c r="AH7" s="756"/>
      <c r="AI7" s="756"/>
      <c r="AJ7" s="757"/>
      <c r="AK7" s="758">
        <v>38</v>
      </c>
      <c r="AL7" s="759"/>
      <c r="AM7" s="759"/>
      <c r="AN7" s="759"/>
      <c r="AO7" s="759"/>
      <c r="AP7" s="759">
        <v>6441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562</v>
      </c>
      <c r="BT7" s="747"/>
      <c r="BU7" s="747"/>
      <c r="BV7" s="747"/>
      <c r="BW7" s="747"/>
      <c r="BX7" s="747"/>
      <c r="BY7" s="747"/>
      <c r="BZ7" s="747"/>
      <c r="CA7" s="747"/>
      <c r="CB7" s="747"/>
      <c r="CC7" s="747"/>
      <c r="CD7" s="747"/>
      <c r="CE7" s="747"/>
      <c r="CF7" s="747"/>
      <c r="CG7" s="762"/>
      <c r="CH7" s="743">
        <v>0</v>
      </c>
      <c r="CI7" s="744"/>
      <c r="CJ7" s="744"/>
      <c r="CK7" s="744"/>
      <c r="CL7" s="745"/>
      <c r="CM7" s="743">
        <v>90</v>
      </c>
      <c r="CN7" s="744"/>
      <c r="CO7" s="744"/>
      <c r="CP7" s="744"/>
      <c r="CQ7" s="745"/>
      <c r="CR7" s="743">
        <v>5</v>
      </c>
      <c r="CS7" s="744"/>
      <c r="CT7" s="744"/>
      <c r="CU7" s="744"/>
      <c r="CV7" s="745"/>
      <c r="CW7" s="743" t="s">
        <v>561</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5</v>
      </c>
      <c r="CI8" s="777"/>
      <c r="CJ8" s="777"/>
      <c r="CK8" s="777"/>
      <c r="CL8" s="778"/>
      <c r="CM8" s="776">
        <v>13</v>
      </c>
      <c r="CN8" s="777"/>
      <c r="CO8" s="777"/>
      <c r="CP8" s="777"/>
      <c r="CQ8" s="778"/>
      <c r="CR8" s="776">
        <v>5</v>
      </c>
      <c r="CS8" s="777"/>
      <c r="CT8" s="777"/>
      <c r="CU8" s="777"/>
      <c r="CV8" s="778"/>
      <c r="CW8" s="776" t="s">
        <v>561</v>
      </c>
      <c r="CX8" s="777"/>
      <c r="CY8" s="777"/>
      <c r="CZ8" s="777"/>
      <c r="DA8" s="778"/>
      <c r="DB8" s="776" t="s">
        <v>561</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9826</v>
      </c>
      <c r="R23" s="793"/>
      <c r="S23" s="793"/>
      <c r="T23" s="793"/>
      <c r="U23" s="793"/>
      <c r="V23" s="793">
        <v>9721</v>
      </c>
      <c r="W23" s="793"/>
      <c r="X23" s="793"/>
      <c r="Y23" s="793"/>
      <c r="Z23" s="793"/>
      <c r="AA23" s="793">
        <v>105</v>
      </c>
      <c r="AB23" s="793"/>
      <c r="AC23" s="793"/>
      <c r="AD23" s="793"/>
      <c r="AE23" s="794"/>
      <c r="AF23" s="795">
        <v>76</v>
      </c>
      <c r="AG23" s="793"/>
      <c r="AH23" s="793"/>
      <c r="AI23" s="793"/>
      <c r="AJ23" s="796"/>
      <c r="AK23" s="797"/>
      <c r="AL23" s="798"/>
      <c r="AM23" s="798"/>
      <c r="AN23" s="798"/>
      <c r="AO23" s="798"/>
      <c r="AP23" s="793">
        <v>6441</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2224</v>
      </c>
      <c r="R28" s="823"/>
      <c r="S28" s="823"/>
      <c r="T28" s="823"/>
      <c r="U28" s="823"/>
      <c r="V28" s="823">
        <v>2049</v>
      </c>
      <c r="W28" s="823"/>
      <c r="X28" s="823"/>
      <c r="Y28" s="823"/>
      <c r="Z28" s="823"/>
      <c r="AA28" s="823">
        <v>175</v>
      </c>
      <c r="AB28" s="823"/>
      <c r="AC28" s="823"/>
      <c r="AD28" s="823"/>
      <c r="AE28" s="824"/>
      <c r="AF28" s="825">
        <v>175</v>
      </c>
      <c r="AG28" s="823"/>
      <c r="AH28" s="823"/>
      <c r="AI28" s="823"/>
      <c r="AJ28" s="826"/>
      <c r="AK28" s="827">
        <v>166</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2040</v>
      </c>
      <c r="R29" s="784"/>
      <c r="S29" s="784"/>
      <c r="T29" s="784"/>
      <c r="U29" s="784"/>
      <c r="V29" s="784">
        <v>1836</v>
      </c>
      <c r="W29" s="784"/>
      <c r="X29" s="784"/>
      <c r="Y29" s="784"/>
      <c r="Z29" s="784"/>
      <c r="AA29" s="784">
        <v>204</v>
      </c>
      <c r="AB29" s="784"/>
      <c r="AC29" s="784"/>
      <c r="AD29" s="784"/>
      <c r="AE29" s="785"/>
      <c r="AF29" s="786">
        <v>204</v>
      </c>
      <c r="AG29" s="787"/>
      <c r="AH29" s="787"/>
      <c r="AI29" s="787"/>
      <c r="AJ29" s="788"/>
      <c r="AK29" s="834">
        <v>280</v>
      </c>
      <c r="AL29" s="830"/>
      <c r="AM29" s="830"/>
      <c r="AN29" s="830"/>
      <c r="AO29" s="830"/>
      <c r="AP29" s="830" t="s">
        <v>561</v>
      </c>
      <c r="AQ29" s="830"/>
      <c r="AR29" s="830"/>
      <c r="AS29" s="830"/>
      <c r="AT29" s="830"/>
      <c r="AU29" s="830" t="s">
        <v>561</v>
      </c>
      <c r="AV29" s="830"/>
      <c r="AW29" s="830"/>
      <c r="AX29" s="830"/>
      <c r="AY29" s="830"/>
      <c r="AZ29" s="831" t="s">
        <v>561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401</v>
      </c>
      <c r="R30" s="784"/>
      <c r="S30" s="784"/>
      <c r="T30" s="784"/>
      <c r="U30" s="784"/>
      <c r="V30" s="784">
        <v>389</v>
      </c>
      <c r="W30" s="784"/>
      <c r="X30" s="784"/>
      <c r="Y30" s="784"/>
      <c r="Z30" s="784"/>
      <c r="AA30" s="784">
        <v>12</v>
      </c>
      <c r="AB30" s="784"/>
      <c r="AC30" s="784"/>
      <c r="AD30" s="784"/>
      <c r="AE30" s="785"/>
      <c r="AF30" s="786">
        <v>12</v>
      </c>
      <c r="AG30" s="787"/>
      <c r="AH30" s="787"/>
      <c r="AI30" s="787"/>
      <c r="AJ30" s="788"/>
      <c r="AK30" s="834">
        <v>77</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13</v>
      </c>
      <c r="R31" s="784"/>
      <c r="S31" s="784"/>
      <c r="T31" s="784"/>
      <c r="U31" s="784"/>
      <c r="V31" s="784">
        <v>12</v>
      </c>
      <c r="W31" s="784"/>
      <c r="X31" s="784"/>
      <c r="Y31" s="784"/>
      <c r="Z31" s="784"/>
      <c r="AA31" s="784">
        <v>1</v>
      </c>
      <c r="AB31" s="784"/>
      <c r="AC31" s="784"/>
      <c r="AD31" s="784"/>
      <c r="AE31" s="785"/>
      <c r="AF31" s="786">
        <v>1</v>
      </c>
      <c r="AG31" s="787"/>
      <c r="AH31" s="787"/>
      <c r="AI31" s="787"/>
      <c r="AJ31" s="788"/>
      <c r="AK31" s="834" t="s">
        <v>552</v>
      </c>
      <c r="AL31" s="830"/>
      <c r="AM31" s="830"/>
      <c r="AN31" s="830"/>
      <c r="AO31" s="830"/>
      <c r="AP31" s="830" t="s">
        <v>561</v>
      </c>
      <c r="AQ31" s="830"/>
      <c r="AR31" s="830"/>
      <c r="AS31" s="830"/>
      <c r="AT31" s="830"/>
      <c r="AU31" s="830" t="s">
        <v>561</v>
      </c>
      <c r="AV31" s="830"/>
      <c r="AW31" s="830"/>
      <c r="AX31" s="830"/>
      <c r="AY31" s="830"/>
      <c r="AZ31" s="831" t="s">
        <v>561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413</v>
      </c>
      <c r="R32" s="784"/>
      <c r="S32" s="784"/>
      <c r="T32" s="784"/>
      <c r="U32" s="784"/>
      <c r="V32" s="784">
        <v>310</v>
      </c>
      <c r="W32" s="784"/>
      <c r="X32" s="784"/>
      <c r="Y32" s="784"/>
      <c r="Z32" s="784"/>
      <c r="AA32" s="784">
        <v>103</v>
      </c>
      <c r="AB32" s="784"/>
      <c r="AC32" s="784"/>
      <c r="AD32" s="784"/>
      <c r="AE32" s="785"/>
      <c r="AF32" s="786">
        <v>732</v>
      </c>
      <c r="AG32" s="787"/>
      <c r="AH32" s="787"/>
      <c r="AI32" s="787"/>
      <c r="AJ32" s="788"/>
      <c r="AK32" s="834">
        <v>0</v>
      </c>
      <c r="AL32" s="830"/>
      <c r="AM32" s="830"/>
      <c r="AN32" s="830"/>
      <c r="AO32" s="830"/>
      <c r="AP32" s="830">
        <v>1393</v>
      </c>
      <c r="AQ32" s="830"/>
      <c r="AR32" s="830"/>
      <c r="AS32" s="830"/>
      <c r="AT32" s="830"/>
      <c r="AU32" s="830">
        <v>0</v>
      </c>
      <c r="AV32" s="830"/>
      <c r="AW32" s="830"/>
      <c r="AX32" s="830"/>
      <c r="AY32" s="830"/>
      <c r="AZ32" s="831" t="s">
        <v>561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255</v>
      </c>
      <c r="R33" s="784"/>
      <c r="S33" s="784"/>
      <c r="T33" s="784"/>
      <c r="U33" s="784"/>
      <c r="V33" s="784">
        <v>248</v>
      </c>
      <c r="W33" s="784"/>
      <c r="X33" s="784"/>
      <c r="Y33" s="784"/>
      <c r="Z33" s="784"/>
      <c r="AA33" s="784">
        <v>7</v>
      </c>
      <c r="AB33" s="784"/>
      <c r="AC33" s="784"/>
      <c r="AD33" s="784"/>
      <c r="AE33" s="785"/>
      <c r="AF33" s="786">
        <v>85</v>
      </c>
      <c r="AG33" s="787"/>
      <c r="AH33" s="787"/>
      <c r="AI33" s="787"/>
      <c r="AJ33" s="788"/>
      <c r="AK33" s="834">
        <v>167</v>
      </c>
      <c r="AL33" s="830"/>
      <c r="AM33" s="830"/>
      <c r="AN33" s="830"/>
      <c r="AO33" s="830"/>
      <c r="AP33" s="830">
        <v>2445</v>
      </c>
      <c r="AQ33" s="830"/>
      <c r="AR33" s="830"/>
      <c r="AS33" s="830"/>
      <c r="AT33" s="830"/>
      <c r="AU33" s="830">
        <v>2168</v>
      </c>
      <c r="AV33" s="830"/>
      <c r="AW33" s="830"/>
      <c r="AX33" s="830"/>
      <c r="AY33" s="830"/>
      <c r="AZ33" s="831" t="s">
        <v>561</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1210</v>
      </c>
      <c r="AG63" s="844"/>
      <c r="AH63" s="844"/>
      <c r="AI63" s="844"/>
      <c r="AJ63" s="845"/>
      <c r="AK63" s="846"/>
      <c r="AL63" s="841"/>
      <c r="AM63" s="841"/>
      <c r="AN63" s="841"/>
      <c r="AO63" s="841"/>
      <c r="AP63" s="844">
        <v>3838</v>
      </c>
      <c r="AQ63" s="844"/>
      <c r="AR63" s="844"/>
      <c r="AS63" s="844"/>
      <c r="AT63" s="844"/>
      <c r="AU63" s="844">
        <v>2168</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561</v>
      </c>
      <c r="AL68" s="866"/>
      <c r="AM68" s="866"/>
      <c r="AN68" s="866"/>
      <c r="AO68" s="866"/>
      <c r="AP68" s="866" t="s">
        <v>561</v>
      </c>
      <c r="AQ68" s="866"/>
      <c r="AR68" s="866"/>
      <c r="AS68" s="866"/>
      <c r="AT68" s="866"/>
      <c r="AU68" s="866" t="s">
        <v>561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11</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96</v>
      </c>
      <c r="R70" s="830"/>
      <c r="S70" s="830"/>
      <c r="T70" s="830"/>
      <c r="U70" s="830"/>
      <c r="V70" s="830">
        <v>63</v>
      </c>
      <c r="W70" s="830"/>
      <c r="X70" s="830"/>
      <c r="Y70" s="830"/>
      <c r="Z70" s="830"/>
      <c r="AA70" s="830">
        <v>33</v>
      </c>
      <c r="AB70" s="830"/>
      <c r="AC70" s="830"/>
      <c r="AD70" s="830"/>
      <c r="AE70" s="830"/>
      <c r="AF70" s="830">
        <v>33</v>
      </c>
      <c r="AG70" s="830"/>
      <c r="AH70" s="830"/>
      <c r="AI70" s="830"/>
      <c r="AJ70" s="830"/>
      <c r="AK70" s="830" t="s">
        <v>561</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30</v>
      </c>
      <c r="R71" s="830"/>
      <c r="S71" s="830"/>
      <c r="T71" s="830"/>
      <c r="U71" s="830"/>
      <c r="V71" s="830">
        <v>25</v>
      </c>
      <c r="W71" s="830"/>
      <c r="X71" s="830"/>
      <c r="Y71" s="830"/>
      <c r="Z71" s="830"/>
      <c r="AA71" s="830">
        <v>5</v>
      </c>
      <c r="AB71" s="830"/>
      <c r="AC71" s="830"/>
      <c r="AD71" s="830"/>
      <c r="AE71" s="830"/>
      <c r="AF71" s="830">
        <v>5</v>
      </c>
      <c r="AG71" s="830"/>
      <c r="AH71" s="830"/>
      <c r="AI71" s="830"/>
      <c r="AJ71" s="830"/>
      <c r="AK71" s="830" t="s">
        <v>561</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1213</v>
      </c>
      <c r="R72" s="830"/>
      <c r="S72" s="830"/>
      <c r="T72" s="830"/>
      <c r="U72" s="830"/>
      <c r="V72" s="830">
        <v>1187</v>
      </c>
      <c r="W72" s="830"/>
      <c r="X72" s="830"/>
      <c r="Y72" s="830"/>
      <c r="Z72" s="830"/>
      <c r="AA72" s="830">
        <v>26</v>
      </c>
      <c r="AB72" s="830"/>
      <c r="AC72" s="830"/>
      <c r="AD72" s="830"/>
      <c r="AE72" s="830"/>
      <c r="AF72" s="830">
        <v>26</v>
      </c>
      <c r="AG72" s="830"/>
      <c r="AH72" s="830"/>
      <c r="AI72" s="830"/>
      <c r="AJ72" s="830"/>
      <c r="AK72" s="830" t="s">
        <v>561</v>
      </c>
      <c r="AL72" s="830"/>
      <c r="AM72" s="830"/>
      <c r="AN72" s="830"/>
      <c r="AO72" s="830"/>
      <c r="AP72" s="830">
        <v>549</v>
      </c>
      <c r="AQ72" s="830"/>
      <c r="AR72" s="830"/>
      <c r="AS72" s="830"/>
      <c r="AT72" s="830"/>
      <c r="AU72" s="830">
        <v>173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11159</v>
      </c>
      <c r="R73" s="830"/>
      <c r="S73" s="830"/>
      <c r="T73" s="830"/>
      <c r="U73" s="830"/>
      <c r="V73" s="830">
        <v>11155</v>
      </c>
      <c r="W73" s="830"/>
      <c r="X73" s="830"/>
      <c r="Y73" s="830"/>
      <c r="Z73" s="830"/>
      <c r="AA73" s="830">
        <v>4</v>
      </c>
      <c r="AB73" s="830"/>
      <c r="AC73" s="830"/>
      <c r="AD73" s="830"/>
      <c r="AE73" s="830"/>
      <c r="AF73" s="830">
        <v>4</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75</v>
      </c>
      <c r="R74" s="830"/>
      <c r="S74" s="830"/>
      <c r="T74" s="830"/>
      <c r="U74" s="830"/>
      <c r="V74" s="830">
        <v>68</v>
      </c>
      <c r="W74" s="830"/>
      <c r="X74" s="830"/>
      <c r="Y74" s="830"/>
      <c r="Z74" s="830"/>
      <c r="AA74" s="830">
        <v>7</v>
      </c>
      <c r="AB74" s="830"/>
      <c r="AC74" s="830"/>
      <c r="AD74" s="830"/>
      <c r="AE74" s="830"/>
      <c r="AF74" s="830">
        <v>7</v>
      </c>
      <c r="AG74" s="830"/>
      <c r="AH74" s="830"/>
      <c r="AI74" s="830"/>
      <c r="AJ74" s="830"/>
      <c r="AK74" s="830">
        <v>17</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7">
        <v>143031</v>
      </c>
      <c r="R75" s="878"/>
      <c r="S75" s="878"/>
      <c r="T75" s="878"/>
      <c r="U75" s="834"/>
      <c r="V75" s="879">
        <v>140009</v>
      </c>
      <c r="W75" s="878"/>
      <c r="X75" s="878"/>
      <c r="Y75" s="878"/>
      <c r="Z75" s="834"/>
      <c r="AA75" s="879">
        <v>3022</v>
      </c>
      <c r="AB75" s="878"/>
      <c r="AC75" s="878"/>
      <c r="AD75" s="878"/>
      <c r="AE75" s="834"/>
      <c r="AF75" s="879">
        <v>3022</v>
      </c>
      <c r="AG75" s="878"/>
      <c r="AH75" s="878"/>
      <c r="AI75" s="878"/>
      <c r="AJ75" s="834"/>
      <c r="AK75" s="879" t="s">
        <v>561</v>
      </c>
      <c r="AL75" s="878"/>
      <c r="AM75" s="878"/>
      <c r="AN75" s="878"/>
      <c r="AO75" s="834"/>
      <c r="AP75" s="879" t="s">
        <v>561</v>
      </c>
      <c r="AQ75" s="878"/>
      <c r="AR75" s="878"/>
      <c r="AS75" s="878"/>
      <c r="AT75" s="834"/>
      <c r="AU75" s="879" t="s">
        <v>561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3666</v>
      </c>
      <c r="AG88" s="844"/>
      <c r="AH88" s="844"/>
      <c r="AI88" s="844"/>
      <c r="AJ88" s="844"/>
      <c r="AK88" s="841"/>
      <c r="AL88" s="841"/>
      <c r="AM88" s="841"/>
      <c r="AN88" s="841"/>
      <c r="AO88" s="841"/>
      <c r="AP88" s="844">
        <v>549</v>
      </c>
      <c r="AQ88" s="844"/>
      <c r="AR88" s="844"/>
      <c r="AS88" s="844"/>
      <c r="AT88" s="844"/>
      <c r="AU88" s="844">
        <v>173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564052</v>
      </c>
      <c r="AB110" s="900"/>
      <c r="AC110" s="900"/>
      <c r="AD110" s="900"/>
      <c r="AE110" s="901"/>
      <c r="AF110" s="902">
        <v>604298</v>
      </c>
      <c r="AG110" s="900"/>
      <c r="AH110" s="900"/>
      <c r="AI110" s="900"/>
      <c r="AJ110" s="901"/>
      <c r="AK110" s="902">
        <v>619559</v>
      </c>
      <c r="AL110" s="900"/>
      <c r="AM110" s="900"/>
      <c r="AN110" s="900"/>
      <c r="AO110" s="901"/>
      <c r="AP110" s="903">
        <v>11.7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6490014</v>
      </c>
      <c r="BR110" s="931"/>
      <c r="BS110" s="931"/>
      <c r="BT110" s="931"/>
      <c r="BU110" s="931"/>
      <c r="BV110" s="931">
        <v>6474598</v>
      </c>
      <c r="BW110" s="931"/>
      <c r="BX110" s="931"/>
      <c r="BY110" s="931"/>
      <c r="BZ110" s="931"/>
      <c r="CA110" s="931">
        <v>6441138</v>
      </c>
      <c r="CB110" s="931"/>
      <c r="CC110" s="931"/>
      <c r="CD110" s="931"/>
      <c r="CE110" s="931"/>
      <c r="CF110" s="944">
        <v>122.1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2207528</v>
      </c>
      <c r="BR112" s="926"/>
      <c r="BS112" s="926"/>
      <c r="BT112" s="926"/>
      <c r="BU112" s="926"/>
      <c r="BV112" s="926">
        <v>2175024</v>
      </c>
      <c r="BW112" s="926"/>
      <c r="BX112" s="926"/>
      <c r="BY112" s="926"/>
      <c r="BZ112" s="926"/>
      <c r="CA112" s="926">
        <v>2168283</v>
      </c>
      <c r="CB112" s="926"/>
      <c r="CC112" s="926"/>
      <c r="CD112" s="926"/>
      <c r="CE112" s="926"/>
      <c r="CF112" s="920">
        <v>41.1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109923</v>
      </c>
      <c r="AB113" s="938"/>
      <c r="AC113" s="938"/>
      <c r="AD113" s="938"/>
      <c r="AE113" s="939"/>
      <c r="AF113" s="940">
        <v>114048</v>
      </c>
      <c r="AG113" s="938"/>
      <c r="AH113" s="938"/>
      <c r="AI113" s="938"/>
      <c r="AJ113" s="939"/>
      <c r="AK113" s="940">
        <v>114971</v>
      </c>
      <c r="AL113" s="938"/>
      <c r="AM113" s="938"/>
      <c r="AN113" s="938"/>
      <c r="AO113" s="939"/>
      <c r="AP113" s="941">
        <v>2.2000000000000002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243348</v>
      </c>
      <c r="BR113" s="926"/>
      <c r="BS113" s="926"/>
      <c r="BT113" s="926"/>
      <c r="BU113" s="926"/>
      <c r="BV113" s="926">
        <v>211575</v>
      </c>
      <c r="BW113" s="926"/>
      <c r="BX113" s="926"/>
      <c r="BY113" s="926"/>
      <c r="BZ113" s="926"/>
      <c r="CA113" s="926">
        <v>172517</v>
      </c>
      <c r="CB113" s="926"/>
      <c r="CC113" s="926"/>
      <c r="CD113" s="926"/>
      <c r="CE113" s="926"/>
      <c r="CF113" s="920">
        <v>3.3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45918</v>
      </c>
      <c r="AB114" s="959"/>
      <c r="AC114" s="959"/>
      <c r="AD114" s="959"/>
      <c r="AE114" s="960"/>
      <c r="AF114" s="961">
        <v>46991</v>
      </c>
      <c r="AG114" s="959"/>
      <c r="AH114" s="959"/>
      <c r="AI114" s="959"/>
      <c r="AJ114" s="960"/>
      <c r="AK114" s="961">
        <v>44505</v>
      </c>
      <c r="AL114" s="959"/>
      <c r="AM114" s="959"/>
      <c r="AN114" s="959"/>
      <c r="AO114" s="960"/>
      <c r="AP114" s="962">
        <v>0.8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430261</v>
      </c>
      <c r="BR114" s="926"/>
      <c r="BS114" s="926"/>
      <c r="BT114" s="926"/>
      <c r="BU114" s="926"/>
      <c r="BV114" s="926">
        <v>404818</v>
      </c>
      <c r="BW114" s="926"/>
      <c r="BX114" s="926"/>
      <c r="BY114" s="926"/>
      <c r="BZ114" s="926"/>
      <c r="CA114" s="926">
        <v>361859</v>
      </c>
      <c r="CB114" s="926"/>
      <c r="CC114" s="926"/>
      <c r="CD114" s="926"/>
      <c r="CE114" s="926"/>
      <c r="CF114" s="920">
        <v>6.9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719893</v>
      </c>
      <c r="AB117" s="979"/>
      <c r="AC117" s="979"/>
      <c r="AD117" s="979"/>
      <c r="AE117" s="980"/>
      <c r="AF117" s="981">
        <v>765337</v>
      </c>
      <c r="AG117" s="979"/>
      <c r="AH117" s="979"/>
      <c r="AI117" s="979"/>
      <c r="AJ117" s="980"/>
      <c r="AK117" s="981">
        <v>779035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9371151</v>
      </c>
      <c r="BR119" s="1000"/>
      <c r="BS119" s="1000"/>
      <c r="BT119" s="1000"/>
      <c r="BU119" s="1000"/>
      <c r="BV119" s="1000">
        <v>9266015</v>
      </c>
      <c r="BW119" s="1000"/>
      <c r="BX119" s="1000"/>
      <c r="BY119" s="1000"/>
      <c r="BZ119" s="1000"/>
      <c r="CA119" s="1000">
        <v>9143797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5727022</v>
      </c>
      <c r="BR120" s="931"/>
      <c r="BS120" s="931"/>
      <c r="BT120" s="931"/>
      <c r="BU120" s="931"/>
      <c r="BV120" s="931">
        <v>6000383</v>
      </c>
      <c r="BW120" s="931"/>
      <c r="BX120" s="931"/>
      <c r="BY120" s="931"/>
      <c r="BZ120" s="931"/>
      <c r="CA120" s="931">
        <v>6063225</v>
      </c>
      <c r="CB120" s="931"/>
      <c r="CC120" s="931"/>
      <c r="CD120" s="931"/>
      <c r="CE120" s="931"/>
      <c r="CF120" s="944">
        <v>115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2207528</v>
      </c>
      <c r="DH120" s="931"/>
      <c r="DI120" s="931"/>
      <c r="DJ120" s="931"/>
      <c r="DK120" s="931"/>
      <c r="DL120" s="931">
        <v>2175024</v>
      </c>
      <c r="DM120" s="931"/>
      <c r="DN120" s="931"/>
      <c r="DO120" s="931"/>
      <c r="DP120" s="931"/>
      <c r="DQ120" s="931">
        <v>2168283</v>
      </c>
      <c r="DR120" s="931"/>
      <c r="DS120" s="931"/>
      <c r="DT120" s="931"/>
      <c r="DU120" s="931"/>
      <c r="DV120" s="932">
        <v>41.1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250915</v>
      </c>
      <c r="BR121" s="926"/>
      <c r="BS121" s="926"/>
      <c r="BT121" s="926"/>
      <c r="BU121" s="926"/>
      <c r="BV121" s="926">
        <v>234051</v>
      </c>
      <c r="BW121" s="926"/>
      <c r="BX121" s="926"/>
      <c r="BY121" s="926"/>
      <c r="BZ121" s="926"/>
      <c r="CA121" s="926">
        <v>228241</v>
      </c>
      <c r="CB121" s="926"/>
      <c r="CC121" s="926"/>
      <c r="CD121" s="926"/>
      <c r="CE121" s="926"/>
      <c r="CF121" s="920">
        <v>4.3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5503176</v>
      </c>
      <c r="BR122" s="1000"/>
      <c r="BS122" s="1000"/>
      <c r="BT122" s="1000"/>
      <c r="BU122" s="1000"/>
      <c r="BV122" s="1000">
        <v>5562664</v>
      </c>
      <c r="BW122" s="1000"/>
      <c r="BX122" s="1000"/>
      <c r="BY122" s="1000"/>
      <c r="BZ122" s="1000"/>
      <c r="CA122" s="1000">
        <v>5443428</v>
      </c>
      <c r="CB122" s="1000"/>
      <c r="CC122" s="1000"/>
      <c r="CD122" s="1000"/>
      <c r="CE122" s="1000"/>
      <c r="CF122" s="1017">
        <v>103.2</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11481113</v>
      </c>
      <c r="BR123" s="1064"/>
      <c r="BS123" s="1064"/>
      <c r="BT123" s="1064"/>
      <c r="BU123" s="1064"/>
      <c r="BV123" s="1064">
        <v>11797098</v>
      </c>
      <c r="BW123" s="1064"/>
      <c r="BX123" s="1064"/>
      <c r="BY123" s="1064"/>
      <c r="BZ123" s="1064"/>
      <c r="CA123" s="1064">
        <v>11734894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v>
      </c>
      <c r="AB128" s="1046"/>
      <c r="AC128" s="1046"/>
      <c r="AD128" s="1046"/>
      <c r="AE128" s="1047"/>
      <c r="AF128" s="1048">
        <v>5</v>
      </c>
      <c r="AG128" s="1046"/>
      <c r="AH128" s="1046"/>
      <c r="AI128" s="1046"/>
      <c r="AJ128" s="1047"/>
      <c r="AK128" s="1048" t="s">
        <v>121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14.58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5269625</v>
      </c>
      <c r="AB129" s="959"/>
      <c r="AC129" s="959"/>
      <c r="AD129" s="959"/>
      <c r="AE129" s="960"/>
      <c r="AF129" s="961">
        <v>5513878</v>
      </c>
      <c r="AG129" s="959"/>
      <c r="AH129" s="959"/>
      <c r="AI129" s="959"/>
      <c r="AJ129" s="960"/>
      <c r="AK129" s="961">
        <v>5712467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19.579999999999998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431142</v>
      </c>
      <c r="AB130" s="959"/>
      <c r="AC130" s="959"/>
      <c r="AD130" s="959"/>
      <c r="AE130" s="960"/>
      <c r="AF130" s="961">
        <v>436839</v>
      </c>
      <c r="AG130" s="959"/>
      <c r="AH130" s="959"/>
      <c r="AI130" s="959"/>
      <c r="AJ130" s="960"/>
      <c r="AK130" s="961">
        <v>439132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4838483</v>
      </c>
      <c r="AB131" s="986"/>
      <c r="AC131" s="986"/>
      <c r="AD131" s="986"/>
      <c r="AE131" s="987"/>
      <c r="AF131" s="985">
        <v>5077039</v>
      </c>
      <c r="AG131" s="986"/>
      <c r="AH131" s="986"/>
      <c r="AI131" s="986"/>
      <c r="AJ131" s="987"/>
      <c r="AK131" s="985">
        <v>5273335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5.9676348969999999</v>
      </c>
      <c r="AB132" s="1097"/>
      <c r="AC132" s="1097"/>
      <c r="AD132" s="1097"/>
      <c r="AE132" s="1098"/>
      <c r="AF132" s="1099">
        <v>6.4701689309999999</v>
      </c>
      <c r="AG132" s="1097"/>
      <c r="AH132" s="1097"/>
      <c r="AI132" s="1097"/>
      <c r="AJ132" s="1098"/>
      <c r="AK132" s="1099">
        <v>6.4456932849999999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5.3</v>
      </c>
      <c r="AB133" s="1080"/>
      <c r="AC133" s="1080"/>
      <c r="AD133" s="1080"/>
      <c r="AE133" s="1081"/>
      <c r="AF133" s="1079">
        <v>5.7</v>
      </c>
      <c r="AG133" s="1080"/>
      <c r="AH133" s="1080"/>
      <c r="AI133" s="1080"/>
      <c r="AJ133" s="1081"/>
      <c r="AK133" s="1079">
        <v>6.2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zDewxunrUDkeurDP7rlayHlLUUzfWlYyozCRX+L9JbvbbxQiSUaOK1ubX/hFbqhkoHcU23fNxGPGt/9+CzYJg==" saltValue="f+8JO652He2b5JB14eUm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UVWMGbjzK3qsINEPPGk2T39t2GxvGT58xHsrOwQoeu801axIgf60Ohh5DtNWwCKVdLN6KX/OapMfdBkwle8A==" saltValue="G0x4Z7mX6FDILViN/+RJJ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0jjovpvDgKWeysWtgDkKvQqxB0RhFNGh85/5FVFdRl0fUw29gmiCP5wPW41JHYTK1W7M9KMV3lt9LnR7s1Ymg==" saltValue="GL1yB+S8LqL/nUhCdSu9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1550382</v>
      </c>
      <c r="AP9" s="269">
        <v>65467</v>
      </c>
      <c r="AQ9" s="270">
        <v>72090</v>
      </c>
      <c r="AR9" s="271">
        <v>-9.1999999999999993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209411</v>
      </c>
      <c r="AP10" s="272">
        <v>8843</v>
      </c>
      <c r="AQ10" s="273">
        <v>9072</v>
      </c>
      <c r="AR10" s="274">
        <v>-2.5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383</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26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14402</v>
      </c>
      <c r="AP13" s="272">
        <v>608</v>
      </c>
      <c r="AQ13" s="273">
        <v>2732</v>
      </c>
      <c r="AR13" s="274">
        <v>-77.7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13558</v>
      </c>
      <c r="AP14" s="272">
        <v>573</v>
      </c>
      <c r="AQ14" s="273">
        <v>1315</v>
      </c>
      <c r="AR14" s="274">
        <v>-56.4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-120887</v>
      </c>
      <c r="AP15" s="272">
        <v>-5105</v>
      </c>
      <c r="AQ15" s="273">
        <v>-4107</v>
      </c>
      <c r="AR15" s="274">
        <v>24.3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1666866</v>
      </c>
      <c r="AP16" s="272">
        <v>70385</v>
      </c>
      <c r="AQ16" s="273">
        <v>81511</v>
      </c>
      <c r="AR16" s="274">
        <v>-13.6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6.21</v>
      </c>
      <c r="AP21" s="286">
        <v>6.74</v>
      </c>
      <c r="AQ21" s="287">
        <v>-0.53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95.4</v>
      </c>
      <c r="AP22" s="291">
        <v>97</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619559</v>
      </c>
      <c r="AP32" s="300">
        <v>26162</v>
      </c>
      <c r="AQ32" s="301">
        <v>33695</v>
      </c>
      <c r="AR32" s="302">
        <v>-22.4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114971</v>
      </c>
      <c r="AP35" s="300">
        <v>4855</v>
      </c>
      <c r="AQ35" s="301">
        <v>8394</v>
      </c>
      <c r="AR35" s="302">
        <v>-42.2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44505</v>
      </c>
      <c r="AP36" s="300">
        <v>1879</v>
      </c>
      <c r="AQ36" s="301">
        <v>1998</v>
      </c>
      <c r="AR36" s="302">
        <v>-6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1021</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3</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486</v>
      </c>
      <c r="AP39" s="300" t="s">
        <v>486</v>
      </c>
      <c r="AQ39" s="301">
        <v>-3210</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-439132</v>
      </c>
      <c r="AP40" s="300">
        <v>-18543</v>
      </c>
      <c r="AQ40" s="301">
        <v>-26336</v>
      </c>
      <c r="AR40" s="302">
        <v>-29.6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339903</v>
      </c>
      <c r="AP41" s="300">
        <v>14353</v>
      </c>
      <c r="AQ41" s="301">
        <v>15565</v>
      </c>
      <c r="AR41" s="302">
        <v>-7.8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1621802</v>
      </c>
      <c r="AN51" s="322">
        <v>69662</v>
      </c>
      <c r="AO51" s="323">
        <v>140.5</v>
      </c>
      <c r="AP51" s="324">
        <v>52068</v>
      </c>
      <c r="AQ51" s="325">
        <v>1.6</v>
      </c>
      <c r="AR51" s="326">
        <v>138.9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1312689</v>
      </c>
      <c r="AN52" s="330">
        <v>56385</v>
      </c>
      <c r="AO52" s="331">
        <v>190.6</v>
      </c>
      <c r="AP52" s="332">
        <v>26936</v>
      </c>
      <c r="AQ52" s="333">
        <v>3.4</v>
      </c>
      <c r="AR52" s="334">
        <v>187.2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776566</v>
      </c>
      <c r="AN53" s="322">
        <v>33120</v>
      </c>
      <c r="AO53" s="323">
        <v>-52.5</v>
      </c>
      <c r="AP53" s="324">
        <v>47161</v>
      </c>
      <c r="AQ53" s="325">
        <v>-9.4</v>
      </c>
      <c r="AR53" s="326">
        <v>-43.1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636787</v>
      </c>
      <c r="AN54" s="330">
        <v>27159</v>
      </c>
      <c r="AO54" s="331">
        <v>-51.8</v>
      </c>
      <c r="AP54" s="332">
        <v>24595</v>
      </c>
      <c r="AQ54" s="333">
        <v>-8.6999999999999993</v>
      </c>
      <c r="AR54" s="334">
        <v>-43.1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534989</v>
      </c>
      <c r="AN55" s="322">
        <v>22694</v>
      </c>
      <c r="AO55" s="323">
        <v>-31.5</v>
      </c>
      <c r="AP55" s="324">
        <v>43423</v>
      </c>
      <c r="AQ55" s="325">
        <v>-7.9</v>
      </c>
      <c r="AR55" s="326">
        <v>-23.6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464121</v>
      </c>
      <c r="AN56" s="330">
        <v>19688</v>
      </c>
      <c r="AO56" s="331">
        <v>-27.5</v>
      </c>
      <c r="AP56" s="332">
        <v>22207</v>
      </c>
      <c r="AQ56" s="333">
        <v>-9.6999999999999993</v>
      </c>
      <c r="AR56" s="334">
        <v>-17.8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578012</v>
      </c>
      <c r="AN57" s="322">
        <v>24409</v>
      </c>
      <c r="AO57" s="323">
        <v>7.6</v>
      </c>
      <c r="AP57" s="324">
        <v>45265</v>
      </c>
      <c r="AQ57" s="325">
        <v>4.2</v>
      </c>
      <c r="AR57" s="326">
        <v>3.4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506516</v>
      </c>
      <c r="AN58" s="330">
        <v>21390</v>
      </c>
      <c r="AO58" s="331">
        <v>8.6</v>
      </c>
      <c r="AP58" s="332">
        <v>22600</v>
      </c>
      <c r="AQ58" s="333">
        <v>1.8</v>
      </c>
      <c r="AR58" s="334">
        <v>6.8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612104</v>
      </c>
      <c r="AN59" s="322">
        <v>25847</v>
      </c>
      <c r="AO59" s="323">
        <v>5.9</v>
      </c>
      <c r="AP59" s="324">
        <v>54621</v>
      </c>
      <c r="AQ59" s="325">
        <v>20.7</v>
      </c>
      <c r="AR59" s="326">
        <v>-14.8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461749</v>
      </c>
      <c r="AN60" s="330">
        <v>19498</v>
      </c>
      <c r="AO60" s="331">
        <v>-8.8000000000000007</v>
      </c>
      <c r="AP60" s="332">
        <v>30892</v>
      </c>
      <c r="AQ60" s="333">
        <v>36.700000000000003</v>
      </c>
      <c r="AR60" s="334">
        <v>-45.5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824695</v>
      </c>
      <c r="AN61" s="337">
        <v>35146</v>
      </c>
      <c r="AO61" s="338">
        <v>14</v>
      </c>
      <c r="AP61" s="339">
        <v>48508</v>
      </c>
      <c r="AQ61" s="340">
        <v>1.8</v>
      </c>
      <c r="AR61" s="326">
        <v>12.2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676372</v>
      </c>
      <c r="AN62" s="330">
        <v>28824</v>
      </c>
      <c r="AO62" s="331">
        <v>22.2</v>
      </c>
      <c r="AP62" s="332">
        <v>25446</v>
      </c>
      <c r="AQ62" s="333">
        <v>4.7</v>
      </c>
      <c r="AR62" s="334">
        <v>17.5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8tDS/bqKKSqC1CL5ZvQbIxGVa3jvBShBD6AhApaqCiz7zlHKm5ofVwYpyPTsSvuO1JMA1dM+XiDMTxfxpH4OQ==" saltValue="4hFNAnzRMUhOnjpL/1v2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qFTbw/eK1b5W1hQaPjFW3XYwobfelKgDXcHUtX9UkEAM2wLPxJdw9FlblFMNfxaaghYtvlKb83LRx5lqXfYDCA==" saltValue="TmrIaig8bOqFrpQdNXcm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1AcZSKw7L8TIVs7SbulKkNIncULPdKilTKNL71grPMSx3pJUIb7QIwG1l7232RfgCVIqmOVWC3NgUSgtNncbAw==" saltValue="fBABOUQJMUABsuex0+Y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57.7</v>
      </c>
      <c r="G47" s="12">
        <v>58.55</v>
      </c>
      <c r="H47" s="12">
        <v>63.84</v>
      </c>
      <c r="I47" s="12">
        <v>64.95</v>
      </c>
      <c r="J47" s="13">
        <v>64.06</v>
      </c>
    </row>
    <row r="48" spans="2:10" ht="57.75" customHeight="1" x14ac:dyDescent="0.2">
      <c r="B48" s="14"/>
      <c r="C48" s="1141" t="s">
        <v>4</v>
      </c>
      <c r="D48" s="1141"/>
      <c r="E48" s="1142"/>
      <c r="F48" s="15">
        <v>3.43</v>
      </c>
      <c r="G48" s="16">
        <v>9.43</v>
      </c>
      <c r="H48" s="16">
        <v>8.23</v>
      </c>
      <c r="I48" s="16">
        <v>2.84</v>
      </c>
      <c r="J48" s="17">
        <v>1.34</v>
      </c>
    </row>
    <row r="49" spans="2:10" ht="57.75" customHeight="1" thickBot="1" x14ac:dyDescent="0.25">
      <c r="B49" s="18"/>
      <c r="C49" s="1143" t="s">
        <v>5</v>
      </c>
      <c r="D49" s="1143"/>
      <c r="E49" s="1144"/>
      <c r="F49" s="19">
        <v>1.1599999999999999</v>
      </c>
      <c r="G49" s="20">
        <v>11.56</v>
      </c>
      <c r="H49" s="20">
        <v>2.4500000000000002</v>
      </c>
      <c r="I49" s="20" t="s">
        <v>530</v>
      </c>
      <c r="J49" s="21" t="s">
        <v>531</v>
      </c>
    </row>
    <row r="50" spans="2:10" ht="13" x14ac:dyDescent="0.2"/>
  </sheetData>
  <sheetProtection algorithmName="SHA-512" hashValue="KGKK18E0glkTKzSpA5xL/nggUgp9Kpw7MFFxuINSpXPAfOw/oqFGAllOHsubAz0xsjio7fCPb8fLaWn3Hyfh/A==" saltValue="uc2Wt9v1iCobjmpf7qO6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2026-03-17T00:25:17Z</cp:lastPrinted>
  <dcterms:created xsi:type="dcterms:W3CDTF">2026-02-26T10:08:42Z</dcterms:created>
  <dcterms:modified xsi:type="dcterms:W3CDTF">2026-03-19T06:37:43Z</dcterms:modified>
  <cp:category/>
</cp:coreProperties>
</file>