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BF338D56-663B-4C02-8946-0780B2F9EF2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E37" i="10"/>
  <c r="AM37" i="10"/>
  <c r="U37" i="10"/>
  <c r="C37" i="10"/>
  <c r="CO36" i="10"/>
  <c r="BW36" i="10"/>
  <c r="BE36" i="10"/>
  <c r="AM36" i="10"/>
  <c r="C36" i="10"/>
  <c r="CO35" i="10"/>
  <c r="BW35" i="10"/>
  <c r="BE35" i="10"/>
  <c r="BW34" i="10"/>
  <c r="BE34" i="10"/>
  <c r="C34" i="10"/>
  <c r="C35" i="10" s="1"/>
  <c r="CO34" i="10" l="1"/>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<sst xmlns="http://schemas.openxmlformats.org/spreadsheetml/2006/main" count="1136" uniqueCount="561">
  <si>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</si>
  <si>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</si>
  <si>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</si>
  <si>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</si>
  <si>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</si>
  <si>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</si>
  <si>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</si>
  <si>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</si>
  <si>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</si>
  <si>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</si>
  <si>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</si>
  <si>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</si>
  <si>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</si>
  <si>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</si>
  <si>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</si>
  <si>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</si>
  <si>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</si>
  <si>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</si>
  <si>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</si>
  <si>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</si>
  <si>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</si>
  <si>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</si>
  <si>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</si>
  <si>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</si>
  <si>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</si>
  <si>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</si>
  <si>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</si>
  <si>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</si>
  <si>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</si>
  <si>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</si>
  <si>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</si>
  <si>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</si>
  <si>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</si>
  <si>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</si>
  <si>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</si>
  <si>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</si>
  <si>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</si>
  <si>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</si>
  <si>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</si>
  <si>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</si>
  <si>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</si>
  <si>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</si>
  <si>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</si>
  <si>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</si>
  <si>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</si>
  <si>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</si>
  <si>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</si>
  <si>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</si>
  <si>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</si>
  <si>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</si>
  <si>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</si>
  <si>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</si>
  <si>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</si>
  <si>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</si>
  <si>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</si>
  <si>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</si>
  <si>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</si>
  <si>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</si>
  <si>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</si>
  <si>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</si>
  <si>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</si>
  <si>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</si>
  <si>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</si>
  <si>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</si>
  <si>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</si>
  <si>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</si>
  <si>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</si>
  <si>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</si>
  <si>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</si>
  <si>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</si>
  <si>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</si>
  <si>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</si>
  <si>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</si>
  <si>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</si>
  <si>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</si>
  <si>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</si>
  <si>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</si>
  <si>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</si>
  <si>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</si>
  <si>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</si>
  <si>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</si>
  <si>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</si>
  <si>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</si>
  <si>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</si>
  <si>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</si>
  <si>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</si>
  <si>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</si>
  <si>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</si>
  <si>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</si>
  <si>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</si>
  <si>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</si>
  <si>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</si>
  <si>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</si>
  <si>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</si>
  <si>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松茂町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</si>
  <si>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</si>
  <si>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</si>
  <si>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</si>
  <si>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</si>
  <si>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</si>
  <si>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</si>
  <si>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</si>
  <si>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</si>
  <si>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</si>
  <si>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</si>
  <si>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</si>
  <si>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</si>
  <si>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</si>
  <si>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</si>
  <si>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</si>
  <si>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</si>
  <si>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</si>
  <si>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</si>
  <si>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</si>
  <si>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</si>
  <si>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</si>
  <si>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</si>
  <si>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</si>
  <si>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</si>
  <si>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</si>
  <si>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</si>
  <si>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</si>
  <si>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</si>
  <si>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</si>
  <si>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</si>
  <si>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</si>
  <si>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</si>
  <si>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</si>
  <si>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</si>
  <si>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</si>
  <si>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</si>
  <si>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</si>
  <si>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</si>
  <si>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</si>
  <si>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</si>
  <si>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</si>
  <si>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</si>
  <si>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</si>
  <si>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</si>
  <si>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</si>
  <si>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</si>
  <si>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</si>
  <si>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</si>
  <si>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</si>
  <si>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</si>
  <si>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</si>
  <si>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</si>
  <si>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</si>
  <si>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</si>
  <si>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</si>
  <si>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</si>
  <si>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</si>
  <si>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</si>
  <si>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</si>
  <si>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</si>
  <si>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</si>
  <si>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</si>
  <si>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</si>
  <si>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</si>
  <si>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</si>
  <si>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</si>
  <si>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</si>
  <si>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</si>
  <si>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</si>
  <si>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</si>
  <si>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</si>
  <si>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</si>
  <si>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</si>
  <si>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</si>
  <si>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</si>
  <si>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</si>
  <si>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</si>
  <si>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</si>
  <si>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</si>
  <si>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</si>
  <si>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</si>
  <si>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</si>
  <si>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</si>
  <si>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</si>
  <si>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</si>
  <si>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</si>
  <si>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</si>
  <si>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</si>
  <si>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</si>
  <si>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</si>
  <si>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</si>
  <si>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</si>
  <si>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</si>
  <si>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</si>
  <si>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</si>
  <si>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</si>
  <si>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</si>
  <si>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</si>
  <si>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</si>
  <si>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</si>
  <si>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</si>
  <si>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</si>
  <si>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</si>
  <si>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</si>
  <si>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</si>
  <si>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</si>
  <si>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</si>
  <si>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</si>
  <si>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徳島県松茂町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</si>
  <si>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</si>
  <si>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</si>
  <si>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</si>
  <si>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</si>
  <si>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</si>
  <si>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</si>
  <si>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</si>
  <si>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</si>
  <si>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</si>
  <si>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</si>
  <si>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</si>
  <si>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</si>
  <si>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</si>
  <si>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</si>
  <si>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</si>
  <si>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</si>
  <si>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</si>
  <si>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</si>
  <si>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</si>
  <si>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</si>
  <si>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</si>
  <si>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</si>
  <si>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</si>
  <si>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</si>
  <si>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</si>
  <si>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</si>
  <si>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</si>
  <si>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</si>
  <si>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</si>
  <si>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</si>
  <si>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</si>
  <si>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</si>
  <si>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</si>
  <si>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</si>
  <si>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</si>
  <si>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</si>
  <si>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</si>
  <si>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</si>
  <si>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</si>
  <si>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</si>
  <si>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</si>
  <si>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</si>
  <si>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</si>
  <si>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</si>
  <si>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</si>
  <si>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</si>
  <si>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</si>
  <si>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</si>
  <si>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</si>
  <si>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</si>
  <si>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</si>
  <si>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</si>
  <si>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</si>
  <si>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</si>
  <si>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</si>
  <si>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</si>
  <si>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</si>
  <si>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</si>
  <si>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</si>
  <si>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</si>
  <si>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</si>
  <si>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</si>
  <si>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</si>
  <si>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</si>
  <si>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</si>
  <si>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</si>
  <si>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</si>
  <si>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</si>
  <si>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</si>
  <si>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</si>
  <si>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</si>
  <si>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</si>
  <si>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</si>
  <si>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</si>
  <si>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</si>
  <si>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</si>
  <si>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</si>
  <si>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</si>
  <si>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</si>
  <si>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</si>
  <si>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</si>
  <si>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</si>
  <si>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</si>
  <si>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</si>
  <si>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</si>
  <si>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</si>
  <si>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</si>
  <si>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</si>
  <si>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</si>
  <si>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</si>
  <si>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</si>
  <si>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</si>
  <si>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</si>
  <si>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</si>
  <si>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</si>
  <si>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</si>
  <si>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</si>
  <si>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</si>
  <si>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</si>
  <si>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</si>
  <si>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</si>
  <si>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</si>
  <si>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</si>
  <si>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</si>
  <si>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</si>
  <si>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</si>
  <si>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</si>
  <si>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</si>
  <si>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</si>
  <si>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</si>
  <si>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</si>
  <si>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</si>
  <si>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</si>
  <si>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</si>
  <si>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</si>
  <si>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</si>
  <si>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</si>
  <si>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</si>
  <si>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</si>
  <si>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</si>
  <si>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</si>
  <si>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</si>
  <si>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</si>
  <si>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</si>
  <si>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</si>
  <si>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</si>
  <si>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</si>
  <si>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</si>
  <si>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</si>
  <si>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</si>
  <si>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</si>
  <si>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</si>
  <si>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</si>
  <si>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</si>
  <si>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</si>
  <si>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</si>
  <si>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</si>
  <si>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</si>
  <si>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</si>
  <si>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</si>
  <si>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</si>
  <si>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</si>
  <si>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</si>
  <si>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</si>
  <si>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</si>
  <si>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</si>
  <si>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</si>
  <si>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</si>
  <si>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</si>
  <si>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</si>
  <si>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徳島県松茂町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</si>
  <si>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</si>
  <si>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</si>
  <si>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</si>
  <si>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</si>
  <si>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</si>
  <si>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</si>
  <si>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</si>
  <si>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</si>
  <si>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</si>
  <si>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</si>
  <si>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</si>
  <si>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</si>
  <si>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</si>
  <si>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</si>
  <si>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</si>
  <si>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</si>
  <si>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</si>
  <si>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</si>
  <si>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</si>
  <si>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</si>
  <si>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長原渡船運行特別会計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</si>
  <si>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</si>
  <si>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</si>
  <si>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</si>
  <si>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</si>
  <si>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</si>
  <si>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</si>
  <si>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</si>
  <si>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</si>
  <si>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</si>
  <si>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</si>
  <si>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</si>
  <si>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</si>
  <si>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</si>
  <si>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</si>
  <si>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</si>
  <si>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</si>
  <si>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松茂町水道特別会計</t>
    <phoneticPr fontId="5"/>
  </si>
  <si>
    <t>法適用企業</t>
    <phoneticPr fontId="5"/>
  </si>
  <si>
    <t>松茂町下水道特別会計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</si>
  <si>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</si>
  <si>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</si>
  <si>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</si>
  <si>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</si>
  <si>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</si>
  <si>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</si>
  <si>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</si>
  <si>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</si>
  <si>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</si>
  <si>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</si>
  <si>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</si>
  <si>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</si>
  <si>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</si>
  <si>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</si>
  <si>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</si>
  <si>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</si>
  <si>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</si>
  <si>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</si>
  <si>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</si>
  <si>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</si>
  <si>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</si>
  <si>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</si>
  <si>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</si>
  <si>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</si>
  <si>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</si>
  <si>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</si>
  <si>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</si>
  <si>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</si>
  <si>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</si>
  <si>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</si>
  <si>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</si>
  <si>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</si>
  <si>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</si>
  <si>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</si>
  <si>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</si>
  <si>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</si>
  <si>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</si>
  <si>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</si>
  <si>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</si>
  <si>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</si>
  <si>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</si>
  <si>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</si>
  <si>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</si>
  <si>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</si>
  <si>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</si>
  <si>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</si>
  <si>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</si>
  <si>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</si>
  <si>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</si>
  <si>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</si>
  <si>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</si>
  <si>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</si>
  <si>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</si>
  <si>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</si>
  <si>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</si>
  <si>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</si>
  <si>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</si>
  <si>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</si>
  <si>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</si>
  <si>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</si>
  <si>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</si>
  <si>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</si>
  <si>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</si>
  <si>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</si>
  <si>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</si>
  <si>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</si>
  <si>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</si>
  <si>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</si>
  <si>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</si>
  <si>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</si>
  <si>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</si>
  <si>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</si>
  <si>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</si>
  <si>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</si>
  <si>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</si>
  <si>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</si>
  <si>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</si>
  <si>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</si>
  <si>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</si>
  <si>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</si>
  <si>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</si>
  <si>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</si>
  <si>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</si>
  <si>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</si>
  <si>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</si>
  <si>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</si>
  <si>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</si>
  <si>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</si>
  <si>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</si>
  <si>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</si>
  <si>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</si>
  <si>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</si>
  <si>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</si>
  <si>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</si>
  <si>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</si>
  <si>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</si>
  <si>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</si>
  <si>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</si>
  <si>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</si>
  <si>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</si>
  <si>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</si>
  <si>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</si>
  <si>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</si>
  <si>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</si>
  <si>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</si>
  <si>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</si>
  <si>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</si>
  <si>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</si>
  <si>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</si>
  <si>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</si>
  <si>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</si>
  <si>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</si>
  <si>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</si>
  <si>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</si>
  <si>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</si>
  <si>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</si>
  <si>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</si>
  <si>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</si>
  <si>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</si>
  <si>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</si>
  <si>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</si>
  <si>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</si>
  <si>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</si>
  <si>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</si>
  <si>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</si>
  <si>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</si>
  <si>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</si>
  <si>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</si>
  <si>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</si>
  <si>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</si>
  <si>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</si>
  <si>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</si>
  <si>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</si>
  <si>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</si>
  <si>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</si>
  <si>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10.11</t>
  </si>
  <si>
    <t>▲ 2.42</t>
  </si>
  <si>
    <t>松茂町水道特別会計</t>
  </si>
  <si>
    <t>松茂町下水道特別会計</t>
  </si>
  <si>
    <t>一般会計</t>
  </si>
  <si>
    <t>国民健康保険特別会計</t>
  </si>
  <si>
    <t>介護保険特別会計</t>
  </si>
  <si>
    <t>後期高齢者医療特別会計</t>
  </si>
  <si>
    <t>長原渡船運行特別会計</t>
  </si>
  <si>
    <t>その他会計（赤字）</t>
  </si>
  <si>
    <t>その他会計（黒字）</t>
  </si>
  <si>
    <t>R02</t>
    <phoneticPr fontId="5"/>
  </si>
  <si>
    <t>R03</t>
    <phoneticPr fontId="5"/>
  </si>
  <si>
    <t>R04</t>
    <phoneticPr fontId="5"/>
  </si>
  <si>
    <t>R05</t>
    <phoneticPr fontId="5"/>
  </si>
  <si>
    <t>R06</t>
    <phoneticPr fontId="5"/>
  </si>
  <si>
    <t>公共施設更新等準備基金</t>
    <phoneticPr fontId="38"/>
  </si>
  <si>
    <t>生活環境整備基金</t>
    <phoneticPr fontId="38"/>
  </si>
  <si>
    <t>大規模災害対策基金</t>
    <rPh sb="0" eb="3">
      <t>ダイキボ</t>
    </rPh>
    <rPh sb="3" eb="5">
      <t>サイガイ</t>
    </rPh>
    <rPh sb="5" eb="7">
      <t>タイサク</t>
    </rPh>
    <rPh sb="7" eb="9">
      <t>キキン</t>
    </rPh>
    <phoneticPr fontId="38"/>
  </si>
  <si>
    <t>地域福祉基金</t>
    <rPh sb="0" eb="2">
      <t>チイキ</t>
    </rPh>
    <rPh sb="2" eb="4">
      <t>フクシ</t>
    </rPh>
    <rPh sb="4" eb="6">
      <t>キキン</t>
    </rPh>
    <phoneticPr fontId="38"/>
  </si>
  <si>
    <t>松茂町子どもはぐくみ医療費助成事業基金</t>
    <rPh sb="0" eb="3">
      <t>マツシゲチョウ</t>
    </rPh>
    <rPh sb="3" eb="4">
      <t>コ</t>
    </rPh>
    <rPh sb="10" eb="13">
      <t>イリョウヒ</t>
    </rPh>
    <rPh sb="13" eb="15">
      <t>ジョセイ</t>
    </rPh>
    <rPh sb="15" eb="17">
      <t>ジギョウ</t>
    </rPh>
    <rPh sb="17" eb="19">
      <t>キキン</t>
    </rPh>
    <phoneticPr fontId="5"/>
  </si>
  <si>
    <t>松茂まちづくり推進機構</t>
    <rPh sb="0" eb="2">
      <t>マツシゲ</t>
    </rPh>
    <rPh sb="7" eb="9">
      <t>スイシン</t>
    </rPh>
    <rPh sb="9" eb="11">
      <t>キコウ</t>
    </rPh>
    <phoneticPr fontId="38"/>
  </si>
  <si>
    <t>-</t>
    <phoneticPr fontId="2"/>
  </si>
  <si>
    <t>板野東部消防組合</t>
    <rPh sb="0" eb="2">
      <t>イタノ</t>
    </rPh>
    <rPh sb="2" eb="4">
      <t>トウブ</t>
    </rPh>
    <rPh sb="4" eb="6">
      <t>ショウボウ</t>
    </rPh>
    <rPh sb="6" eb="8">
      <t>クミアイ</t>
    </rPh>
    <phoneticPr fontId="11"/>
  </si>
  <si>
    <t>板野東部青少年育成センター組合</t>
    <rPh sb="0" eb="2">
      <t>イタノ</t>
    </rPh>
    <rPh sb="2" eb="4">
      <t>トウブ</t>
    </rPh>
    <rPh sb="4" eb="7">
      <t>セイショウネン</t>
    </rPh>
    <rPh sb="7" eb="9">
      <t>イクセイ</t>
    </rPh>
    <rPh sb="13" eb="15">
      <t>クミアイ</t>
    </rPh>
    <phoneticPr fontId="11"/>
  </si>
  <si>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7" eb="19">
      <t>クミアイ</t>
    </rPh>
    <phoneticPr fontId="11"/>
  </si>
  <si>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11"/>
  </si>
  <si>
    <t>徳島県市町村総合事務組合(滞納整理機構特別会計)</t>
    <rPh sb="0" eb="3">
      <t>トクシマケン</t>
    </rPh>
    <rPh sb="3" eb="6">
      <t>シチョウソン</t>
    </rPh>
    <rPh sb="6" eb="7">
      <t>ソウ</t>
    </rPh>
    <rPh sb="7" eb="8">
      <t>ア</t>
    </rPh>
    <rPh sb="8" eb="10">
      <t>ジム</t>
    </rPh>
    <rPh sb="10" eb="12">
      <t>クミアイ</t>
    </rPh>
    <rPh sb="13" eb="15">
      <t>タイノウ</t>
    </rPh>
    <rPh sb="15" eb="17">
      <t>セイリ</t>
    </rPh>
    <rPh sb="17" eb="19">
      <t>キコウ</t>
    </rPh>
    <rPh sb="19" eb="21">
      <t>トクベツ</t>
    </rPh>
    <rPh sb="21" eb="23">
      <t>カイケイ</t>
    </rPh>
    <phoneticPr fontId="11"/>
  </si>
  <si>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11"/>
  </si>
  <si>
    <t>徳島県後期高齢者医療広域連合(後期高齢者医療事業特別会計)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11"/>
  </si>
  <si>
    <t>松茂町ほか二町ボートレース事業組合</t>
    <rPh sb="0" eb="3">
      <t>マツシゲチョウ</t>
    </rPh>
    <rPh sb="5" eb="6">
      <t>フタ</t>
    </rPh>
    <rPh sb="6" eb="7">
      <t>チョウ</t>
    </rPh>
    <rPh sb="13" eb="15">
      <t>ジギョウ</t>
    </rPh>
    <rPh sb="15" eb="17">
      <t>クミアイ</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</si>
</sst>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C8AA-469B-A434-23B7FCB760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190861</c:v>
                </c:pt>
                <c:pt idx="1">
                  <c:v>50932</c:v>
                </c:pt>
                <c:pt idx="2">
                  <c:v>49297</c:v>
                </c:pt>
                <c:pt idx="3">
                  <c:v>47160</c:v>
                </c:pt>
                <c:pt idx="4">
                  <c:v>34888</c:v>
                </c:pt>
              </c:numCache>
            </c:numRef>
          </c:val>
          <c:smooth val="0"/>
          <c:extLst>
            <c:ext xmlns:c16="http://schemas.microsoft.com/office/drawing/2014/chart" uri="{C3380CC4-5D6E-409C-BE32-E72D297353CC}">
              <c16:uniqueId val="{00000001-C8AA-469B-A434-23B7FCB760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3.62</c:v>
                </c:pt>
                <c:pt idx="1">
                  <c:v>3.52</c:v>
                </c:pt>
                <c:pt idx="2">
                  <c:v>5.85</c:v>
                </c:pt>
                <c:pt idx="3">
                  <c:v>4.6399999999999997</c:v>
                </c:pt>
                <c:pt idx="4">
                  <c:v>5.24</c:v>
                </c:pt>
              </c:numCache>
            </c:numRef>
          </c:val>
          <c:extLst>
            <c:ext xmlns:c16="http://schemas.microsoft.com/office/drawing/2014/chart" uri="{C3380CC4-5D6E-409C-BE32-E72D297353CC}">
              <c16:uniqueId val="{00000000-DF0D-49E0-8C87-DAD045469A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60.65</c:v>
                </c:pt>
                <c:pt idx="1">
                  <c:v>57.82</c:v>
                </c:pt>
                <c:pt idx="2">
                  <c:v>58.45</c:v>
                </c:pt>
                <c:pt idx="3">
                  <c:v>55.49</c:v>
                </c:pt>
                <c:pt idx="4">
                  <c:v>54.86</c:v>
                </c:pt>
              </c:numCache>
            </c:numRef>
          </c:val>
          <c:extLst>
            <c:ext xmlns:c16="http://schemas.microsoft.com/office/drawing/2014/chart" uri="{C3380CC4-5D6E-409C-BE32-E72D297353CC}">
              <c16:uniqueId val="{00000001-DF0D-49E0-8C87-DAD045469A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-10.11</c:v>
                </c:pt>
                <c:pt idx="1">
                  <c:v>1.64</c:v>
                </c:pt>
                <c:pt idx="2">
                  <c:v>0.77</c:v>
                </c:pt>
                <c:pt idx="3">
                  <c:v>-2.42</c:v>
                </c:pt>
                <c:pt idx="4">
                  <c:v>2.04</c:v>
                </c:pt>
              </c:numCache>
            </c:numRef>
          </c:val>
          <c:smooth val="0"/>
          <c:extLst>
            <c:ext xmlns:c16="http://schemas.microsoft.com/office/drawing/2014/chart" uri="{C3380CC4-5D6E-409C-BE32-E72D297353CC}">
              <c16:uniqueId val="{00000002-DF0D-49E0-8C87-DAD045469A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703-4672-B9F5-1E1F44D285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03-4672-B9F5-1E1F44D285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703-4672-B9F5-1E1F44D2855D}"/>
            </c:ext>
          </c:extLst>
        </c:ser>
        <c:ser>
          <c:idx val="3"/>
          <c:order val="3"/>
          <c:tx>
            <c:strRef>
              <c:f>データシート!$A$30</c:f>
              <c:strCache>
                <c:ptCount val="1"/>
                <c:pt idx="0">
                  <c:v>長原渡船運行特別会計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0.06</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3-E703-4672-B9F5-1E1F44D2855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0.06</c:v>
                </c:pt>
                <c:pt idx="4">
                  <c:v>#N/A</c:v>
                </c:pt>
                <c:pt idx="5">
                  <c:v>0.26</c:v>
                </c:pt>
                <c:pt idx="6">
                  <c:v>#N/A</c:v>
                </c:pt>
                <c:pt idx="7">
                  <c:v>0.27</c:v>
                </c:pt>
                <c:pt idx="8">
                  <c:v>#N/A</c:v>
                </c:pt>
                <c:pt idx="9">
                  <c:v>0.21</c:v>
                </c:pt>
              </c:numCache>
            </c:numRef>
          </c:val>
          <c:extLst>
            <c:ext xmlns:c16="http://schemas.microsoft.com/office/drawing/2014/chart" uri="{C3380CC4-5D6E-409C-BE32-E72D297353CC}">
              <c16:uniqueId val="{00000004-E703-4672-B9F5-1E1F44D2855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c:v>
                </c:pt>
                <c:pt idx="2">
                  <c:v>#N/A</c:v>
                </c:pt>
                <c:pt idx="3">
                  <c:v>2.2400000000000002</c:v>
                </c:pt>
                <c:pt idx="4">
                  <c:v>#N/A</c:v>
                </c:pt>
                <c:pt idx="5">
                  <c:v>1.76</c:v>
                </c:pt>
                <c:pt idx="6">
                  <c:v>#N/A</c:v>
                </c:pt>
                <c:pt idx="7">
                  <c:v>1.19</c:v>
                </c:pt>
                <c:pt idx="8">
                  <c:v>#N/A</c:v>
                </c:pt>
                <c:pt idx="9">
                  <c:v>1.35</c:v>
                </c:pt>
              </c:numCache>
            </c:numRef>
          </c:val>
          <c:extLst>
            <c:ext xmlns:c16="http://schemas.microsoft.com/office/drawing/2014/chart" uri="{C3380CC4-5D6E-409C-BE32-E72D297353CC}">
              <c16:uniqueId val="{00000005-E703-4672-B9F5-1E1F44D2855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1.22</c:v>
                </c:pt>
                <c:pt idx="2">
                  <c:v>#N/A</c:v>
                </c:pt>
                <c:pt idx="3">
                  <c:v>0.74</c:v>
                </c:pt>
                <c:pt idx="4">
                  <c:v>#N/A</c:v>
                </c:pt>
                <c:pt idx="5">
                  <c:v>0.72</c:v>
                </c:pt>
                <c:pt idx="6">
                  <c:v>#N/A</c:v>
                </c:pt>
                <c:pt idx="7">
                  <c:v>0.74</c:v>
                </c:pt>
                <c:pt idx="8">
                  <c:v>#N/A</c:v>
                </c:pt>
                <c:pt idx="9">
                  <c:v>1.46</c:v>
                </c:pt>
              </c:numCache>
            </c:numRef>
          </c:val>
          <c:extLst>
            <c:ext xmlns:c16="http://schemas.microsoft.com/office/drawing/2014/chart" uri="{C3380CC4-5D6E-409C-BE32-E72D297353CC}">
              <c16:uniqueId val="{00000006-E703-4672-B9F5-1E1F44D2855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3.54</c:v>
                </c:pt>
                <c:pt idx="2">
                  <c:v>#N/A</c:v>
                </c:pt>
                <c:pt idx="3">
                  <c:v>3.44</c:v>
                </c:pt>
                <c:pt idx="4">
                  <c:v>#N/A</c:v>
                </c:pt>
                <c:pt idx="5">
                  <c:v>5.77</c:v>
                </c:pt>
                <c:pt idx="6">
                  <c:v>#N/A</c:v>
                </c:pt>
                <c:pt idx="7">
                  <c:v>4.57</c:v>
                </c:pt>
                <c:pt idx="8">
                  <c:v>#N/A</c:v>
                </c:pt>
                <c:pt idx="9">
                  <c:v>5.17</c:v>
                </c:pt>
              </c:numCache>
            </c:numRef>
          </c:val>
          <c:extLst>
            <c:ext xmlns:c16="http://schemas.microsoft.com/office/drawing/2014/chart" uri="{C3380CC4-5D6E-409C-BE32-E72D297353CC}">
              <c16:uniqueId val="{00000007-E703-4672-B9F5-1E1F44D2855D}"/>
            </c:ext>
          </c:extLst>
        </c:ser>
        <c:ser>
          <c:idx val="8"/>
          <c:order val="8"/>
          <c:tx>
            <c:strRef>
              <c:f>データシート!$A$35</c:f>
              <c:strCache>
                <c:ptCount val="1"/>
                <c:pt idx="0">
                  <c:v>松茂町下水道特別会計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#N/A</c:v>
                </c:pt>
                <c:pt idx="3">
                  <c:v>4.0999999999999996</c:v>
                </c:pt>
                <c:pt idx="4">
                  <c:v>#N/A</c:v>
                </c:pt>
                <c:pt idx="5">
                  <c:v>6.99</c:v>
                </c:pt>
                <c:pt idx="6">
                  <c:v>#N/A</c:v>
                </c:pt>
                <c:pt idx="7">
                  <c:v>8.7100000000000009</c:v>
                </c:pt>
                <c:pt idx="8">
                  <c:v>#N/A</c:v>
                </c:pt>
                <c:pt idx="9">
                  <c:v>8.3800000000000008</c:v>
                </c:pt>
              </c:numCache>
            </c:numRef>
          </c:val>
          <c:extLst>
            <c:ext xmlns:c16="http://schemas.microsoft.com/office/drawing/2014/chart" uri="{C3380CC4-5D6E-409C-BE32-E72D297353CC}">
              <c16:uniqueId val="{00000008-E703-4672-B9F5-1E1F44D2855D}"/>
            </c:ext>
          </c:extLst>
        </c:ser>
        <c:ser>
          <c:idx val="9"/>
          <c:order val="9"/>
          <c:tx>
            <c:strRef>
              <c:f>データシート!$A$36</c:f>
              <c:strCache>
                <c:ptCount val="1"/>
                <c:pt idx="0">
                  <c:v>松茂町水道特別会計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24.1</c:v>
                </c:pt>
                <c:pt idx="2">
                  <c:v>#N/A</c:v>
                </c:pt>
                <c:pt idx="3">
                  <c:v>23.92</c:v>
                </c:pt>
                <c:pt idx="4">
                  <c:v>#N/A</c:v>
                </c:pt>
                <c:pt idx="5">
                  <c:v>25.4</c:v>
                </c:pt>
                <c:pt idx="6">
                  <c:v>#N/A</c:v>
                </c:pt>
                <c:pt idx="7">
                  <c:v>24.65</c:v>
                </c:pt>
                <c:pt idx="8">
                  <c:v>#N/A</c:v>
                </c:pt>
                <c:pt idx="9">
                  <c:v>21.81</c:v>
                </c:pt>
              </c:numCache>
            </c:numRef>
          </c:val>
          <c:extLst>
            <c:ext xmlns:c16="http://schemas.microsoft.com/office/drawing/2014/chart" uri="{C3380CC4-5D6E-409C-BE32-E72D297353CC}">
              <c16:uniqueId val="{00000009-E703-4672-B9F5-1E1F44D285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399</c:v>
                </c:pt>
                <c:pt idx="5">
                  <c:v>405</c:v>
                </c:pt>
                <c:pt idx="8">
                  <c:v>404</c:v>
                </c:pt>
                <c:pt idx="11">
                  <c:v>411</c:v>
                </c:pt>
                <c:pt idx="14">
                  <c:v>424</c:v>
                </c:pt>
              </c:numCache>
            </c:numRef>
          </c:val>
          <c:extLst>
            <c:ext xmlns:c16="http://schemas.microsoft.com/office/drawing/2014/chart" uri="{C3380CC4-5D6E-409C-BE32-E72D297353CC}">
              <c16:uniqueId val="{00000000-266A-4E9D-98A7-782F36AE22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6A-4E9D-98A7-782F36AE22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66A-4E9D-98A7-782F36AE22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c:v>
                </c:pt>
                <c:pt idx="3">
                  <c:v>32</c:v>
                </c:pt>
                <c:pt idx="6">
                  <c:v>34</c:v>
                </c:pt>
                <c:pt idx="9">
                  <c:v>36</c:v>
                </c:pt>
                <c:pt idx="12">
                  <c:v>34</c:v>
                </c:pt>
              </c:numCache>
            </c:numRef>
          </c:val>
          <c:extLst>
            <c:ext xmlns:c16="http://schemas.microsoft.com/office/drawing/2014/chart" uri="{C3380CC4-5D6E-409C-BE32-E72D297353CC}">
              <c16:uniqueId val="{00000003-266A-4E9D-98A7-782F36AE22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224</c:v>
                </c:pt>
                <c:pt idx="3">
                  <c:v>235</c:v>
                </c:pt>
                <c:pt idx="6">
                  <c:v>243</c:v>
                </c:pt>
                <c:pt idx="9">
                  <c:v>242</c:v>
                </c:pt>
                <c:pt idx="12">
                  <c:v>225</c:v>
                </c:pt>
              </c:numCache>
            </c:numRef>
          </c:val>
          <c:extLst>
            <c:ext xmlns:c16="http://schemas.microsoft.com/office/drawing/2014/chart" uri="{C3380CC4-5D6E-409C-BE32-E72D297353CC}">
              <c16:uniqueId val="{00000004-266A-4E9D-98A7-782F36AE22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6A-4E9D-98A7-782F36AE22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6A-4E9D-98A7-782F36AE22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c:v>
                </c:pt>
                <c:pt idx="3">
                  <c:v>55</c:v>
                </c:pt>
                <c:pt idx="6">
                  <c:v>63</c:v>
                </c:pt>
                <c:pt idx="9">
                  <c:v>151</c:v>
                </c:pt>
                <c:pt idx="12">
                  <c:v>205</c:v>
                </c:pt>
              </c:numCache>
            </c:numRef>
          </c:val>
          <c:extLst>
            <c:ext xmlns:c16="http://schemas.microsoft.com/office/drawing/2014/chart" uri="{C3380CC4-5D6E-409C-BE32-E72D297353CC}">
              <c16:uniqueId val="{00000007-266A-4E9D-98A7-782F36AE22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c:v>
                </c:pt>
                <c:pt idx="2">
                  <c:v>#N/A</c:v>
                </c:pt>
                <c:pt idx="3">
                  <c:v>#N/A</c:v>
                </c:pt>
                <c:pt idx="4">
                  <c:v>-83</c:v>
                </c:pt>
                <c:pt idx="5">
                  <c:v>#N/A</c:v>
                </c:pt>
                <c:pt idx="6">
                  <c:v>#N/A</c:v>
                </c:pt>
                <c:pt idx="7">
                  <c:v>-64</c:v>
                </c:pt>
                <c:pt idx="8">
                  <c:v>#N/A</c:v>
                </c:pt>
                <c:pt idx="9">
                  <c:v>#N/A</c:v>
                </c:pt>
                <c:pt idx="10">
                  <c:v>18</c:v>
                </c:pt>
                <c:pt idx="11">
                  <c:v>#N/A</c:v>
                </c:pt>
                <c:pt idx="12">
                  <c:v>#N/A</c:v>
                </c:pt>
                <c:pt idx="13">
                  <c:v>40</c:v>
                </c:pt>
                <c:pt idx="14">
                  <c:v>#N/A</c:v>
                </c:pt>
              </c:numCache>
            </c:numRef>
          </c:val>
          <c:smooth val="0"/>
          <c:extLst>
            <c:ext xmlns:c16="http://schemas.microsoft.com/office/drawing/2014/chart" uri="{C3380CC4-5D6E-409C-BE32-E72D297353CC}">
              <c16:uniqueId val="{00000008-266A-4E9D-98A7-782F36AE22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5425</c:v>
                </c:pt>
                <c:pt idx="5">
                  <c:v>5432</c:v>
                </c:pt>
                <c:pt idx="8">
                  <c:v>5185</c:v>
                </c:pt>
                <c:pt idx="11">
                  <c:v>4894</c:v>
                </c:pt>
                <c:pt idx="14">
                  <c:v>4529</c:v>
                </c:pt>
              </c:numCache>
            </c:numRef>
          </c:val>
          <c:extLst>
            <c:ext xmlns:c16="http://schemas.microsoft.com/office/drawing/2014/chart" uri="{C3380CC4-5D6E-409C-BE32-E72D297353CC}">
              <c16:uniqueId val="{00000000-769E-470F-BE0F-E2B3615A1F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c:v>
                </c:pt>
                <c:pt idx="5">
                  <c:v>11</c:v>
                </c:pt>
                <c:pt idx="8">
                  <c:v>9</c:v>
                </c:pt>
                <c:pt idx="11">
                  <c:v>7</c:v>
                </c:pt>
                <c:pt idx="14">
                  <c:v>6</c:v>
                </c:pt>
              </c:numCache>
            </c:numRef>
          </c:val>
          <c:extLst>
            <c:ext xmlns:c16="http://schemas.microsoft.com/office/drawing/2014/chart" uri="{C3380CC4-5D6E-409C-BE32-E72D297353CC}">
              <c16:uniqueId val="{00000001-769E-470F-BE0F-E2B3615A1F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4533</c:v>
                </c:pt>
                <c:pt idx="5">
                  <c:v>4803</c:v>
                </c:pt>
                <c:pt idx="8">
                  <c:v>4936</c:v>
                </c:pt>
                <c:pt idx="11">
                  <c:v>4993</c:v>
                </c:pt>
                <c:pt idx="14">
                  <c:v>5193</c:v>
                </c:pt>
              </c:numCache>
            </c:numRef>
          </c:val>
          <c:extLst>
            <c:ext xmlns:c16="http://schemas.microsoft.com/office/drawing/2014/chart" uri="{C3380CC4-5D6E-409C-BE32-E72D297353CC}">
              <c16:uniqueId val="{00000002-769E-470F-BE0F-E2B3615A1F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9E-470F-BE0F-E2B3615A1F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9E-470F-BE0F-E2B3615A1F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9E-470F-BE0F-E2B3615A1F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307</c:v>
                </c:pt>
                <c:pt idx="3">
                  <c:v>223</c:v>
                </c:pt>
                <c:pt idx="6">
                  <c:v>199</c:v>
                </c:pt>
                <c:pt idx="9">
                  <c:v>224</c:v>
                </c:pt>
                <c:pt idx="12">
                  <c:v>217</c:v>
                </c:pt>
              </c:numCache>
            </c:numRef>
          </c:val>
          <c:extLst>
            <c:ext xmlns:c16="http://schemas.microsoft.com/office/drawing/2014/chart" uri="{C3380CC4-5D6E-409C-BE32-E72D297353CC}">
              <c16:uniqueId val="{00000006-769E-470F-BE0F-E2B3615A1F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239</c:v>
                </c:pt>
                <c:pt idx="3">
                  <c:v>211</c:v>
                </c:pt>
                <c:pt idx="6">
                  <c:v>180</c:v>
                </c:pt>
                <c:pt idx="9">
                  <c:v>164</c:v>
                </c:pt>
                <c:pt idx="12">
                  <c:v>133</c:v>
                </c:pt>
              </c:numCache>
            </c:numRef>
          </c:val>
          <c:extLst>
            <c:ext xmlns:c16="http://schemas.microsoft.com/office/drawing/2014/chart" uri="{C3380CC4-5D6E-409C-BE32-E72D297353CC}">
              <c16:uniqueId val="{00000007-769E-470F-BE0F-E2B3615A1F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2980</c:v>
                </c:pt>
                <c:pt idx="3">
                  <c:v>2879</c:v>
                </c:pt>
                <c:pt idx="6">
                  <c:v>2750</c:v>
                </c:pt>
                <c:pt idx="9">
                  <c:v>2604</c:v>
                </c:pt>
                <c:pt idx="12">
                  <c:v>2437</c:v>
                </c:pt>
              </c:numCache>
            </c:numRef>
          </c:val>
          <c:extLst>
            <c:ext xmlns:c16="http://schemas.microsoft.com/office/drawing/2014/chart" uri="{C3380CC4-5D6E-409C-BE32-E72D297353CC}">
              <c16:uniqueId val="{00000008-769E-470F-BE0F-E2B3615A1F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9E-470F-BE0F-E2B3615A1F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2895</c:v>
                </c:pt>
                <c:pt idx="3">
                  <c:v>3272</c:v>
                </c:pt>
                <c:pt idx="6">
                  <c:v>3363</c:v>
                </c:pt>
                <c:pt idx="9">
                  <c:v>3458</c:v>
                </c:pt>
                <c:pt idx="12">
                  <c:v>3429</c:v>
                </c:pt>
              </c:numCache>
            </c:numRef>
          </c:val>
          <c:extLst>
            <c:ext xmlns:c16="http://schemas.microsoft.com/office/drawing/2014/chart" uri="{C3380CC4-5D6E-409C-BE32-E72D297353CC}">
              <c16:uniqueId val="{0000000A-769E-470F-BE0F-E2B3615A1F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9E-470F-BE0F-E2B3615A1F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2253</c:v>
                </c:pt>
                <c:pt idx="1">
                  <c:v>2198</c:v>
                </c:pt>
                <c:pt idx="2">
                  <c:v>2251</c:v>
                </c:pt>
              </c:numCache>
            </c:numRef>
          </c:val>
          <c:extLst>
            <c:ext xmlns:c16="http://schemas.microsoft.com/office/drawing/2014/chart" uri="{C3380CC4-5D6E-409C-BE32-E72D297353CC}">
              <c16:uniqueId val="{00000000-30A2-4068-A2E8-7F1A217FCE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221</c:v>
                </c:pt>
                <c:pt idx="1">
                  <c:v>242</c:v>
                </c:pt>
                <c:pt idx="2">
                  <c:v>254</c:v>
                </c:pt>
              </c:numCache>
            </c:numRef>
          </c:val>
          <c:extLst>
            <c:ext xmlns:c16="http://schemas.microsoft.com/office/drawing/2014/chart" uri="{C3380CC4-5D6E-409C-BE32-E72D297353CC}">
              <c16:uniqueId val="{00000001-30A2-4068-A2E8-7F1A217FCE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2274</c:v>
                </c:pt>
                <c:pt idx="1">
                  <c:v>2389</c:v>
                </c:pt>
                <c:pt idx="2">
                  <c:v>2550</c:v>
                </c:pt>
              </c:numCache>
            </c:numRef>
          </c:val>
          <c:extLst>
            <c:ext xmlns:c16="http://schemas.microsoft.com/office/drawing/2014/chart" uri="{C3380CC4-5D6E-409C-BE32-E72D297353CC}">
              <c16:uniqueId val="{00000002-30A2-4068-A2E8-7F1A217FCE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令和２年度に行った立体駐車場整備や交流拠点施設整備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のために起債した地方債の元金償還が開始したことにより、元利償還金が大幅に増加した。今後も元利償還金は増加する見込みである。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今後は、算入公債費の分析を深め、事業を中長期的な計画の基に執行し、起債の急激な増加抑制に努める。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活用していない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元金償還額が新規発行額を上回った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ため、地方債の現在高が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今後、充当可能財源の確保と起債抑制により健全な財政運営を心がける。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徳島県松茂町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将来の公共施設の更新に備えるために公共施設更新等準備基金に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百万円積み立てたことから、前年度末よりも基金全体での残高は増加した。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歳出の引き締め及び新たな財源の確保を図り、不用意な取り崩しを抑制することで財政の健全な運営を図る。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生活環境整備基金：都市下水路及びゴミ、し尿処理施設等のインフラの整備・更新を目的とする経費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公共施設更新等準備基金：公共施設の更新・大規模改修を目的とする経費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子どもはぐくみ医療費助成事業基金：子どもはぐくみ医療費助成事業の運営を目的とする経費</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将来の公共施設の更新に備えるために公共施設更新等準備基金に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子どもはぐくみ医療費助成事業基金に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歳出の引き締め及び新たな財源の確保を図り、不用意な取り崩しを抑制することで財政の健全な運営を図る。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年度末に取り崩しを上回る積み立てを行ったたため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歳出の引き締め及び新たな財源の確保を図り、不用意な取り崩しを抑制することで財政の健全な運営を図る。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普通交付税で臨時財政対策債償還基金費が算定されたことから、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今後の償還予定等をもとに運用を行う。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14,356
14,122
14.34
7,424,067
7,169,503
215,032
4,102,747
3,429,126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大型企業の工場を擁する工業団地からの税収により、類似団体平均を上回る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となっている。今後も更なる税の徴収強化等に取り組むことで歳入を確保し、同時に歳出の見直しを行って健全な財政運営に努める。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25929</xdr:rowOff>
    </xdr:from>
    <xdr:to>
      <xdr:col>19</xdr:col>
      <xdr:colOff>133350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0553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5821</xdr:rowOff>
    </xdr:from>
    <xdr:to>
      <xdr:col>15</xdr:col>
      <xdr:colOff>82550</xdr:colOff>
      <xdr:row>41</xdr:row>
      <xdr:rowOff>25929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352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41</xdr:row>
      <xdr:rowOff>5821</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0510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146579</xdr:rowOff>
    </xdr:from>
    <xdr:to>
      <xdr:col>15</xdr:col>
      <xdr:colOff>133350</xdr:colOff>
      <xdr:row>41</xdr:row>
      <xdr:rowOff>76729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86906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77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126471</xdr:rowOff>
    </xdr:from>
    <xdr:to>
      <xdr:col>11</xdr:col>
      <xdr:colOff>82550</xdr:colOff>
      <xdr:row>41</xdr:row>
      <xdr:rowOff>56621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66798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近年、大型事業実施のために起債を行っており、その元金償還が始まったことなどから経常収支比率が悪化した。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今般の状況から扶助費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の増加は避けられない傾向にあるので、一層の税徴収の強化、経常的物件費及び義務的経費の抑制により健全な財政運営に努め、数値の改善を図る。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64</xdr:row>
      <xdr:rowOff>19262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93173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63</xdr:row>
      <xdr:rowOff>130387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750762"/>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120862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577830"/>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62</xdr:row>
      <xdr:rowOff>153035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57783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139912</xdr:rowOff>
    </xdr:from>
    <xdr:to>
      <xdr:col>23</xdr:col>
      <xdr:colOff>184150</xdr:colOff>
      <xdr:row>64</xdr:row>
      <xdr:rowOff>70062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156439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賃上げや物価高騰による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委託料の増加のため、人口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人あたりの費用が増加した。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多様化する業務に対応するため計画的な職員の増加を計画していることから、人件費が今後増加する見込であるが、経常的な物件費を見直し、抑制に努めることで現在の水準を維持できるよう努める。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106319</xdr:rowOff>
    </xdr:from>
    <xdr:to>
      <xdr:col>23</xdr:col>
      <xdr:colOff>133350</xdr:colOff>
      <xdr:row>82</xdr:row>
      <xdr:rowOff>121354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65219"/>
          <a:ext cx="838200" cy="1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85872</xdr:rowOff>
    </xdr:from>
    <xdr:to>
      <xdr:col>19</xdr:col>
      <xdr:colOff>133350</xdr:colOff>
      <xdr:row>82</xdr:row>
      <xdr:rowOff>106319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4772"/>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85872</xdr:rowOff>
    </xdr:from>
    <xdr:to>
      <xdr:col>15</xdr:col>
      <xdr:colOff>82550</xdr:colOff>
      <xdr:row>82</xdr:row>
      <xdr:rowOff>94576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44772"/>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62627</xdr:rowOff>
    </xdr:from>
    <xdr:to>
      <xdr:col>11</xdr:col>
      <xdr:colOff>31750</xdr:colOff>
      <xdr:row>82</xdr:row>
      <xdr:rowOff>94576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21527"/>
          <a:ext cx="889000" cy="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70554</xdr:rowOff>
    </xdr:from>
    <xdr:to>
      <xdr:col>23</xdr:col>
      <xdr:colOff>184150</xdr:colOff>
      <xdr:row>83</xdr:row>
      <xdr:rowOff>704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2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87081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55519</xdr:rowOff>
    </xdr:from>
    <xdr:to>
      <xdr:col>19</xdr:col>
      <xdr:colOff>184150</xdr:colOff>
      <xdr:row>82</xdr:row>
      <xdr:rowOff>157119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1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167296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83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35072</xdr:rowOff>
    </xdr:from>
    <xdr:to>
      <xdr:col>15</xdr:col>
      <xdr:colOff>133350</xdr:colOff>
      <xdr:row>82</xdr:row>
      <xdr:rowOff>136672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146849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43776</xdr:rowOff>
    </xdr:from>
    <xdr:to>
      <xdr:col>11</xdr:col>
      <xdr:colOff>82550</xdr:colOff>
      <xdr:row>82</xdr:row>
      <xdr:rowOff>145376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0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155553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1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11827</xdr:rowOff>
    </xdr:from>
    <xdr:to>
      <xdr:col>7</xdr:col>
      <xdr:colOff>31750</xdr:colOff>
      <xdr:row>82</xdr:row>
      <xdr:rowOff>113427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123604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類似団体を下回る状態が続いている。今後も現水準を維持し、適正な給与水準に努める。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117122</xdr:rowOff>
    </xdr:from>
    <xdr:to>
      <xdr:col>81</xdr:col>
      <xdr:colOff>44450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76022"/>
          <a:ext cx="8382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117122</xdr:rowOff>
    </xdr:from>
    <xdr:to>
      <xdr:col>77</xdr:col>
      <xdr:colOff>44450</xdr:colOff>
      <xdr:row>83</xdr:row>
      <xdr:rowOff>26105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1760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83</xdr:row>
      <xdr:rowOff>133350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2564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83</xdr:row>
      <xdr:rowOff>133350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66322</xdr:rowOff>
    </xdr:from>
    <xdr:to>
      <xdr:col>77</xdr:col>
      <xdr:colOff>95250</xdr:colOff>
      <xdr:row>82</xdr:row>
      <xdr:rowOff>167922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6649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146755</xdr:rowOff>
    </xdr:from>
    <xdr:to>
      <xdr:col>73</xdr:col>
      <xdr:colOff>44450</xdr:colOff>
      <xdr:row>83</xdr:row>
      <xdr:rowOff>76905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87082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15522</xdr:rowOff>
    </xdr:from>
    <xdr:to>
      <xdr:col>64</xdr:col>
      <xdr:colOff>152400</xdr:colOff>
      <xdr:row>83</xdr:row>
      <xdr:rowOff>117122</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127299</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多様化する業務に対応するため計画的な職員の増加を計画していることにより、人口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人あたり職員数は増加傾向にあるが、類似団体を下回る数値となっている。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今後は民間委託や配置転換、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の活用等による業務の効率化を図りながら、同時に必要に応じた人事計画の見直しも行う。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138811</xdr:rowOff>
    </xdr:from>
    <xdr:to>
      <xdr:col>81</xdr:col>
      <xdr:colOff>44450</xdr:colOff>
      <xdr:row>60</xdr:row>
      <xdr:rowOff>153771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425811"/>
          <a:ext cx="8382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134950</xdr:rowOff>
    </xdr:from>
    <xdr:to>
      <xdr:col>77</xdr:col>
      <xdr:colOff>44450</xdr:colOff>
      <xdr:row>60</xdr:row>
      <xdr:rowOff>138811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21950"/>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134950</xdr:rowOff>
    </xdr:from>
    <xdr:to>
      <xdr:col>72</xdr:col>
      <xdr:colOff>203200</xdr:colOff>
      <xdr:row>60</xdr:row>
      <xdr:rowOff>136398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2195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132537</xdr:rowOff>
    </xdr:from>
    <xdr:to>
      <xdr:col>68</xdr:col>
      <xdr:colOff>152400</xdr:colOff>
      <xdr:row>60</xdr:row>
      <xdr:rowOff>136398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19537"/>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102971</xdr:rowOff>
    </xdr:from>
    <xdr:to>
      <xdr:col>81</xdr:col>
      <xdr:colOff>95250</xdr:colOff>
      <xdr:row>61</xdr:row>
      <xdr:rowOff>33121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24248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1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88011</xdr:rowOff>
    </xdr:from>
    <xdr:to>
      <xdr:col>77</xdr:col>
      <xdr:colOff>95250</xdr:colOff>
      <xdr:row>61</xdr:row>
      <xdr:rowOff>18161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28338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4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84150</xdr:rowOff>
    </xdr:from>
    <xdr:to>
      <xdr:col>73</xdr:col>
      <xdr:colOff>44450</xdr:colOff>
      <xdr:row>61</xdr:row>
      <xdr:rowOff>14300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24477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85598</xdr:rowOff>
    </xdr:from>
    <xdr:to>
      <xdr:col>68</xdr:col>
      <xdr:colOff>203200</xdr:colOff>
      <xdr:row>61</xdr:row>
      <xdr:rowOff>15748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81737</xdr:rowOff>
    </xdr:from>
    <xdr:to>
      <xdr:col>64</xdr:col>
      <xdr:colOff>152400</xdr:colOff>
      <xdr:row>61</xdr:row>
      <xdr:rowOff>11887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22064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3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大型事業の実施の為に起債を行って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その元金償還が始まったことなどから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。このような状況を加味し、公営企業会計を含めた中長期視野での財政運営を行わなければならない。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67733</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582833"/>
          <a:ext cx="0" cy="12225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154110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32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67733</xdr:rowOff>
    </xdr:from>
    <xdr:to>
      <xdr:col>81</xdr:col>
      <xdr:colOff>133350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58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142663</xdr:rowOff>
    </xdr:from>
    <xdr:to>
      <xdr:col>81</xdr:col>
      <xdr:colOff>44450</xdr:colOff>
      <xdr:row>38</xdr:row>
      <xdr:rowOff>67733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48631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126171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55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142663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4058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62230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3415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121073</xdr:rowOff>
    </xdr:from>
    <xdr:to>
      <xdr:col>68</xdr:col>
      <xdr:colOff>152400</xdr:colOff>
      <xdr:row>36</xdr:row>
      <xdr:rowOff>169333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2932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109660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5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91863</xdr:rowOff>
    </xdr:from>
    <xdr:to>
      <xdr:col>77</xdr:col>
      <xdr:colOff>95250</xdr:colOff>
      <xdr:row>38</xdr:row>
      <xdr:rowOff>22013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32190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20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70273</xdr:rowOff>
    </xdr:from>
    <xdr:to>
      <xdr:col>64</xdr:col>
      <xdr:colOff>152400</xdr:colOff>
      <xdr:row>37</xdr:row>
      <xdr:rowOff>423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10600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起債抑制策を続けたことで、充当財源等が将来負担額を上回っているため将来負担率は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％となり表記されていない。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今後も充当可能財源等が将来負担額を上回るよう現状維持に努めていく。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14,356
14,122
14.34
7,424,067
7,169,503
215,032
4,102,747
3,429,126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人件費にかかる経常収支比率が他の類似団体と比べて低いのは、従来から行われている厳粛な定員管理によるものである。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今後も民間委託や配置転換、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AI</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の活用等による業務の効率化を図りながら、同時に必要に応じた人事計画の見直しを行う。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157480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582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15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25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111760</xdr:rowOff>
    </xdr:from>
    <xdr:to>
      <xdr:col>11</xdr:col>
      <xdr:colOff>9525</xdr:colOff>
      <xdr:row>36</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25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106680</xdr:rowOff>
    </xdr:from>
    <xdr:to>
      <xdr:col>20</xdr:col>
      <xdr:colOff>38100</xdr:colOff>
      <xdr:row>36</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60960</xdr:rowOff>
    </xdr:from>
    <xdr:to>
      <xdr:col>11</xdr:col>
      <xdr:colOff>60325</xdr:colOff>
      <xdr:row>35</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160020</xdr:rowOff>
    </xdr:from>
    <xdr:to>
      <xdr:col>6</xdr:col>
      <xdr:colOff>171450</xdr:colOff>
      <xdr:row>36</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従来から高い比率で推移してきたのは、早くから業務の民間委託を行ってきたためである。また、令和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年度から自治体システムの標準化の実現に向けた業務が開始されたことなどから物件費が増加した。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今後、賃上げや物価高騰に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よる委託料の上昇も見込まれるため、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事務事業の見直しを行うことで経費の抑制等を徹底する。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111760</xdr:rowOff>
    </xdr:from>
    <xdr:to>
      <xdr:col>82</xdr:col>
      <xdr:colOff>107950</xdr:colOff>
      <xdr:row>21</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540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104140</xdr:rowOff>
    </xdr:from>
    <xdr:to>
      <xdr:col>78</xdr:col>
      <xdr:colOff>69850</xdr:colOff>
      <xdr:row>21</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533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5080</xdr:rowOff>
    </xdr:from>
    <xdr:to>
      <xdr:col>73</xdr:col>
      <xdr:colOff>180975</xdr:colOff>
      <xdr:row>20</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34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137160</xdr:rowOff>
    </xdr:from>
    <xdr:to>
      <xdr:col>74</xdr:col>
      <xdr:colOff>31750</xdr:colOff>
      <xdr:row>17</xdr:row>
      <xdr:rowOff>67310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119380</xdr:rowOff>
    </xdr:from>
    <xdr:to>
      <xdr:col>69</xdr:col>
      <xdr:colOff>92075</xdr:colOff>
      <xdr:row>20</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054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60960</xdr:rowOff>
    </xdr:from>
    <xdr:to>
      <xdr:col>82</xdr:col>
      <xdr:colOff>158750</xdr:colOff>
      <xdr:row>20</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8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140987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9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129540</xdr:rowOff>
    </xdr:from>
    <xdr:to>
      <xdr:col>78</xdr:col>
      <xdr:colOff>120650</xdr:colOff>
      <xdr:row>21</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44467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4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53340</xdr:rowOff>
    </xdr:from>
    <xdr:to>
      <xdr:col>74</xdr:col>
      <xdr:colOff>31750</xdr:colOff>
      <xdr:row>20</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6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125730</xdr:rowOff>
    </xdr:from>
    <xdr:to>
      <xdr:col>69</xdr:col>
      <xdr:colOff>142875</xdr:colOff>
      <xdr:row>20</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40657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6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類似団体平均を上回っている。今後も適正な資格審査を実施し財政を圧迫しないように努める。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xdr:rowOff>
    </xdr:from>
    <xdr:to>
      <xdr:col>24</xdr:col>
      <xdr:colOff>25400</xdr:colOff>
      <xdr:row>58</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951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7257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91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875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18143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87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138793</xdr:rowOff>
    </xdr:from>
    <xdr:to>
      <xdr:col>24</xdr:col>
      <xdr:colOff>76200</xdr:colOff>
      <xdr:row>58</xdr:row>
      <xdr:rowOff>68943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110870</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127907</xdr:rowOff>
    </xdr:from>
    <xdr:to>
      <xdr:col>20</xdr:col>
      <xdr:colOff>38100</xdr:colOff>
      <xdr:row>58</xdr:row>
      <xdr:rowOff>58057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138793</xdr:rowOff>
    </xdr:from>
    <xdr:to>
      <xdr:col>6</xdr:col>
      <xdr:colOff>171450</xdr:colOff>
      <xdr:row>58</xdr:row>
      <xdr:rowOff>68943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53720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類似団体と同程度である。今後も事業の進捗状況の検討や経費の削減を徹底し、繰出金の増加を抑制するよう努める。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xdr:rowOff>
    </xdr:from>
    <xdr:to>
      <xdr:col>82</xdr:col>
      <xdr:colOff>107950</xdr:colOff>
      <xdr:row>58</xdr:row>
      <xdr:rowOff>83457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951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xdr:rowOff>
    </xdr:from>
    <xdr:to>
      <xdr:col>78</xdr:col>
      <xdr:colOff>69850</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4782800" y="995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58</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864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61</xdr:row>
      <xdr:rowOff>135165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9864272"/>
          <a:ext cx="889000" cy="7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68234</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類似団体と比べ低い比率で推移している。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今後も各種団体への補助金の費用対効果を勘案し、効果の少ないものへの補助の廃止、減額を積極的に進める。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28702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35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99568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711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公債費は増加傾向にあり今後も増加することが見込まれる。現状の数値は非常に良好ではあるが、このような状況を加味し、公営企業会計を含めた中長期的視野での財政運営を行わなければならない。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62992</xdr:rowOff>
    </xdr:from>
    <xdr:to>
      <xdr:col>24</xdr:col>
      <xdr:colOff>25400</xdr:colOff>
      <xdr:row>74</xdr:row>
      <xdr:rowOff>94996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7502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138430</xdr:rowOff>
    </xdr:from>
    <xdr:to>
      <xdr:col>19</xdr:col>
      <xdr:colOff>187325</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65428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124714</xdr:rowOff>
    </xdr:from>
    <xdr:to>
      <xdr:col>15</xdr:col>
      <xdr:colOff>98425</xdr:colOff>
      <xdr:row>73</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6405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124714</xdr:rowOff>
    </xdr:from>
    <xdr:to>
      <xdr:col>11</xdr:col>
      <xdr:colOff>9525</xdr:colOff>
      <xdr:row>73</xdr:row>
      <xdr:rowOff>133858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640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44196</xdr:rowOff>
    </xdr:from>
    <xdr:to>
      <xdr:col>24</xdr:col>
      <xdr:colOff>76200</xdr:colOff>
      <xdr:row>74</xdr:row>
      <xdr:rowOff>145796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124223</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12192</xdr:rowOff>
    </xdr:from>
    <xdr:to>
      <xdr:col>20</xdr:col>
      <xdr:colOff>38100</xdr:colOff>
      <xdr:row>74</xdr:row>
      <xdr:rowOff>113792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123969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6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87630</xdr:rowOff>
    </xdr:from>
    <xdr:to>
      <xdr:col>15</xdr:col>
      <xdr:colOff>149225</xdr:colOff>
      <xdr:row>74</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73914</xdr:rowOff>
    </xdr:from>
    <xdr:to>
      <xdr:col>11</xdr:col>
      <xdr:colOff>60325</xdr:colOff>
      <xdr:row>74</xdr:row>
      <xdr:rowOff>4064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83058</xdr:rowOff>
    </xdr:from>
    <xdr:to>
      <xdr:col>6</xdr:col>
      <xdr:colOff>171450</xdr:colOff>
      <xdr:row>74</xdr:row>
      <xdr:rowOff>13208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23385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公債費以外に係る経常収支比率は、物件費が類似団体平均を上回っていることなどから類似団体平均を上回った。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経常経費抑制の更なる徹底を図り、物件費を抑制することで繰出状況の精査と経費の削減を徹底する。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117856</xdr:rowOff>
    </xdr:from>
    <xdr:to>
      <xdr:col>82</xdr:col>
      <xdr:colOff>107950</xdr:colOff>
      <xdr:row>78</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909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xdr:rowOff>
    </xdr:from>
    <xdr:to>
      <xdr:col>78</xdr:col>
      <xdr:colOff>69850</xdr:colOff>
      <xdr:row>78</xdr:row>
      <xdr:rowOff>117856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812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78</xdr:row>
      <xdr:rowOff>8128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9834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78</xdr:row>
      <xdr:rowOff>49276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9834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72221</xdr:rowOff>
    </xdr:from>
    <xdr:to>
      <xdr:col>29</xdr:col>
      <xdr:colOff>127000</xdr:colOff>
      <xdr:row>17</xdr:row>
      <xdr:rowOff>97326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34496"/>
          <a:ext cx="647700" cy="25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97326</xdr:rowOff>
    </xdr:from>
    <xdr:to>
      <xdr:col>26</xdr:col>
      <xdr:colOff>50800</xdr:colOff>
      <xdr:row>17</xdr:row>
      <xdr:rowOff>122102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59601"/>
          <a:ext cx="698500" cy="24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122102</xdr:rowOff>
    </xdr:from>
    <xdr:to>
      <xdr:col>22</xdr:col>
      <xdr:colOff>114300</xdr:colOff>
      <xdr:row>17</xdr:row>
      <xdr:rowOff>123012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84377"/>
          <a:ext cx="698500" cy="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123012</xdr:rowOff>
    </xdr:from>
    <xdr:to>
      <xdr:col>18</xdr:col>
      <xdr:colOff>177800</xdr:colOff>
      <xdr:row>17</xdr:row>
      <xdr:rowOff>130683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85287"/>
          <a:ext cx="698500" cy="7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21421</xdr:rowOff>
    </xdr:from>
    <xdr:to>
      <xdr:col>29</xdr:col>
      <xdr:colOff>177800</xdr:colOff>
      <xdr:row>17</xdr:row>
      <xdr:rowOff>123021</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83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101448</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9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46526</xdr:rowOff>
    </xdr:from>
    <xdr:to>
      <xdr:col>26</xdr:col>
      <xdr:colOff>101600</xdr:colOff>
      <xdr:row>17</xdr:row>
      <xdr:rowOff>148126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08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132903</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71302</xdr:rowOff>
    </xdr:from>
    <xdr:to>
      <xdr:col>22</xdr:col>
      <xdr:colOff>165100</xdr:colOff>
      <xdr:row>18</xdr:row>
      <xdr:rowOff>1452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3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157679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1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72212</xdr:rowOff>
    </xdr:from>
    <xdr:to>
      <xdr:col>19</xdr:col>
      <xdr:colOff>38100</xdr:colOff>
      <xdr:row>18</xdr:row>
      <xdr:rowOff>2362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3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158589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2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79883</xdr:rowOff>
    </xdr:from>
    <xdr:to>
      <xdr:col>15</xdr:col>
      <xdr:colOff>101600</xdr:colOff>
      <xdr:row>18</xdr:row>
      <xdr:rowOff>10033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4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166260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2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175267</xdr:rowOff>
    </xdr:from>
    <xdr:to>
      <xdr:col>29</xdr:col>
      <xdr:colOff>127000</xdr:colOff>
      <xdr:row>37</xdr:row>
      <xdr:rowOff>114852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99817"/>
          <a:ext cx="0" cy="11397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125029</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9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114852</xdr:rowOff>
    </xdr:from>
    <xdr:to>
      <xdr:col>30</xdr:col>
      <xdr:colOff>25400</xdr:colOff>
      <xdr:row>37</xdr:row>
      <xdr:rowOff>114852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395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90194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175267</xdr:rowOff>
    </xdr:from>
    <xdr:to>
      <xdr:col>30</xdr:col>
      <xdr:colOff>25400</xdr:colOff>
      <xdr:row>33</xdr:row>
      <xdr:rowOff>175267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998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114852</xdr:rowOff>
    </xdr:from>
    <xdr:to>
      <xdr:col>29</xdr:col>
      <xdr:colOff>127000</xdr:colOff>
      <xdr:row>37</xdr:row>
      <xdr:rowOff>139524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39552"/>
          <a:ext cx="647700" cy="24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41863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5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196786</xdr:rowOff>
    </xdr:from>
    <xdr:to>
      <xdr:col>29</xdr:col>
      <xdr:colOff>177800</xdr:colOff>
      <xdr:row>35</xdr:row>
      <xdr:rowOff>298386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07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139524</xdr:rowOff>
    </xdr:from>
    <xdr:to>
      <xdr:col>26</xdr:col>
      <xdr:colOff>50800</xdr:colOff>
      <xdr:row>37</xdr:row>
      <xdr:rowOff>230148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64224"/>
          <a:ext cx="698500" cy="90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178205</xdr:rowOff>
    </xdr:from>
    <xdr:to>
      <xdr:col>26</xdr:col>
      <xdr:colOff>101600</xdr:colOff>
      <xdr:row>35</xdr:row>
      <xdr:rowOff>279805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8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289982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7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230148</xdr:rowOff>
    </xdr:from>
    <xdr:to>
      <xdr:col>22</xdr:col>
      <xdr:colOff>114300</xdr:colOff>
      <xdr:row>37</xdr:row>
      <xdr:rowOff>251407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54848"/>
          <a:ext cx="698500" cy="21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188573</xdr:rowOff>
    </xdr:from>
    <xdr:to>
      <xdr:col>22</xdr:col>
      <xdr:colOff>165100</xdr:colOff>
      <xdr:row>35</xdr:row>
      <xdr:rowOff>290173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8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300350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251407</xdr:rowOff>
    </xdr:from>
    <xdr:to>
      <xdr:col>18</xdr:col>
      <xdr:colOff>177800</xdr:colOff>
      <xdr:row>37</xdr:row>
      <xdr:rowOff>255000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376107"/>
          <a:ext cx="698500" cy="3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211221</xdr:rowOff>
    </xdr:from>
    <xdr:to>
      <xdr:col>19</xdr:col>
      <xdr:colOff>38100</xdr:colOff>
      <xdr:row>35</xdr:row>
      <xdr:rowOff>312821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322998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9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250426</xdr:rowOff>
    </xdr:from>
    <xdr:to>
      <xdr:col>15</xdr:col>
      <xdr:colOff>101600</xdr:colOff>
      <xdr:row>36</xdr:row>
      <xdr:rowOff>9126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19303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2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64052</xdr:rowOff>
    </xdr:from>
    <xdr:to>
      <xdr:col>29</xdr:col>
      <xdr:colOff>177800</xdr:colOff>
      <xdr:row>37</xdr:row>
      <xdr:rowOff>165652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88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144079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88724</xdr:rowOff>
    </xdr:from>
    <xdr:to>
      <xdr:col>26</xdr:col>
      <xdr:colOff>101600</xdr:colOff>
      <xdr:row>37</xdr:row>
      <xdr:rowOff>190324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13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175101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99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179348</xdr:rowOff>
    </xdr:from>
    <xdr:to>
      <xdr:col>22</xdr:col>
      <xdr:colOff>165100</xdr:colOff>
      <xdr:row>37</xdr:row>
      <xdr:rowOff>280948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04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265725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9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200607</xdr:rowOff>
    </xdr:from>
    <xdr:to>
      <xdr:col>19</xdr:col>
      <xdr:colOff>38100</xdr:colOff>
      <xdr:row>37</xdr:row>
      <xdr:rowOff>302207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25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286984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1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204200</xdr:rowOff>
    </xdr:from>
    <xdr:to>
      <xdr:col>15</xdr:col>
      <xdr:colOff>101600</xdr:colOff>
      <xdr:row>37</xdr:row>
      <xdr:rowOff>305800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2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290577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14,356
14,122
14.34
7,424,067
7,169,503
215,032
4,102,747
3,429,126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94350</xdr:rowOff>
    </xdr:from>
    <xdr:to>
      <xdr:col>24</xdr:col>
      <xdr:colOff>63500</xdr:colOff>
      <xdr:row>36</xdr:row>
      <xdr:rowOff>121334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66550"/>
          <a:ext cx="838200" cy="2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121334</xdr:rowOff>
    </xdr:from>
    <xdr:to>
      <xdr:col>19</xdr:col>
      <xdr:colOff>177800</xdr:colOff>
      <xdr:row>36</xdr:row>
      <xdr:rowOff>140879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93534"/>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138712</xdr:rowOff>
    </xdr:from>
    <xdr:to>
      <xdr:col>15</xdr:col>
      <xdr:colOff>50800</xdr:colOff>
      <xdr:row>36</xdr:row>
      <xdr:rowOff>140879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10912"/>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135087</xdr:rowOff>
    </xdr:from>
    <xdr:to>
      <xdr:col>10</xdr:col>
      <xdr:colOff>114300</xdr:colOff>
      <xdr:row>36</xdr:row>
      <xdr:rowOff>138712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07287"/>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43550</xdr:rowOff>
    </xdr:from>
    <xdr:to>
      <xdr:col>24</xdr:col>
      <xdr:colOff>114300</xdr:colOff>
      <xdr:row>36</xdr:row>
      <xdr:rowOff>145150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1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129927</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70534</xdr:rowOff>
    </xdr:from>
    <xdr:to>
      <xdr:col>20</xdr:col>
      <xdr:colOff>38100</xdr:colOff>
      <xdr:row>37</xdr:row>
      <xdr:rowOff>684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4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163261</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3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90079</xdr:rowOff>
    </xdr:from>
    <xdr:to>
      <xdr:col>15</xdr:col>
      <xdr:colOff>101600</xdr:colOff>
      <xdr:row>37</xdr:row>
      <xdr:rowOff>20229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11356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5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87912</xdr:rowOff>
    </xdr:from>
    <xdr:to>
      <xdr:col>10</xdr:col>
      <xdr:colOff>165100</xdr:colOff>
      <xdr:row>37</xdr:row>
      <xdr:rowOff>18062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5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84287</xdr:rowOff>
    </xdr:from>
    <xdr:to>
      <xdr:col>6</xdr:col>
      <xdr:colOff>38100</xdr:colOff>
      <xdr:row>37</xdr:row>
      <xdr:rowOff>14437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5564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4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92870</xdr:rowOff>
    </xdr:from>
    <xdr:to>
      <xdr:col>24</xdr:col>
      <xdr:colOff>63500</xdr:colOff>
      <xdr:row>57</xdr:row>
      <xdr:rowOff>108715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65520"/>
          <a:ext cx="838200" cy="1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108715</xdr:rowOff>
    </xdr:from>
    <xdr:to>
      <xdr:col>19</xdr:col>
      <xdr:colOff>177800</xdr:colOff>
      <xdr:row>57</xdr:row>
      <xdr:rowOff>123835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81365"/>
          <a:ext cx="889000" cy="1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106562</xdr:rowOff>
    </xdr:from>
    <xdr:to>
      <xdr:col>15</xdr:col>
      <xdr:colOff>50800</xdr:colOff>
      <xdr:row>57</xdr:row>
      <xdr:rowOff>123835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79212"/>
          <a:ext cx="889000" cy="1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106562</xdr:rowOff>
    </xdr:from>
    <xdr:to>
      <xdr:col>10</xdr:col>
      <xdr:colOff>114300</xdr:colOff>
      <xdr:row>57</xdr:row>
      <xdr:rowOff>152515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79212"/>
          <a:ext cx="889000" cy="4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42070</xdr:rowOff>
    </xdr:from>
    <xdr:to>
      <xdr:col>24</xdr:col>
      <xdr:colOff>114300</xdr:colOff>
      <xdr:row>57</xdr:row>
      <xdr:rowOff>143670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20497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57915</xdr:rowOff>
    </xdr:from>
    <xdr:to>
      <xdr:col>20</xdr:col>
      <xdr:colOff>38100</xdr:colOff>
      <xdr:row>57</xdr:row>
      <xdr:rowOff>159515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150642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2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73035</xdr:rowOff>
    </xdr:from>
    <xdr:to>
      <xdr:col>15</xdr:col>
      <xdr:colOff>101600</xdr:colOff>
      <xdr:row>58</xdr:row>
      <xdr:rowOff>3185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165762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3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55762</xdr:rowOff>
    </xdr:from>
    <xdr:to>
      <xdr:col>10</xdr:col>
      <xdr:colOff>165100</xdr:colOff>
      <xdr:row>57</xdr:row>
      <xdr:rowOff>157362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101715</xdr:rowOff>
    </xdr:from>
    <xdr:to>
      <xdr:col>6</xdr:col>
      <xdr:colOff>38100</xdr:colOff>
      <xdr:row>58</xdr:row>
      <xdr:rowOff>31865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22992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6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505</xdr:rowOff>
    </xdr:from>
    <xdr:to>
      <xdr:col>24</xdr:col>
      <xdr:colOff>63500</xdr:colOff>
      <xdr:row>78</xdr:row>
      <xdr:rowOff>69200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73605"/>
          <a:ext cx="838200" cy="6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505</xdr:rowOff>
    </xdr:from>
    <xdr:to>
      <xdr:col>19</xdr:col>
      <xdr:colOff>177800</xdr:colOff>
      <xdr:row>78</xdr:row>
      <xdr:rowOff>27046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73605"/>
          <a:ext cx="889000" cy="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27046</xdr:rowOff>
    </xdr:from>
    <xdr:to>
      <xdr:col>15</xdr:col>
      <xdr:colOff>50800</xdr:colOff>
      <xdr:row>78</xdr:row>
      <xdr:rowOff>52741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00146"/>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52741</xdr:rowOff>
    </xdr:from>
    <xdr:to>
      <xdr:col>10</xdr:col>
      <xdr:colOff>114300</xdr:colOff>
      <xdr:row>78</xdr:row>
      <xdr:rowOff>67760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5841"/>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18400</xdr:rowOff>
    </xdr:from>
    <xdr:to>
      <xdr:col>24</xdr:col>
      <xdr:colOff>114300</xdr:colOff>
      <xdr:row>78</xdr:row>
      <xdr:rowOff>120000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104777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121155</xdr:rowOff>
    </xdr:from>
    <xdr:to>
      <xdr:col>20</xdr:col>
      <xdr:colOff>38100</xdr:colOff>
      <xdr:row>78</xdr:row>
      <xdr:rowOff>51305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42432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1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147696</xdr:rowOff>
    </xdr:from>
    <xdr:to>
      <xdr:col>15</xdr:col>
      <xdr:colOff>101600</xdr:colOff>
      <xdr:row>78</xdr:row>
      <xdr:rowOff>77846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68973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4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1941</xdr:rowOff>
    </xdr:from>
    <xdr:to>
      <xdr:col>10</xdr:col>
      <xdr:colOff>165100</xdr:colOff>
      <xdr:row>78</xdr:row>
      <xdr:rowOff>103541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94668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7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16960</xdr:rowOff>
    </xdr:from>
    <xdr:to>
      <xdr:col>6</xdr:col>
      <xdr:colOff>38100</xdr:colOff>
      <xdr:row>78</xdr:row>
      <xdr:rowOff>118560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109687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8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23800</xdr:rowOff>
    </xdr:from>
    <xdr:to>
      <xdr:col>24</xdr:col>
      <xdr:colOff>63500</xdr:colOff>
      <xdr:row>95</xdr:row>
      <xdr:rowOff>166892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11550"/>
          <a:ext cx="838200" cy="1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166892</xdr:rowOff>
    </xdr:from>
    <xdr:to>
      <xdr:col>19</xdr:col>
      <xdr:colOff>177800</xdr:colOff>
      <xdr:row>96</xdr:row>
      <xdr:rowOff>24093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54642"/>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115621</xdr:rowOff>
    </xdr:from>
    <xdr:to>
      <xdr:col>15</xdr:col>
      <xdr:colOff>50800</xdr:colOff>
      <xdr:row>96</xdr:row>
      <xdr:rowOff>24093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31921"/>
          <a:ext cx="889000" cy="2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115621</xdr:rowOff>
    </xdr:from>
    <xdr:to>
      <xdr:col>10</xdr:col>
      <xdr:colOff>114300</xdr:colOff>
      <xdr:row>96</xdr:row>
      <xdr:rowOff>55967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31921"/>
          <a:ext cx="889000" cy="28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144450</xdr:rowOff>
    </xdr:from>
    <xdr:to>
      <xdr:col>24</xdr:col>
      <xdr:colOff>114300</xdr:colOff>
      <xdr:row>95</xdr:row>
      <xdr:rowOff>74600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122877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116092</xdr:rowOff>
    </xdr:from>
    <xdr:to>
      <xdr:col>20</xdr:col>
      <xdr:colOff>38100</xdr:colOff>
      <xdr:row>96</xdr:row>
      <xdr:rowOff>46242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37369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144743</xdr:rowOff>
    </xdr:from>
    <xdr:to>
      <xdr:col>15</xdr:col>
      <xdr:colOff>101600</xdr:colOff>
      <xdr:row>96</xdr:row>
      <xdr:rowOff>74893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66020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64821</xdr:rowOff>
    </xdr:from>
    <xdr:to>
      <xdr:col>10</xdr:col>
      <xdr:colOff>165100</xdr:colOff>
      <xdr:row>94</xdr:row>
      <xdr:rowOff>166421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11498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5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5167</xdr:rowOff>
    </xdr:from>
    <xdr:to>
      <xdr:col>6</xdr:col>
      <xdr:colOff>38100</xdr:colOff>
      <xdr:row>96</xdr:row>
      <xdr:rowOff>106767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6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123294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3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13438</xdr:rowOff>
    </xdr:from>
    <xdr:to>
      <xdr:col>55</xdr:col>
      <xdr:colOff>0</xdr:colOff>
      <xdr:row>38</xdr:row>
      <xdr:rowOff>42835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28538"/>
          <a:ext cx="8382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13438</xdr:rowOff>
    </xdr:from>
    <xdr:to>
      <xdr:col>50</xdr:col>
      <xdr:colOff>114300</xdr:colOff>
      <xdr:row>38</xdr:row>
      <xdr:rowOff>33453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28538"/>
          <a:ext cx="889000" cy="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33453</xdr:rowOff>
    </xdr:from>
    <xdr:to>
      <xdr:col>45</xdr:col>
      <xdr:colOff>177800</xdr:colOff>
      <xdr:row>38</xdr:row>
      <xdr:rowOff>74497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48553"/>
          <a:ext cx="889000" cy="4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151283</xdr:rowOff>
    </xdr:from>
    <xdr:to>
      <xdr:col>41</xdr:col>
      <xdr:colOff>50800</xdr:colOff>
      <xdr:row>38</xdr:row>
      <xdr:rowOff>74497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23483"/>
          <a:ext cx="889000" cy="26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163485</xdr:rowOff>
    </xdr:from>
    <xdr:to>
      <xdr:col>55</xdr:col>
      <xdr:colOff>50800</xdr:colOff>
      <xdr:row>38</xdr:row>
      <xdr:rowOff>93635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78413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134088</xdr:rowOff>
    </xdr:from>
    <xdr:to>
      <xdr:col>50</xdr:col>
      <xdr:colOff>165100</xdr:colOff>
      <xdr:row>38</xdr:row>
      <xdr:rowOff>64238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7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55365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154103</xdr:rowOff>
    </xdr:from>
    <xdr:to>
      <xdr:col>46</xdr:col>
      <xdr:colOff>38100</xdr:colOff>
      <xdr:row>38</xdr:row>
      <xdr:rowOff>84254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7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75380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23697</xdr:rowOff>
    </xdr:from>
    <xdr:to>
      <xdr:col>41</xdr:col>
      <xdr:colOff>101600</xdr:colOff>
      <xdr:row>38</xdr:row>
      <xdr:rowOff>125297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116424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3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100483</xdr:rowOff>
    </xdr:from>
    <xdr:to>
      <xdr:col>36</xdr:col>
      <xdr:colOff>165100</xdr:colOff>
      <xdr:row>37</xdr:row>
      <xdr:rowOff>30633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21760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36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31893</xdr:rowOff>
    </xdr:from>
    <xdr:to>
      <xdr:col>55</xdr:col>
      <xdr:colOff>0</xdr:colOff>
      <xdr:row>58</xdr:row>
      <xdr:rowOff>59946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75993"/>
          <a:ext cx="838200" cy="2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27007</xdr:rowOff>
    </xdr:from>
    <xdr:to>
      <xdr:col>50</xdr:col>
      <xdr:colOff>114300</xdr:colOff>
      <xdr:row>58</xdr:row>
      <xdr:rowOff>31893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71107"/>
          <a:ext cx="889000" cy="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23269</xdr:rowOff>
    </xdr:from>
    <xdr:to>
      <xdr:col>45</xdr:col>
      <xdr:colOff>177800</xdr:colOff>
      <xdr:row>58</xdr:row>
      <xdr:rowOff>27007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67369"/>
          <a:ext cx="889000" cy="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46292</xdr:rowOff>
    </xdr:from>
    <xdr:to>
      <xdr:col>41</xdr:col>
      <xdr:colOff>50800</xdr:colOff>
      <xdr:row>58</xdr:row>
      <xdr:rowOff>23269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47492"/>
          <a:ext cx="889000" cy="31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9146</xdr:rowOff>
    </xdr:from>
    <xdr:to>
      <xdr:col>55</xdr:col>
      <xdr:colOff>50800</xdr:colOff>
      <xdr:row>58</xdr:row>
      <xdr:rowOff>110746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5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95523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6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152543</xdr:rowOff>
    </xdr:from>
    <xdr:to>
      <xdr:col>50</xdr:col>
      <xdr:colOff>165100</xdr:colOff>
      <xdr:row>58</xdr:row>
      <xdr:rowOff>82693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2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73820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1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147657</xdr:rowOff>
    </xdr:from>
    <xdr:to>
      <xdr:col>46</xdr:col>
      <xdr:colOff>38100</xdr:colOff>
      <xdr:row>58</xdr:row>
      <xdr:rowOff>77807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68934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143919</xdr:rowOff>
    </xdr:from>
    <xdr:to>
      <xdr:col>41</xdr:col>
      <xdr:colOff>101600</xdr:colOff>
      <xdr:row>58</xdr:row>
      <xdr:rowOff>74069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1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65196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0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166942</xdr:rowOff>
    </xdr:from>
    <xdr:to>
      <xdr:col>36</xdr:col>
      <xdr:colOff>165100</xdr:colOff>
      <xdr:row>56</xdr:row>
      <xdr:rowOff>97092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113619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7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18897</xdr:rowOff>
    </xdr:from>
    <xdr:to>
      <xdr:col>55</xdr:col>
      <xdr:colOff>0</xdr:colOff>
      <xdr:row>78</xdr:row>
      <xdr:rowOff>21788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91997"/>
          <a:ext cx="8382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18897</xdr:rowOff>
    </xdr:from>
    <xdr:to>
      <xdr:col>50</xdr:col>
      <xdr:colOff>114300</xdr:colOff>
      <xdr:row>78</xdr:row>
      <xdr:rowOff>23183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91997"/>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116892</xdr:rowOff>
    </xdr:from>
    <xdr:to>
      <xdr:col>45</xdr:col>
      <xdr:colOff>177800</xdr:colOff>
      <xdr:row>78</xdr:row>
      <xdr:rowOff>23183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18542"/>
          <a:ext cx="889000" cy="7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154033</xdr:rowOff>
    </xdr:from>
    <xdr:to>
      <xdr:col>41</xdr:col>
      <xdr:colOff>50800</xdr:colOff>
      <xdr:row>77</xdr:row>
      <xdr:rowOff>116892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669883"/>
          <a:ext cx="889000" cy="6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142438</xdr:rowOff>
    </xdr:from>
    <xdr:to>
      <xdr:col>55</xdr:col>
      <xdr:colOff>50800</xdr:colOff>
      <xdr:row>78</xdr:row>
      <xdr:rowOff>72588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57365</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59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139547</xdr:rowOff>
    </xdr:from>
    <xdr:to>
      <xdr:col>50</xdr:col>
      <xdr:colOff>165100</xdr:colOff>
      <xdr:row>78</xdr:row>
      <xdr:rowOff>69697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60824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3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143833</xdr:rowOff>
    </xdr:from>
    <xdr:to>
      <xdr:col>46</xdr:col>
      <xdr:colOff>38100</xdr:colOff>
      <xdr:row>78</xdr:row>
      <xdr:rowOff>73983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65110</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8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66092</xdr:rowOff>
    </xdr:from>
    <xdr:to>
      <xdr:col>41</xdr:col>
      <xdr:colOff>101600</xdr:colOff>
      <xdr:row>77</xdr:row>
      <xdr:rowOff>167692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158819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103233</xdr:rowOff>
    </xdr:from>
    <xdr:to>
      <xdr:col>36</xdr:col>
      <xdr:colOff>165100</xdr:colOff>
      <xdr:row>74</xdr:row>
      <xdr:rowOff>33383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6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49910</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39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40611</xdr:rowOff>
    </xdr:from>
    <xdr:to>
      <xdr:col>55</xdr:col>
      <xdr:colOff>0</xdr:colOff>
      <xdr:row>98</xdr:row>
      <xdr:rowOff>72627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42711"/>
          <a:ext cx="838200" cy="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40611</xdr:rowOff>
    </xdr:from>
    <xdr:to>
      <xdr:col>50</xdr:col>
      <xdr:colOff>114300</xdr:colOff>
      <xdr:row>98</xdr:row>
      <xdr:rowOff>83071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42711"/>
          <a:ext cx="889000" cy="4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66167</xdr:rowOff>
    </xdr:from>
    <xdr:to>
      <xdr:col>45</xdr:col>
      <xdr:colOff>177800</xdr:colOff>
      <xdr:row>98</xdr:row>
      <xdr:rowOff>83071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68267"/>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2422</xdr:rowOff>
    </xdr:from>
    <xdr:to>
      <xdr:col>41</xdr:col>
      <xdr:colOff>50800</xdr:colOff>
      <xdr:row>98</xdr:row>
      <xdr:rowOff>66167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04522"/>
          <a:ext cx="889000" cy="6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21827</xdr:rowOff>
    </xdr:from>
    <xdr:to>
      <xdr:col>55</xdr:col>
      <xdr:colOff>50800</xdr:colOff>
      <xdr:row>98</xdr:row>
      <xdr:rowOff>123427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2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108204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3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161261</xdr:rowOff>
    </xdr:from>
    <xdr:to>
      <xdr:col>50</xdr:col>
      <xdr:colOff>165100</xdr:colOff>
      <xdr:row>98</xdr:row>
      <xdr:rowOff>91411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82538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32271</xdr:rowOff>
    </xdr:from>
    <xdr:to>
      <xdr:col>46</xdr:col>
      <xdr:colOff>38100</xdr:colOff>
      <xdr:row>98</xdr:row>
      <xdr:rowOff>133871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124998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15367</xdr:rowOff>
    </xdr:from>
    <xdr:to>
      <xdr:col>41</xdr:col>
      <xdr:colOff>101600</xdr:colOff>
      <xdr:row>98</xdr:row>
      <xdr:rowOff>116967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108094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123072</xdr:rowOff>
    </xdr:from>
    <xdr:to>
      <xdr:col>36</xdr:col>
      <xdr:colOff>165100</xdr:colOff>
      <xdr:row>98</xdr:row>
      <xdr:rowOff>53222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44349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74544</xdr:rowOff>
    </xdr:from>
    <xdr:to>
      <xdr:col>85</xdr:col>
      <xdr:colOff>127000</xdr:colOff>
      <xdr:row>78</xdr:row>
      <xdr:rowOff>92238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447644"/>
          <a:ext cx="8382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92238</xdr:rowOff>
    </xdr:from>
    <xdr:to>
      <xdr:col>81</xdr:col>
      <xdr:colOff>50800</xdr:colOff>
      <xdr:row>78</xdr:row>
      <xdr:rowOff>120090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465338"/>
          <a:ext cx="889000" cy="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120090</xdr:rowOff>
    </xdr:from>
    <xdr:to>
      <xdr:col>76</xdr:col>
      <xdr:colOff>114300</xdr:colOff>
      <xdr:row>78</xdr:row>
      <xdr:rowOff>122651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493190"/>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122417</xdr:rowOff>
    </xdr:from>
    <xdr:to>
      <xdr:col>71</xdr:col>
      <xdr:colOff>177800</xdr:colOff>
      <xdr:row>78</xdr:row>
      <xdr:rowOff>122651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495517"/>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23744</xdr:rowOff>
    </xdr:from>
    <xdr:to>
      <xdr:col>85</xdr:col>
      <xdr:colOff>177800</xdr:colOff>
      <xdr:row>78</xdr:row>
      <xdr:rowOff>125344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110121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1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41438</xdr:rowOff>
    </xdr:from>
    <xdr:to>
      <xdr:col>81</xdr:col>
      <xdr:colOff>101600</xdr:colOff>
      <xdr:row>78</xdr:row>
      <xdr:rowOff>143038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41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134165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50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69290</xdr:rowOff>
    </xdr:from>
    <xdr:to>
      <xdr:col>76</xdr:col>
      <xdr:colOff>165100</xdr:colOff>
      <xdr:row>78</xdr:row>
      <xdr:rowOff>170890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4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162017</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353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71851</xdr:rowOff>
    </xdr:from>
    <xdr:to>
      <xdr:col>72</xdr:col>
      <xdr:colOff>38100</xdr:colOff>
      <xdr:row>79</xdr:row>
      <xdr:rowOff>2001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44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164578</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353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71617</xdr:rowOff>
    </xdr:from>
    <xdr:to>
      <xdr:col>67</xdr:col>
      <xdr:colOff>101600</xdr:colOff>
      <xdr:row>79</xdr:row>
      <xdr:rowOff>1767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4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164344</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353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52901</xdr:rowOff>
    </xdr:from>
    <xdr:to>
      <xdr:col>85</xdr:col>
      <xdr:colOff>127000</xdr:colOff>
      <xdr:row>98</xdr:row>
      <xdr:rowOff>94600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55001"/>
          <a:ext cx="838200" cy="4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94600</xdr:rowOff>
    </xdr:from>
    <xdr:to>
      <xdr:col>81</xdr:col>
      <xdr:colOff>50800</xdr:colOff>
      <xdr:row>98</xdr:row>
      <xdr:rowOff>99676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96700"/>
          <a:ext cx="8890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14267</xdr:rowOff>
    </xdr:from>
    <xdr:to>
      <xdr:col>76</xdr:col>
      <xdr:colOff>114300</xdr:colOff>
      <xdr:row>98</xdr:row>
      <xdr:rowOff>99676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16367"/>
          <a:ext cx="889000" cy="8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14267</xdr:rowOff>
    </xdr:from>
    <xdr:to>
      <xdr:col>71</xdr:col>
      <xdr:colOff>177800</xdr:colOff>
      <xdr:row>98</xdr:row>
      <xdr:rowOff>133406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16367"/>
          <a:ext cx="889000" cy="1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2101</xdr:rowOff>
    </xdr:from>
    <xdr:to>
      <xdr:col>85</xdr:col>
      <xdr:colOff>177800</xdr:colOff>
      <xdr:row>98</xdr:row>
      <xdr:rowOff>103701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151978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43800</xdr:rowOff>
    </xdr:from>
    <xdr:to>
      <xdr:col>81</xdr:col>
      <xdr:colOff>101600</xdr:colOff>
      <xdr:row>98</xdr:row>
      <xdr:rowOff>145400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4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136527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48876</xdr:rowOff>
    </xdr:from>
    <xdr:to>
      <xdr:col>76</xdr:col>
      <xdr:colOff>165100</xdr:colOff>
      <xdr:row>98</xdr:row>
      <xdr:rowOff>150476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141603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134917</xdr:rowOff>
    </xdr:from>
    <xdr:to>
      <xdr:col>72</xdr:col>
      <xdr:colOff>38100</xdr:colOff>
      <xdr:row>98</xdr:row>
      <xdr:rowOff>65067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81594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82606</xdr:rowOff>
    </xdr:from>
    <xdr:to>
      <xdr:col>67</xdr:col>
      <xdr:colOff>101600</xdr:colOff>
      <xdr:row>99</xdr:row>
      <xdr:rowOff>12756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3883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7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57633</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572733"/>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57633</xdr:rowOff>
    </xdr:from>
    <xdr:to>
      <xdr:col>107</xdr:col>
      <xdr:colOff>50800</xdr:colOff>
      <xdr:row>38</xdr:row>
      <xdr:rowOff>71668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57273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71668</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586768"/>
          <a:ext cx="889000" cy="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6833</xdr:rowOff>
    </xdr:from>
    <xdr:to>
      <xdr:col>107</xdr:col>
      <xdr:colOff>101600</xdr:colOff>
      <xdr:row>38</xdr:row>
      <xdr:rowOff>108433</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52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124960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9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20868</xdr:rowOff>
    </xdr:from>
    <xdr:to>
      <xdr:col>102</xdr:col>
      <xdr:colOff>165100</xdr:colOff>
      <xdr:row>38</xdr:row>
      <xdr:rowOff>122468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3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113595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2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80931</xdr:rowOff>
    </xdr:from>
    <xdr:to>
      <xdr:col>116</xdr:col>
      <xdr:colOff>63500</xdr:colOff>
      <xdr:row>75</xdr:row>
      <xdr:rowOff>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768231"/>
          <a:ext cx="8382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xdr:rowOff>
    </xdr:from>
    <xdr:to>
      <xdr:col>111</xdr:col>
      <xdr:colOff>177800</xdr:colOff>
      <xdr:row>75</xdr:row>
      <xdr:rowOff>19647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858756"/>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19647</xdr:rowOff>
    </xdr:from>
    <xdr:to>
      <xdr:col>107</xdr:col>
      <xdr:colOff>50800</xdr:colOff>
      <xdr:row>75</xdr:row>
      <xdr:rowOff>32734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878397"/>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57938</xdr:rowOff>
    </xdr:from>
    <xdr:to>
      <xdr:col>102</xdr:col>
      <xdr:colOff>114300</xdr:colOff>
      <xdr:row>75</xdr:row>
      <xdr:rowOff>32734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402338"/>
          <a:ext cx="889000" cy="48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30131</xdr:rowOff>
    </xdr:from>
    <xdr:to>
      <xdr:col>116</xdr:col>
      <xdr:colOff>114300</xdr:colOff>
      <xdr:row>74</xdr:row>
      <xdr:rowOff>131731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1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8558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69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120656</xdr:rowOff>
    </xdr:from>
    <xdr:to>
      <xdr:col>112</xdr:col>
      <xdr:colOff>38100</xdr:colOff>
      <xdr:row>75</xdr:row>
      <xdr:rowOff>50806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8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41933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140297</xdr:rowOff>
    </xdr:from>
    <xdr:to>
      <xdr:col>107</xdr:col>
      <xdr:colOff>101600</xdr:colOff>
      <xdr:row>75</xdr:row>
      <xdr:rowOff>70447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8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61574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153384</xdr:rowOff>
    </xdr:from>
    <xdr:to>
      <xdr:col>102</xdr:col>
      <xdr:colOff>165100</xdr:colOff>
      <xdr:row>75</xdr:row>
      <xdr:rowOff>83534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4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74661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3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7138</xdr:rowOff>
    </xdr:from>
    <xdr:to>
      <xdr:col>98</xdr:col>
      <xdr:colOff>38100</xdr:colOff>
      <xdr:row>72</xdr:row>
      <xdr:rowOff>108738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5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125265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2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いずれの項目も類似団体平均を下回っている。今後も、適正な資格審査を実施し健全な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財政運営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14,356
14,122
14.34
7,424,067
7,169,503
215,032
4,102,747
3,429,126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87313</xdr:rowOff>
    </xdr:from>
    <xdr:to>
      <xdr:col>24</xdr:col>
      <xdr:colOff>63500</xdr:colOff>
      <xdr:row>38</xdr:row>
      <xdr:rowOff>26543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0963"/>
          <a:ext cx="838200" cy="1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87313</xdr:rowOff>
    </xdr:from>
    <xdr:to>
      <xdr:col>19</xdr:col>
      <xdr:colOff>177800</xdr:colOff>
      <xdr:row>38</xdr:row>
      <xdr:rowOff>20447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0963"/>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20447</xdr:rowOff>
    </xdr:from>
    <xdr:to>
      <xdr:col>15</xdr:col>
      <xdr:colOff>50800</xdr:colOff>
      <xdr:row>38</xdr:row>
      <xdr:rowOff>72263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35547"/>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72263</xdr:rowOff>
    </xdr:from>
    <xdr:to>
      <xdr:col>10</xdr:col>
      <xdr:colOff>114300</xdr:colOff>
      <xdr:row>38</xdr:row>
      <xdr:rowOff>103505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87363"/>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147193</xdr:rowOff>
    </xdr:from>
    <xdr:to>
      <xdr:col>24</xdr:col>
      <xdr:colOff>114300</xdr:colOff>
      <xdr:row>38</xdr:row>
      <xdr:rowOff>77343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62120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0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36513</xdr:rowOff>
    </xdr:from>
    <xdr:to>
      <xdr:col>20</xdr:col>
      <xdr:colOff>38100</xdr:colOff>
      <xdr:row>37</xdr:row>
      <xdr:rowOff>138113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129240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141097</xdr:rowOff>
    </xdr:from>
    <xdr:to>
      <xdr:col>15</xdr:col>
      <xdr:colOff>101600</xdr:colOff>
      <xdr:row>38</xdr:row>
      <xdr:rowOff>71247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62374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21463</xdr:rowOff>
    </xdr:from>
    <xdr:to>
      <xdr:col>10</xdr:col>
      <xdr:colOff>165100</xdr:colOff>
      <xdr:row>38</xdr:row>
      <xdr:rowOff>123063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114190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52705</xdr:rowOff>
    </xdr:from>
    <xdr:to>
      <xdr:col>6</xdr:col>
      <xdr:colOff>38100</xdr:colOff>
      <xdr:row>38</xdr:row>
      <xdr:rowOff>154305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145432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10124</xdr:rowOff>
    </xdr:from>
    <xdr:to>
      <xdr:col>24</xdr:col>
      <xdr:colOff>63500</xdr:colOff>
      <xdr:row>58</xdr:row>
      <xdr:rowOff>39370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4224"/>
          <a:ext cx="838200" cy="2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38097</xdr:rowOff>
    </xdr:from>
    <xdr:to>
      <xdr:col>19</xdr:col>
      <xdr:colOff>177800</xdr:colOff>
      <xdr:row>58</xdr:row>
      <xdr:rowOff>39370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2197"/>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4576</xdr:rowOff>
    </xdr:from>
    <xdr:to>
      <xdr:col>15</xdr:col>
      <xdr:colOff>50800</xdr:colOff>
      <xdr:row>58</xdr:row>
      <xdr:rowOff>38097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8676"/>
          <a:ext cx="889000" cy="3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32073</xdr:rowOff>
    </xdr:from>
    <xdr:to>
      <xdr:col>10</xdr:col>
      <xdr:colOff>114300</xdr:colOff>
      <xdr:row>58</xdr:row>
      <xdr:rowOff>4576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33273"/>
          <a:ext cx="889000" cy="31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130774</xdr:rowOff>
    </xdr:from>
    <xdr:to>
      <xdr:col>24</xdr:col>
      <xdr:colOff>114300</xdr:colOff>
      <xdr:row>58</xdr:row>
      <xdr:rowOff>60924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45701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160020</xdr:rowOff>
    </xdr:from>
    <xdr:to>
      <xdr:col>20</xdr:col>
      <xdr:colOff>38100</xdr:colOff>
      <xdr:row>58</xdr:row>
      <xdr:rowOff>90170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81297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158747</xdr:rowOff>
    </xdr:from>
    <xdr:to>
      <xdr:col>15</xdr:col>
      <xdr:colOff>101600</xdr:colOff>
      <xdr:row>58</xdr:row>
      <xdr:rowOff>88897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80024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125226</xdr:rowOff>
    </xdr:from>
    <xdr:to>
      <xdr:col>10</xdr:col>
      <xdr:colOff>165100</xdr:colOff>
      <xdr:row>58</xdr:row>
      <xdr:rowOff>55376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46503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152723</xdr:rowOff>
    </xdr:from>
    <xdr:to>
      <xdr:col>6</xdr:col>
      <xdr:colOff>38100</xdr:colOff>
      <xdr:row>56</xdr:row>
      <xdr:rowOff>82873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99400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164933</xdr:rowOff>
    </xdr:from>
    <xdr:to>
      <xdr:col>24</xdr:col>
      <xdr:colOff>63500</xdr:colOff>
      <xdr:row>77</xdr:row>
      <xdr:rowOff>57043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5133"/>
          <a:ext cx="838200" cy="6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29090</xdr:rowOff>
    </xdr:from>
    <xdr:to>
      <xdr:col>19</xdr:col>
      <xdr:colOff>177800</xdr:colOff>
      <xdr:row>77</xdr:row>
      <xdr:rowOff>57043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30740"/>
          <a:ext cx="8890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24650</xdr:rowOff>
    </xdr:from>
    <xdr:to>
      <xdr:col>15</xdr:col>
      <xdr:colOff>50800</xdr:colOff>
      <xdr:row>77</xdr:row>
      <xdr:rowOff>29090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26300"/>
          <a:ext cx="889000" cy="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24650</xdr:rowOff>
    </xdr:from>
    <xdr:to>
      <xdr:col>10</xdr:col>
      <xdr:colOff>114300</xdr:colOff>
      <xdr:row>77</xdr:row>
      <xdr:rowOff>127547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6300"/>
          <a:ext cx="889000" cy="10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114133</xdr:rowOff>
    </xdr:from>
    <xdr:to>
      <xdr:col>24</xdr:col>
      <xdr:colOff>114300</xdr:colOff>
      <xdr:row>77</xdr:row>
      <xdr:rowOff>44283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29060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5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6243</xdr:rowOff>
    </xdr:from>
    <xdr:to>
      <xdr:col>20</xdr:col>
      <xdr:colOff>38100</xdr:colOff>
      <xdr:row>77</xdr:row>
      <xdr:rowOff>107843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98970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149740</xdr:rowOff>
    </xdr:from>
    <xdr:to>
      <xdr:col>15</xdr:col>
      <xdr:colOff>101600</xdr:colOff>
      <xdr:row>77</xdr:row>
      <xdr:rowOff>79890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71017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7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145300</xdr:rowOff>
    </xdr:from>
    <xdr:to>
      <xdr:col>10</xdr:col>
      <xdr:colOff>165100</xdr:colOff>
      <xdr:row>77</xdr:row>
      <xdr:rowOff>75450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66577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76747</xdr:rowOff>
    </xdr:from>
    <xdr:to>
      <xdr:col>6</xdr:col>
      <xdr:colOff>38100</xdr:colOff>
      <xdr:row>78</xdr:row>
      <xdr:rowOff>6897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169474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7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51767</xdr:rowOff>
    </xdr:from>
    <xdr:to>
      <xdr:col>24</xdr:col>
      <xdr:colOff>63500</xdr:colOff>
      <xdr:row>97</xdr:row>
      <xdr:rowOff>65162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82417"/>
          <a:ext cx="838200" cy="1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65162</xdr:rowOff>
    </xdr:from>
    <xdr:to>
      <xdr:col>19</xdr:col>
      <xdr:colOff>177800</xdr:colOff>
      <xdr:row>97</xdr:row>
      <xdr:rowOff>78846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95812"/>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76273</xdr:rowOff>
    </xdr:from>
    <xdr:to>
      <xdr:col>15</xdr:col>
      <xdr:colOff>50800</xdr:colOff>
      <xdr:row>97</xdr:row>
      <xdr:rowOff>78846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06923"/>
          <a:ext cx="889000" cy="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76273</xdr:rowOff>
    </xdr:from>
    <xdr:to>
      <xdr:col>10</xdr:col>
      <xdr:colOff>114300</xdr:colOff>
      <xdr:row>97</xdr:row>
      <xdr:rowOff>120639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06923"/>
          <a:ext cx="889000" cy="4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967</xdr:rowOff>
    </xdr:from>
    <xdr:to>
      <xdr:col>24</xdr:col>
      <xdr:colOff>114300</xdr:colOff>
      <xdr:row>97</xdr:row>
      <xdr:rowOff>102567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150844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14362</xdr:rowOff>
    </xdr:from>
    <xdr:to>
      <xdr:col>20</xdr:col>
      <xdr:colOff>38100</xdr:colOff>
      <xdr:row>97</xdr:row>
      <xdr:rowOff>115962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107089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28046</xdr:rowOff>
    </xdr:from>
    <xdr:to>
      <xdr:col>15</xdr:col>
      <xdr:colOff>101600</xdr:colOff>
      <xdr:row>97</xdr:row>
      <xdr:rowOff>129646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5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120773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5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25473</xdr:rowOff>
    </xdr:from>
    <xdr:to>
      <xdr:col>10</xdr:col>
      <xdr:colOff>165100</xdr:colOff>
      <xdr:row>97</xdr:row>
      <xdr:rowOff>127073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69839</xdr:rowOff>
    </xdr:from>
    <xdr:to>
      <xdr:col>6</xdr:col>
      <xdr:colOff>38100</xdr:colOff>
      <xdr:row>97</xdr:row>
      <xdr:rowOff>171439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162566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89688</xdr:rowOff>
    </xdr:from>
    <xdr:to>
      <xdr:col>55</xdr:col>
      <xdr:colOff>0</xdr:colOff>
      <xdr:row>58</xdr:row>
      <xdr:rowOff>106388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33788"/>
          <a:ext cx="838200" cy="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41428</xdr:rowOff>
    </xdr:from>
    <xdr:to>
      <xdr:col>50</xdr:col>
      <xdr:colOff>114300</xdr:colOff>
      <xdr:row>58</xdr:row>
      <xdr:rowOff>106388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85528"/>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4470</xdr:rowOff>
    </xdr:from>
    <xdr:to>
      <xdr:col>45</xdr:col>
      <xdr:colOff>177800</xdr:colOff>
      <xdr:row>58</xdr:row>
      <xdr:rowOff>41428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48570"/>
          <a:ext cx="8890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104940</xdr:rowOff>
    </xdr:from>
    <xdr:to>
      <xdr:col>41</xdr:col>
      <xdr:colOff>50800</xdr:colOff>
      <xdr:row>58</xdr:row>
      <xdr:rowOff>4470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77590"/>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38888</xdr:rowOff>
    </xdr:from>
    <xdr:to>
      <xdr:col>55</xdr:col>
      <xdr:colOff>50800</xdr:colOff>
      <xdr:row>58</xdr:row>
      <xdr:rowOff>140488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8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125265</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55588</xdr:rowOff>
    </xdr:from>
    <xdr:to>
      <xdr:col>50</xdr:col>
      <xdr:colOff>165100</xdr:colOff>
      <xdr:row>58</xdr:row>
      <xdr:rowOff>157188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148315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9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162078</xdr:rowOff>
    </xdr:from>
    <xdr:to>
      <xdr:col>46</xdr:col>
      <xdr:colOff>38100</xdr:colOff>
      <xdr:row>58</xdr:row>
      <xdr:rowOff>92228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3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83355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2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125120</xdr:rowOff>
    </xdr:from>
    <xdr:to>
      <xdr:col>41</xdr:col>
      <xdr:colOff>101600</xdr:colOff>
      <xdr:row>58</xdr:row>
      <xdr:rowOff>55270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46397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54140</xdr:rowOff>
    </xdr:from>
    <xdr:to>
      <xdr:col>36</xdr:col>
      <xdr:colOff>165100</xdr:colOff>
      <xdr:row>57</xdr:row>
      <xdr:rowOff>155740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146867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27214</xdr:rowOff>
    </xdr:from>
    <xdr:to>
      <xdr:col>55</xdr:col>
      <xdr:colOff>0</xdr:colOff>
      <xdr:row>79</xdr:row>
      <xdr:rowOff>27891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71764"/>
          <a:ext cx="8382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27891</xdr:rowOff>
    </xdr:from>
    <xdr:to>
      <xdr:col>50</xdr:col>
      <xdr:colOff>114300</xdr:colOff>
      <xdr:row>79</xdr:row>
      <xdr:rowOff>32152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72441"/>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28932</xdr:rowOff>
    </xdr:from>
    <xdr:to>
      <xdr:col>45</xdr:col>
      <xdr:colOff>177800</xdr:colOff>
      <xdr:row>79</xdr:row>
      <xdr:rowOff>32152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73482"/>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28932</xdr:rowOff>
    </xdr:from>
    <xdr:to>
      <xdr:col>41</xdr:col>
      <xdr:colOff>50800</xdr:colOff>
      <xdr:row>79</xdr:row>
      <xdr:rowOff>33835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73482"/>
          <a:ext cx="889000" cy="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147864</xdr:rowOff>
    </xdr:from>
    <xdr:to>
      <xdr:col>55</xdr:col>
      <xdr:colOff>50800</xdr:colOff>
      <xdr:row>79</xdr:row>
      <xdr:rowOff>78014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148541</xdr:rowOff>
    </xdr:from>
    <xdr:to>
      <xdr:col>50</xdr:col>
      <xdr:colOff>165100</xdr:colOff>
      <xdr:row>79</xdr:row>
      <xdr:rowOff>78691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69818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152802</xdr:rowOff>
    </xdr:from>
    <xdr:to>
      <xdr:col>46</xdr:col>
      <xdr:colOff>38100</xdr:colOff>
      <xdr:row>79</xdr:row>
      <xdr:rowOff>82952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74079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1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149582</xdr:rowOff>
    </xdr:from>
    <xdr:to>
      <xdr:col>41</xdr:col>
      <xdr:colOff>101600</xdr:colOff>
      <xdr:row>79</xdr:row>
      <xdr:rowOff>79732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70859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154485</xdr:rowOff>
    </xdr:from>
    <xdr:to>
      <xdr:col>36</xdr:col>
      <xdr:colOff>165100</xdr:colOff>
      <xdr:row>79</xdr:row>
      <xdr:rowOff>84635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2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75762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2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119208</xdr:rowOff>
    </xdr:from>
    <xdr:to>
      <xdr:col>55</xdr:col>
      <xdr:colOff>0</xdr:colOff>
      <xdr:row>98</xdr:row>
      <xdr:rowOff>126817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21308"/>
          <a:ext cx="8382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110685</xdr:rowOff>
    </xdr:from>
    <xdr:to>
      <xdr:col>50</xdr:col>
      <xdr:colOff>114300</xdr:colOff>
      <xdr:row>98</xdr:row>
      <xdr:rowOff>119208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12785"/>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99169</xdr:rowOff>
    </xdr:from>
    <xdr:to>
      <xdr:col>45</xdr:col>
      <xdr:colOff>177800</xdr:colOff>
      <xdr:row>98</xdr:row>
      <xdr:rowOff>110685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01269"/>
          <a:ext cx="889000" cy="1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99169</xdr:rowOff>
    </xdr:from>
    <xdr:to>
      <xdr:col>41</xdr:col>
      <xdr:colOff>50800</xdr:colOff>
      <xdr:row>98</xdr:row>
      <xdr:rowOff>146715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01269"/>
          <a:ext cx="889000" cy="4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76017</xdr:rowOff>
    </xdr:from>
    <xdr:to>
      <xdr:col>55</xdr:col>
      <xdr:colOff>50800</xdr:colOff>
      <xdr:row>99</xdr:row>
      <xdr:rowOff>6167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162394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68408</xdr:rowOff>
    </xdr:from>
    <xdr:to>
      <xdr:col>50</xdr:col>
      <xdr:colOff>165100</xdr:colOff>
      <xdr:row>98</xdr:row>
      <xdr:rowOff>170008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161135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6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59885</xdr:rowOff>
    </xdr:from>
    <xdr:to>
      <xdr:col>46</xdr:col>
      <xdr:colOff>38100</xdr:colOff>
      <xdr:row>98</xdr:row>
      <xdr:rowOff>161485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152612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5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48369</xdr:rowOff>
    </xdr:from>
    <xdr:to>
      <xdr:col>41</xdr:col>
      <xdr:colOff>101600</xdr:colOff>
      <xdr:row>98</xdr:row>
      <xdr:rowOff>149969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141096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95915</xdr:rowOff>
    </xdr:from>
    <xdr:to>
      <xdr:col>36</xdr:col>
      <xdr:colOff>165100</xdr:colOff>
      <xdr:row>99</xdr:row>
      <xdr:rowOff>26065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17192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9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35801</xdr:rowOff>
    </xdr:from>
    <xdr:to>
      <xdr:col>85</xdr:col>
      <xdr:colOff>127000</xdr:colOff>
      <xdr:row>37</xdr:row>
      <xdr:rowOff>62972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79451"/>
          <a:ext cx="838200" cy="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62972</xdr:rowOff>
    </xdr:from>
    <xdr:to>
      <xdr:col>81</xdr:col>
      <xdr:colOff>50800</xdr:colOff>
      <xdr:row>37</xdr:row>
      <xdr:rowOff>103353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06622"/>
          <a:ext cx="889000" cy="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96021</xdr:rowOff>
    </xdr:from>
    <xdr:to>
      <xdr:col>76</xdr:col>
      <xdr:colOff>114300</xdr:colOff>
      <xdr:row>37</xdr:row>
      <xdr:rowOff>103353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39671"/>
          <a:ext cx="8890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96135</xdr:rowOff>
    </xdr:from>
    <xdr:to>
      <xdr:col>71</xdr:col>
      <xdr:colOff>177800</xdr:colOff>
      <xdr:row>37</xdr:row>
      <xdr:rowOff>96021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753985"/>
          <a:ext cx="889000" cy="68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156451</xdr:rowOff>
    </xdr:from>
    <xdr:to>
      <xdr:col>85</xdr:col>
      <xdr:colOff>177800</xdr:colOff>
      <xdr:row>37</xdr:row>
      <xdr:rowOff>86601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134878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0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12172</xdr:rowOff>
    </xdr:from>
    <xdr:to>
      <xdr:col>81</xdr:col>
      <xdr:colOff>101600</xdr:colOff>
      <xdr:row>37</xdr:row>
      <xdr:rowOff>113772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104899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52553</xdr:rowOff>
    </xdr:from>
    <xdr:to>
      <xdr:col>76</xdr:col>
      <xdr:colOff>165100</xdr:colOff>
      <xdr:row>37</xdr:row>
      <xdr:rowOff>154153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145280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45221</xdr:rowOff>
    </xdr:from>
    <xdr:to>
      <xdr:col>72</xdr:col>
      <xdr:colOff>38100</xdr:colOff>
      <xdr:row>37</xdr:row>
      <xdr:rowOff>146821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137948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8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45335</xdr:rowOff>
    </xdr:from>
    <xdr:to>
      <xdr:col>67</xdr:col>
      <xdr:colOff>101600</xdr:colOff>
      <xdr:row>33</xdr:row>
      <xdr:rowOff>146935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7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163462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117891</xdr:rowOff>
    </xdr:from>
    <xdr:to>
      <xdr:col>85</xdr:col>
      <xdr:colOff>127000</xdr:colOff>
      <xdr:row>57</xdr:row>
      <xdr:rowOff>24664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19091"/>
          <a:ext cx="838200" cy="7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117891</xdr:rowOff>
    </xdr:from>
    <xdr:to>
      <xdr:col>81</xdr:col>
      <xdr:colOff>50800</xdr:colOff>
      <xdr:row>57</xdr:row>
      <xdr:rowOff>59050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19091"/>
          <a:ext cx="889000" cy="11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5869</xdr:rowOff>
    </xdr:from>
    <xdr:to>
      <xdr:col>76</xdr:col>
      <xdr:colOff>114300</xdr:colOff>
      <xdr:row>57</xdr:row>
      <xdr:rowOff>59050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78519"/>
          <a:ext cx="889000" cy="5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134100</xdr:rowOff>
    </xdr:from>
    <xdr:to>
      <xdr:col>71</xdr:col>
      <xdr:colOff>177800</xdr:colOff>
      <xdr:row>57</xdr:row>
      <xdr:rowOff>5869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35300"/>
          <a:ext cx="889000" cy="4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145314</xdr:rowOff>
    </xdr:from>
    <xdr:to>
      <xdr:col>85</xdr:col>
      <xdr:colOff>177800</xdr:colOff>
      <xdr:row>57</xdr:row>
      <xdr:rowOff>75464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4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60241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67091</xdr:rowOff>
    </xdr:from>
    <xdr:to>
      <xdr:col>81</xdr:col>
      <xdr:colOff>101600</xdr:colOff>
      <xdr:row>56</xdr:row>
      <xdr:rowOff>168691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6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159818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6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8250</xdr:rowOff>
    </xdr:from>
    <xdr:to>
      <xdr:col>76</xdr:col>
      <xdr:colOff>165100</xdr:colOff>
      <xdr:row>57</xdr:row>
      <xdr:rowOff>109850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100977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7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126519</xdr:rowOff>
    </xdr:from>
    <xdr:to>
      <xdr:col>72</xdr:col>
      <xdr:colOff>38100</xdr:colOff>
      <xdr:row>57</xdr:row>
      <xdr:rowOff>56669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2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83300</xdr:rowOff>
    </xdr:from>
    <xdr:to>
      <xdr:col>67</xdr:col>
      <xdr:colOff>101600</xdr:colOff>
      <xdr:row>57</xdr:row>
      <xdr:rowOff>13450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4577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74544</xdr:rowOff>
    </xdr:from>
    <xdr:to>
      <xdr:col>85</xdr:col>
      <xdr:colOff>127000</xdr:colOff>
      <xdr:row>98</xdr:row>
      <xdr:rowOff>92238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876644"/>
          <a:ext cx="838200" cy="1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92238</xdr:rowOff>
    </xdr:from>
    <xdr:to>
      <xdr:col>81</xdr:col>
      <xdr:colOff>50800</xdr:colOff>
      <xdr:row>98</xdr:row>
      <xdr:rowOff>120090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894338"/>
          <a:ext cx="889000" cy="2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120090</xdr:rowOff>
    </xdr:from>
    <xdr:to>
      <xdr:col>76</xdr:col>
      <xdr:colOff>114300</xdr:colOff>
      <xdr:row>98</xdr:row>
      <xdr:rowOff>122651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22190"/>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122417</xdr:rowOff>
    </xdr:from>
    <xdr:to>
      <xdr:col>71</xdr:col>
      <xdr:colOff>177800</xdr:colOff>
      <xdr:row>98</xdr:row>
      <xdr:rowOff>122651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924517"/>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23744</xdr:rowOff>
    </xdr:from>
    <xdr:to>
      <xdr:col>85</xdr:col>
      <xdr:colOff>177800</xdr:colOff>
      <xdr:row>98</xdr:row>
      <xdr:rowOff>125344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110121</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41438</xdr:rowOff>
    </xdr:from>
    <xdr:to>
      <xdr:col>81</xdr:col>
      <xdr:colOff>101600</xdr:colOff>
      <xdr:row>98</xdr:row>
      <xdr:rowOff>143038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4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134165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3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69290</xdr:rowOff>
    </xdr:from>
    <xdr:to>
      <xdr:col>76</xdr:col>
      <xdr:colOff>165100</xdr:colOff>
      <xdr:row>98</xdr:row>
      <xdr:rowOff>170890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162017</xdr:rowOff>
    </xdr:from>
    <xdr:ext cx="469744"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57428" y="1696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71851</xdr:rowOff>
    </xdr:from>
    <xdr:to>
      <xdr:col>72</xdr:col>
      <xdr:colOff>38100</xdr:colOff>
      <xdr:row>99</xdr:row>
      <xdr:rowOff>2001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164578</xdr:rowOff>
    </xdr:from>
    <xdr:ext cx="469744"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68428" y="1696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71617</xdr:rowOff>
    </xdr:from>
    <xdr:to>
      <xdr:col>67</xdr:col>
      <xdr:colOff>101600</xdr:colOff>
      <xdr:row>99</xdr:row>
      <xdr:rowOff>1767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164344</xdr:rowOff>
    </xdr:from>
    <xdr:ext cx="469744"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79428" y="1696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いずれの項目も類似団体平均を下回っている。今後も、適正な資格審査を実施し健全な財政運営を行う。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に比べ大型事業が少なく、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歳入歳出差引が大幅に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したことから、実質単年度収支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全ての会計において黒字となっており、安定した状態にあるといえる。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今後は、一般会計からの繰出金の縮減に向けて、使用料の徴収の徹底と事業内容の精査を進め、より一層の財政健全化を図るよう努める。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7424067</v>
      </c>
      <c r="BO4" s="449"/>
      <c r="BP4" s="449"/>
      <c r="BQ4" s="449"/>
      <c r="BR4" s="449"/>
      <c r="BS4" s="449"/>
      <c r="BT4" s="449"/>
      <c r="BU4" s="450"/>
      <c r="BV4" s="448">
        <v>7187527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4.5999999999999996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7169503</v>
      </c>
      <c r="BO5" s="420"/>
      <c r="BP5" s="420"/>
      <c r="BQ5" s="420"/>
      <c r="BR5" s="420"/>
      <c r="BS5" s="420"/>
      <c r="BT5" s="420"/>
      <c r="BU5" s="421"/>
      <c r="BV5" s="419">
        <v>6994888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84.9</v>
      </c>
      <c r="CU5" s="417"/>
      <c r="CV5" s="417"/>
      <c r="CW5" s="417"/>
      <c r="CX5" s="417"/>
      <c r="CY5" s="417"/>
      <c r="CZ5" s="417"/>
      <c r="DA5" s="418"/>
      <c r="DB5" s="416">
        <v>83.4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254564</v>
      </c>
      <c r="BO6" s="420"/>
      <c r="BP6" s="420"/>
      <c r="BQ6" s="420"/>
      <c r="BR6" s="420"/>
      <c r="BS6" s="420"/>
      <c r="BT6" s="420"/>
      <c r="BU6" s="421"/>
      <c r="BV6" s="419">
        <v>192639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85.3</v>
      </c>
      <c r="CU6" s="563"/>
      <c r="CV6" s="563"/>
      <c r="CW6" s="563"/>
      <c r="CX6" s="563"/>
      <c r="CY6" s="563"/>
      <c r="CZ6" s="563"/>
      <c r="DA6" s="564"/>
      <c r="DB6" s="562">
        <v>84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39532</v>
      </c>
      <c r="BO7" s="420"/>
      <c r="BP7" s="420"/>
      <c r="BQ7" s="420"/>
      <c r="BR7" s="420"/>
      <c r="BS7" s="420"/>
      <c r="BT7" s="420"/>
      <c r="BU7" s="421"/>
      <c r="BV7" s="419">
        <v>8964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4102747</v>
      </c>
      <c r="CU7" s="420"/>
      <c r="CV7" s="420"/>
      <c r="CW7" s="420"/>
      <c r="CX7" s="420"/>
      <c r="CY7" s="420"/>
      <c r="CZ7" s="420"/>
      <c r="DA7" s="421"/>
      <c r="DB7" s="419">
        <v>3961531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215032</v>
      </c>
      <c r="BO8" s="420"/>
      <c r="BP8" s="420"/>
      <c r="BQ8" s="420"/>
      <c r="BR8" s="420"/>
      <c r="BS8" s="420"/>
      <c r="BT8" s="420"/>
      <c r="BU8" s="421"/>
      <c r="BV8" s="419">
        <v>183675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0.82</v>
      </c>
      <c r="CU8" s="523"/>
      <c r="CV8" s="523"/>
      <c r="CW8" s="523"/>
      <c r="CX8" s="523"/>
      <c r="CY8" s="523"/>
      <c r="CZ8" s="523"/>
      <c r="DA8" s="524"/>
      <c r="DB8" s="522">
        <v>0.82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14583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31357</v>
      </c>
      <c r="BO9" s="420"/>
      <c r="BP9" s="420"/>
      <c r="BQ9" s="420"/>
      <c r="BR9" s="420"/>
      <c r="BS9" s="420"/>
      <c r="BT9" s="420"/>
      <c r="BU9" s="421"/>
      <c r="BV9" s="419">
        <v>-41600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3.4</v>
      </c>
      <c r="CU9" s="417"/>
      <c r="CV9" s="417"/>
      <c r="CW9" s="417"/>
      <c r="CX9" s="417"/>
      <c r="CY9" s="417"/>
      <c r="CZ9" s="417"/>
      <c r="DA9" s="418"/>
      <c r="DB9" s="416">
        <v>2.9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15204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400625</v>
      </c>
      <c r="BO10" s="420"/>
      <c r="BP10" s="420"/>
      <c r="BQ10" s="420"/>
      <c r="BR10" s="420"/>
      <c r="BS10" s="420"/>
      <c r="BT10" s="420"/>
      <c r="BU10" s="421"/>
      <c r="BV10" s="419">
        <v>313563</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14356</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348121</v>
      </c>
      <c r="BO12" s="420"/>
      <c r="BP12" s="420"/>
      <c r="BQ12" s="420"/>
      <c r="BR12" s="420"/>
      <c r="BS12" s="420"/>
      <c r="BT12" s="420"/>
      <c r="BU12" s="421"/>
      <c r="BV12" s="419">
        <v>367732</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14122</v>
      </c>
      <c r="S13" s="507"/>
      <c r="T13" s="507"/>
      <c r="U13" s="507"/>
      <c r="V13" s="508"/>
      <c r="W13" s="509" t="s">
        <v>130</v>
      </c>
      <c r="X13" s="405"/>
      <c r="Y13" s="405"/>
      <c r="Z13" s="405"/>
      <c r="AA13" s="405"/>
      <c r="AB13" s="406"/>
      <c r="AC13" s="372">
        <v>539</v>
      </c>
      <c r="AD13" s="373"/>
      <c r="AE13" s="373"/>
      <c r="AF13" s="373"/>
      <c r="AG13" s="374"/>
      <c r="AH13" s="372">
        <v>628</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83861</v>
      </c>
      <c r="BO13" s="420"/>
      <c r="BP13" s="420"/>
      <c r="BQ13" s="420"/>
      <c r="BR13" s="420"/>
      <c r="BS13" s="420"/>
      <c r="BT13" s="420"/>
      <c r="BU13" s="421"/>
      <c r="BV13" s="419">
        <v>-95769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v>
      </c>
      <c r="CU13" s="417"/>
      <c r="CV13" s="417"/>
      <c r="CW13" s="417"/>
      <c r="CX13" s="417"/>
      <c r="CY13" s="417"/>
      <c r="CZ13" s="417"/>
      <c r="DA13" s="418"/>
      <c r="DB13" s="416">
        <v>-1.2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14566</v>
      </c>
      <c r="S14" s="507"/>
      <c r="T14" s="507"/>
      <c r="U14" s="507"/>
      <c r="V14" s="508"/>
      <c r="W14" s="510"/>
      <c r="X14" s="408"/>
      <c r="Y14" s="408"/>
      <c r="Z14" s="408"/>
      <c r="AA14" s="408"/>
      <c r="AB14" s="409"/>
      <c r="AC14" s="499">
        <v>7.5</v>
      </c>
      <c r="AD14" s="500"/>
      <c r="AE14" s="500"/>
      <c r="AF14" s="500"/>
      <c r="AG14" s="501"/>
      <c r="AH14" s="499">
        <v>8.6999999999999993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14348</v>
      </c>
      <c r="S15" s="507"/>
      <c r="T15" s="507"/>
      <c r="U15" s="507"/>
      <c r="V15" s="508"/>
      <c r="W15" s="509" t="s">
        <v>137</v>
      </c>
      <c r="X15" s="405"/>
      <c r="Y15" s="405"/>
      <c r="Z15" s="405"/>
      <c r="AA15" s="405"/>
      <c r="AB15" s="406"/>
      <c r="AC15" s="372">
        <v>1920</v>
      </c>
      <c r="AD15" s="373"/>
      <c r="AE15" s="373"/>
      <c r="AF15" s="373"/>
      <c r="AG15" s="374"/>
      <c r="AH15" s="372">
        <v>1956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2680633</v>
      </c>
      <c r="BO15" s="449"/>
      <c r="BP15" s="449"/>
      <c r="BQ15" s="449"/>
      <c r="BR15" s="449"/>
      <c r="BS15" s="449"/>
      <c r="BT15" s="449"/>
      <c r="BU15" s="450"/>
      <c r="BV15" s="448">
        <v>2663556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26.8</v>
      </c>
      <c r="AD16" s="500"/>
      <c r="AE16" s="500"/>
      <c r="AF16" s="500"/>
      <c r="AG16" s="501"/>
      <c r="AH16" s="499">
        <v>27.2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3327037</v>
      </c>
      <c r="BO16" s="420"/>
      <c r="BP16" s="420"/>
      <c r="BQ16" s="420"/>
      <c r="BR16" s="420"/>
      <c r="BS16" s="420"/>
      <c r="BT16" s="420"/>
      <c r="BU16" s="421"/>
      <c r="BV16" s="419">
        <v>3174777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4717</v>
      </c>
      <c r="AD17" s="373"/>
      <c r="AE17" s="373"/>
      <c r="AF17" s="373"/>
      <c r="AG17" s="374"/>
      <c r="AH17" s="372">
        <v>4605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3438207</v>
      </c>
      <c r="BO17" s="420"/>
      <c r="BP17" s="420"/>
      <c r="BQ17" s="420"/>
      <c r="BR17" s="420"/>
      <c r="BS17" s="420"/>
      <c r="BT17" s="420"/>
      <c r="BU17" s="421"/>
      <c r="BV17" s="419">
        <v>3418083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14.34</v>
      </c>
      <c r="M18" s="472"/>
      <c r="N18" s="472"/>
      <c r="O18" s="472"/>
      <c r="P18" s="472"/>
      <c r="Q18" s="472"/>
      <c r="R18" s="473"/>
      <c r="S18" s="473"/>
      <c r="T18" s="473"/>
      <c r="U18" s="473"/>
      <c r="V18" s="474"/>
      <c r="W18" s="490"/>
      <c r="X18" s="491"/>
      <c r="Y18" s="491"/>
      <c r="Z18" s="491"/>
      <c r="AA18" s="491"/>
      <c r="AB18" s="515"/>
      <c r="AC18" s="389">
        <v>65.7</v>
      </c>
      <c r="AD18" s="390"/>
      <c r="AE18" s="390"/>
      <c r="AF18" s="390"/>
      <c r="AG18" s="475"/>
      <c r="AH18" s="389">
        <v>64.099999999999994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3694745</v>
      </c>
      <c r="BO18" s="420"/>
      <c r="BP18" s="420"/>
      <c r="BQ18" s="420"/>
      <c r="BR18" s="420"/>
      <c r="BS18" s="420"/>
      <c r="BT18" s="420"/>
      <c r="BU18" s="421"/>
      <c r="BV18" s="419">
        <v>3450632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1017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5544805</v>
      </c>
      <c r="BO19" s="420"/>
      <c r="BP19" s="420"/>
      <c r="BQ19" s="420"/>
      <c r="BR19" s="420"/>
      <c r="BS19" s="420"/>
      <c r="BT19" s="420"/>
      <c r="BU19" s="421"/>
      <c r="BV19" s="419">
        <v>5166652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5847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3429126</v>
      </c>
      <c r="BO22" s="449"/>
      <c r="BP22" s="449"/>
      <c r="BQ22" s="449"/>
      <c r="BR22" s="449"/>
      <c r="BS22" s="449"/>
      <c r="BT22" s="449"/>
      <c r="BU22" s="450"/>
      <c r="BV22" s="448">
        <v>3457650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2151999</v>
      </c>
      <c r="BO23" s="420"/>
      <c r="BP23" s="420"/>
      <c r="BQ23" s="420"/>
      <c r="BR23" s="420"/>
      <c r="BS23" s="420"/>
      <c r="BT23" s="420"/>
      <c r="BU23" s="421"/>
      <c r="BV23" s="419">
        <v>2052980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7660</v>
      </c>
      <c r="R24" s="373"/>
      <c r="S24" s="373"/>
      <c r="T24" s="373"/>
      <c r="U24" s="373"/>
      <c r="V24" s="374"/>
      <c r="W24" s="462"/>
      <c r="X24" s="399"/>
      <c r="Y24" s="400"/>
      <c r="Z24" s="375" t="s">
        <v>162</v>
      </c>
      <c r="AA24" s="376"/>
      <c r="AB24" s="376"/>
      <c r="AC24" s="376"/>
      <c r="AD24" s="376"/>
      <c r="AE24" s="376"/>
      <c r="AF24" s="376"/>
      <c r="AG24" s="377"/>
      <c r="AH24" s="372">
        <v>99</v>
      </c>
      <c r="AI24" s="373"/>
      <c r="AJ24" s="373"/>
      <c r="AK24" s="373"/>
      <c r="AL24" s="374"/>
      <c r="AM24" s="372">
        <v>297099</v>
      </c>
      <c r="AN24" s="373"/>
      <c r="AO24" s="373"/>
      <c r="AP24" s="373"/>
      <c r="AQ24" s="373"/>
      <c r="AR24" s="374"/>
      <c r="AS24" s="372">
        <v>3001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2302009</v>
      </c>
      <c r="BO24" s="420"/>
      <c r="BP24" s="420"/>
      <c r="BQ24" s="420"/>
      <c r="BR24" s="420"/>
      <c r="BS24" s="420"/>
      <c r="BT24" s="420"/>
      <c r="BU24" s="421"/>
      <c r="BV24" s="419">
        <v>2308724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6128</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717339</v>
      </c>
      <c r="BO25" s="449"/>
      <c r="BP25" s="449"/>
      <c r="BQ25" s="449"/>
      <c r="BR25" s="449"/>
      <c r="BS25" s="449"/>
      <c r="BT25" s="449"/>
      <c r="BU25" s="450"/>
      <c r="BV25" s="448">
        <v>663930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5668</v>
      </c>
      <c r="R26" s="373"/>
      <c r="S26" s="373"/>
      <c r="T26" s="373"/>
      <c r="U26" s="373"/>
      <c r="V26" s="374"/>
      <c r="W26" s="462"/>
      <c r="X26" s="399"/>
      <c r="Y26" s="400"/>
      <c r="Z26" s="375" t="s">
        <v>168</v>
      </c>
      <c r="AA26" s="430"/>
      <c r="AB26" s="430"/>
      <c r="AC26" s="430"/>
      <c r="AD26" s="430"/>
      <c r="AE26" s="430"/>
      <c r="AF26" s="430"/>
      <c r="AG26" s="431"/>
      <c r="AH26" s="372">
        <v>12</v>
      </c>
      <c r="AI26" s="373"/>
      <c r="AJ26" s="373"/>
      <c r="AK26" s="373"/>
      <c r="AL26" s="374"/>
      <c r="AM26" s="372">
        <v>36372</v>
      </c>
      <c r="AN26" s="373"/>
      <c r="AO26" s="373"/>
      <c r="AP26" s="373"/>
      <c r="AQ26" s="373"/>
      <c r="AR26" s="374"/>
      <c r="AS26" s="372">
        <v>3031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15580</v>
      </c>
      <c r="BO26" s="420"/>
      <c r="BP26" s="420"/>
      <c r="BQ26" s="420"/>
      <c r="BR26" s="420"/>
      <c r="BS26" s="420"/>
      <c r="BT26" s="420"/>
      <c r="BU26" s="421"/>
      <c r="BV26" s="419">
        <v>12160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3102</v>
      </c>
      <c r="R27" s="373"/>
      <c r="S27" s="373"/>
      <c r="T27" s="373"/>
      <c r="U27" s="373"/>
      <c r="V27" s="374"/>
      <c r="W27" s="462"/>
      <c r="X27" s="399"/>
      <c r="Y27" s="400"/>
      <c r="Z27" s="375" t="s">
        <v>171</v>
      </c>
      <c r="AA27" s="376"/>
      <c r="AB27" s="376"/>
      <c r="AC27" s="376"/>
      <c r="AD27" s="376"/>
      <c r="AE27" s="376"/>
      <c r="AF27" s="376"/>
      <c r="AG27" s="377"/>
      <c r="AH27" s="372">
        <v>11</v>
      </c>
      <c r="AI27" s="373"/>
      <c r="AJ27" s="373"/>
      <c r="AK27" s="373"/>
      <c r="AL27" s="374"/>
      <c r="AM27" s="372">
        <v>34199</v>
      </c>
      <c r="AN27" s="373"/>
      <c r="AO27" s="373"/>
      <c r="AP27" s="373"/>
      <c r="AQ27" s="373"/>
      <c r="AR27" s="374"/>
      <c r="AS27" s="372">
        <v>3109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2585</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2250889</v>
      </c>
      <c r="BO28" s="449"/>
      <c r="BP28" s="449"/>
      <c r="BQ28" s="449"/>
      <c r="BR28" s="449"/>
      <c r="BS28" s="449"/>
      <c r="BT28" s="449"/>
      <c r="BU28" s="450"/>
      <c r="BV28" s="448">
        <v>2198385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2068</v>
      </c>
      <c r="R29" s="373"/>
      <c r="S29" s="373"/>
      <c r="T29" s="373"/>
      <c r="U29" s="373"/>
      <c r="V29" s="374"/>
      <c r="W29" s="463"/>
      <c r="X29" s="464"/>
      <c r="Y29" s="465"/>
      <c r="Z29" s="375" t="s">
        <v>177</v>
      </c>
      <c r="AA29" s="376"/>
      <c r="AB29" s="376"/>
      <c r="AC29" s="376"/>
      <c r="AD29" s="376"/>
      <c r="AE29" s="376"/>
      <c r="AF29" s="376"/>
      <c r="AG29" s="377"/>
      <c r="AH29" s="372">
        <v>110</v>
      </c>
      <c r="AI29" s="373"/>
      <c r="AJ29" s="373"/>
      <c r="AK29" s="373"/>
      <c r="AL29" s="374"/>
      <c r="AM29" s="372">
        <v>331298</v>
      </c>
      <c r="AN29" s="373"/>
      <c r="AO29" s="373"/>
      <c r="AP29" s="373"/>
      <c r="AQ29" s="373"/>
      <c r="AR29" s="374"/>
      <c r="AS29" s="372">
        <v>3012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253785</v>
      </c>
      <c r="BO29" s="420"/>
      <c r="BP29" s="420"/>
      <c r="BQ29" s="420"/>
      <c r="BR29" s="420"/>
      <c r="BS29" s="420"/>
      <c r="BT29" s="420"/>
      <c r="BU29" s="421"/>
      <c r="BV29" s="419">
        <v>241601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2549506</v>
      </c>
      <c r="BO30" s="454"/>
      <c r="BP30" s="454"/>
      <c r="BQ30" s="454"/>
      <c r="BR30" s="454"/>
      <c r="BS30" s="454"/>
      <c r="BT30" s="454"/>
      <c r="BU30" s="455"/>
      <c r="BV30" s="453">
        <v>2388941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松茂町水道特別会計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板野東部消防組合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松茂まちづくり推進機構</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長原渡船運行特別会計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松茂町下水道特別会計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板野東部青少年育成センター組合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松茂町ほか二町ボートレース事業組合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徳島県市町村議会議員公務災害補償等組合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徳島県市町村総合事務組合(一般会計)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徳島県市町村総合事務組合(滞納整理機構特別会計)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徳島県後期高齢者医療広域連合(一般会計)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徳島県後期高齢者医療広域連合(後期高齢者医療事業特別会計)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VwA0mEvA5qxoO+llPOqANQZ4G8FyeC+/5PO5UDey33csmCpLi8UrCCfd8VgPlUEvUwsO3pO/s/3iKjNOEV1kEw==" saltValue="wbjWlCJoxFP7wXHWtQcv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24.1</v>
      </c>
      <c r="G34" s="33">
        <v>23.92</v>
      </c>
      <c r="H34" s="33">
        <v>25.4</v>
      </c>
      <c r="I34" s="33">
        <v>24.65</v>
      </c>
      <c r="J34" s="34">
        <v>21.81</v>
      </c>
      <c r="K34" s="22"/>
      <c r="L34" s="22"/>
      <c r="M34" s="22"/>
      <c r="N34" s="22"/>
      <c r="O34" s="22"/>
      <c r="P34" s="22"/>
    </row>
    <row r="35" spans="1:16" ht="39" customHeight="1" x14ac:dyDescent="0.2">
      <c r="A35" s="22"/>
      <c r="B35" s="35"/>
      <c r="C35" s="1145" t="s">
        <v>533</v>
      </c>
      <c r="D35" s="1146"/>
      <c r="E35" s="1147"/>
      <c r="F35" s="36" t="s">
        <v>487</v>
      </c>
      <c r="G35" s="37">
        <v>4.0999999999999996</v>
      </c>
      <c r="H35" s="37">
        <v>6.99</v>
      </c>
      <c r="I35" s="37">
        <v>8.7100000000000009</v>
      </c>
      <c r="J35" s="38">
        <v>8.3800000000000008</v>
      </c>
      <c r="K35" s="22"/>
      <c r="L35" s="22"/>
      <c r="M35" s="22"/>
      <c r="N35" s="22"/>
      <c r="O35" s="22"/>
      <c r="P35" s="22"/>
    </row>
    <row r="36" spans="1:16" ht="39" customHeight="1" x14ac:dyDescent="0.2">
      <c r="A36" s="22"/>
      <c r="B36" s="35"/>
      <c r="C36" s="1145" t="s">
        <v>534</v>
      </c>
      <c r="D36" s="1146"/>
      <c r="E36" s="1147"/>
      <c r="F36" s="36">
        <v>3.54</v>
      </c>
      <c r="G36" s="37">
        <v>3.44</v>
      </c>
      <c r="H36" s="37">
        <v>5.77</v>
      </c>
      <c r="I36" s="37">
        <v>4.57</v>
      </c>
      <c r="J36" s="38">
        <v>5.17</v>
      </c>
      <c r="K36" s="22"/>
      <c r="L36" s="22"/>
      <c r="M36" s="22"/>
      <c r="N36" s="22"/>
      <c r="O36" s="22"/>
      <c r="P36" s="22"/>
    </row>
    <row r="37" spans="1:16" ht="39" customHeight="1" x14ac:dyDescent="0.2">
      <c r="A37" s="22"/>
      <c r="B37" s="35"/>
      <c r="C37" s="1145" t="s">
        <v>535</v>
      </c>
      <c r="D37" s="1146"/>
      <c r="E37" s="1147"/>
      <c r="F37" s="36">
        <v>1.22</v>
      </c>
      <c r="G37" s="37">
        <v>0.74</v>
      </c>
      <c r="H37" s="37">
        <v>0.72</v>
      </c>
      <c r="I37" s="37">
        <v>0.74</v>
      </c>
      <c r="J37" s="38">
        <v>1.46</v>
      </c>
      <c r="K37" s="22"/>
      <c r="L37" s="22"/>
      <c r="M37" s="22"/>
      <c r="N37" s="22"/>
      <c r="O37" s="22"/>
      <c r="P37" s="22"/>
    </row>
    <row r="38" spans="1:16" ht="39" customHeight="1" x14ac:dyDescent="0.2">
      <c r="A38" s="22"/>
      <c r="B38" s="35"/>
      <c r="C38" s="1145" t="s">
        <v>536</v>
      </c>
      <c r="D38" s="1146"/>
      <c r="E38" s="1147"/>
      <c r="F38" s="36">
        <v>1.8</v>
      </c>
      <c r="G38" s="37">
        <v>2.2400000000000002</v>
      </c>
      <c r="H38" s="37">
        <v>1.76</v>
      </c>
      <c r="I38" s="37">
        <v>1.19</v>
      </c>
      <c r="J38" s="38">
        <v>1.35</v>
      </c>
      <c r="K38" s="22"/>
      <c r="L38" s="22"/>
      <c r="M38" s="22"/>
      <c r="N38" s="22"/>
      <c r="O38" s="22"/>
      <c r="P38" s="22"/>
    </row>
    <row r="39" spans="1:16" ht="39" customHeight="1" x14ac:dyDescent="0.2">
      <c r="A39" s="22"/>
      <c r="B39" s="35"/>
      <c r="C39" s="1145" t="s">
        <v>537</v>
      </c>
      <c r="D39" s="1146"/>
      <c r="E39" s="1147"/>
      <c r="F39" s="36">
        <v>0.05</v>
      </c>
      <c r="G39" s="37">
        <v>0.06</v>
      </c>
      <c r="H39" s="37">
        <v>0.26</v>
      </c>
      <c r="I39" s="37">
        <v>0.27</v>
      </c>
      <c r="J39" s="38">
        <v>0.21</v>
      </c>
      <c r="K39" s="22"/>
      <c r="L39" s="22"/>
      <c r="M39" s="22"/>
      <c r="N39" s="22"/>
      <c r="O39" s="22"/>
      <c r="P39" s="22"/>
    </row>
    <row r="40" spans="1:16" ht="39" customHeight="1" x14ac:dyDescent="0.2">
      <c r="A40" s="22"/>
      <c r="B40" s="35"/>
      <c r="C40" s="1145" t="s">
        <v>538</v>
      </c>
      <c r="D40" s="1146"/>
      <c r="E40" s="1147"/>
      <c r="F40" s="36">
        <v>7.0000000000000007E-2</v>
      </c>
      <c r="G40" s="37">
        <v>0.06</v>
      </c>
      <c r="H40" s="37">
        <v>7.0000000000000007E-2</v>
      </c>
      <c r="I40" s="37">
        <v>0.06</v>
      </c>
      <c r="J40" s="38">
        <v>0.06</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0.53</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rExk0dgDchw50vaJMkkxLsCD11n2qdUPM4WkIKaDxOvsw5L0wjxaL//N3d7/MPn1d8kEurcgbk+6osjtr0Qfg==" saltValue="Q9uP0polkVNL0dxl78c7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56</v>
      </c>
      <c r="L45" s="60">
        <v>55</v>
      </c>
      <c r="M45" s="60">
        <v>63</v>
      </c>
      <c r="N45" s="60">
        <v>151</v>
      </c>
      <c r="O45" s="61">
        <v>205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224</v>
      </c>
      <c r="L48" s="64">
        <v>235</v>
      </c>
      <c r="M48" s="64">
        <v>243</v>
      </c>
      <c r="N48" s="64">
        <v>242</v>
      </c>
      <c r="O48" s="65">
        <v>225</v>
      </c>
      <c r="P48" s="48"/>
      <c r="Q48" s="48"/>
      <c r="R48" s="48"/>
      <c r="S48" s="48"/>
      <c r="T48" s="48"/>
      <c r="U48" s="48"/>
    </row>
    <row r="49" spans="1:21" ht="30.75" customHeight="1" x14ac:dyDescent="0.2">
      <c r="A49" s="48"/>
      <c r="B49" s="1178"/>
      <c r="C49" s="1179"/>
      <c r="D49" s="62"/>
      <c r="E49" s="1155" t="s">
        <v>14</v>
      </c>
      <c r="F49" s="1155"/>
      <c r="G49" s="1155"/>
      <c r="H49" s="1155"/>
      <c r="I49" s="1155"/>
      <c r="J49" s="1156"/>
      <c r="K49" s="63">
        <v>32</v>
      </c>
      <c r="L49" s="64">
        <v>32</v>
      </c>
      <c r="M49" s="64">
        <v>34</v>
      </c>
      <c r="N49" s="64">
        <v>36</v>
      </c>
      <c r="O49" s="65">
        <v>34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399</v>
      </c>
      <c r="L52" s="64">
        <v>405</v>
      </c>
      <c r="M52" s="64">
        <v>404</v>
      </c>
      <c r="N52" s="64">
        <v>411</v>
      </c>
      <c r="O52" s="65">
        <v>424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-87</v>
      </c>
      <c r="L53" s="69">
        <v>-83</v>
      </c>
      <c r="M53" s="69">
        <v>-64</v>
      </c>
      <c r="N53" s="69">
        <v>18</v>
      </c>
      <c r="O53" s="70">
        <v>40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row r="69" s="49" customFormat="1" ht="12.65" hidden="1" customHeight="1" x14ac:dyDescent="0.2"/>
    <row r="70" s="49" customFormat="1" ht="12.65" hidden="1" customHeight="1" x14ac:dyDescent="0.2"/>
  </sheetData>
  <sheetProtection algorithmName="SHA-512" hashValue="dWnhI25b4nyuKuJXaagyThX+u/OYnpIshdwI83zIRvS8/KLJe4+JKv0kMTbWI200Ene6QLOc2UrAyVveg4jFmg==" saltValue="GS3YplO5ONsdYiCmYsCl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2895</v>
      </c>
      <c r="J41" s="344">
        <v>3272</v>
      </c>
      <c r="K41" s="344">
        <v>3363</v>
      </c>
      <c r="L41" s="344">
        <v>3458</v>
      </c>
      <c r="M41" s="345">
        <v>3429</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2980</v>
      </c>
      <c r="J43" s="347">
        <v>2879</v>
      </c>
      <c r="K43" s="347">
        <v>2750</v>
      </c>
      <c r="L43" s="347">
        <v>2604</v>
      </c>
      <c r="M43" s="348">
        <v>2437</v>
      </c>
    </row>
    <row r="44" spans="2:13" ht="27.75" customHeight="1" x14ac:dyDescent="0.2">
      <c r="B44" s="1186"/>
      <c r="C44" s="1187"/>
      <c r="D44" s="106"/>
      <c r="E44" s="1190" t="s">
        <v>34</v>
      </c>
      <c r="F44" s="1190"/>
      <c r="G44" s="1190"/>
      <c r="H44" s="1191"/>
      <c r="I44" s="346">
        <v>239</v>
      </c>
      <c r="J44" s="347">
        <v>211</v>
      </c>
      <c r="K44" s="347">
        <v>180</v>
      </c>
      <c r="L44" s="347">
        <v>164</v>
      </c>
      <c r="M44" s="348">
        <v>133</v>
      </c>
    </row>
    <row r="45" spans="2:13" ht="27.75" customHeight="1" x14ac:dyDescent="0.2">
      <c r="B45" s="1186"/>
      <c r="C45" s="1187"/>
      <c r="D45" s="106"/>
      <c r="E45" s="1190" t="s">
        <v>35</v>
      </c>
      <c r="F45" s="1190"/>
      <c r="G45" s="1190"/>
      <c r="H45" s="1191"/>
      <c r="I45" s="346">
        <v>307</v>
      </c>
      <c r="J45" s="347">
        <v>223</v>
      </c>
      <c r="K45" s="347">
        <v>199</v>
      </c>
      <c r="L45" s="347">
        <v>224</v>
      </c>
      <c r="M45" s="348">
        <v>217</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4533</v>
      </c>
      <c r="J50" s="347">
        <v>4803</v>
      </c>
      <c r="K50" s="347">
        <v>4936</v>
      </c>
      <c r="L50" s="347">
        <v>4993</v>
      </c>
      <c r="M50" s="348">
        <v>5193</v>
      </c>
    </row>
    <row r="51" spans="2:13" ht="27.75" customHeight="1" x14ac:dyDescent="0.2">
      <c r="B51" s="1186"/>
      <c r="C51" s="1187"/>
      <c r="D51" s="106"/>
      <c r="E51" s="1190" t="s">
        <v>42</v>
      </c>
      <c r="F51" s="1190"/>
      <c r="G51" s="1190"/>
      <c r="H51" s="1191"/>
      <c r="I51" s="346">
        <v>13</v>
      </c>
      <c r="J51" s="347">
        <v>11</v>
      </c>
      <c r="K51" s="347">
        <v>9</v>
      </c>
      <c r="L51" s="347">
        <v>7</v>
      </c>
      <c r="M51" s="348">
        <v>6</v>
      </c>
    </row>
    <row r="52" spans="2:13" ht="27.75" customHeight="1" x14ac:dyDescent="0.2">
      <c r="B52" s="1188"/>
      <c r="C52" s="1189"/>
      <c r="D52" s="106"/>
      <c r="E52" s="1190" t="s">
        <v>43</v>
      </c>
      <c r="F52" s="1190"/>
      <c r="G52" s="1190"/>
      <c r="H52" s="1191"/>
      <c r="I52" s="346">
        <v>5425</v>
      </c>
      <c r="J52" s="347">
        <v>5432</v>
      </c>
      <c r="K52" s="347">
        <v>5185</v>
      </c>
      <c r="L52" s="347">
        <v>4894</v>
      </c>
      <c r="M52" s="348">
        <v>4529</v>
      </c>
    </row>
    <row r="53" spans="2:13" ht="27.75" customHeight="1" thickBot="1" x14ac:dyDescent="0.25">
      <c r="B53" s="1192" t="s">
        <v>19</v>
      </c>
      <c r="C53" s="1193"/>
      <c r="D53" s="110"/>
      <c r="E53" s="1194" t="s">
        <v>44</v>
      </c>
      <c r="F53" s="1194"/>
      <c r="G53" s="1194"/>
      <c r="H53" s="1195"/>
      <c r="I53" s="349">
        <v>-3548</v>
      </c>
      <c r="J53" s="350">
        <v>-3662</v>
      </c>
      <c r="K53" s="350">
        <v>-3637</v>
      </c>
      <c r="L53" s="350">
        <v>-3444</v>
      </c>
      <c r="M53" s="351">
        <v>-3513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EJTIo3ovKbw5Y20PvjrSpJNsUMFdLDC3kp6R0eRNnEFMR7iAgIZI49TqsT91fcSOClzBbw+yMh2LKGl6jPRAA==" saltValue="XHnjtTWjqVsThyW3t/4g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0" zoomScaleNormal="5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2253</v>
      </c>
      <c r="G55" s="352">
        <v>2198</v>
      </c>
      <c r="H55" s="353">
        <v>2251</v>
      </c>
    </row>
    <row r="56" spans="2:8" ht="52.5" customHeight="1" x14ac:dyDescent="0.2">
      <c r="B56" s="122"/>
      <c r="C56" s="1213" t="s">
        <v>47</v>
      </c>
      <c r="D56" s="1213"/>
      <c r="E56" s="1214"/>
      <c r="F56" s="354">
        <v>221</v>
      </c>
      <c r="G56" s="354">
        <v>242</v>
      </c>
      <c r="H56" s="355">
        <v>254</v>
      </c>
    </row>
    <row r="57" spans="2:8" ht="53.25" customHeight="1" x14ac:dyDescent="0.2">
      <c r="B57" s="122"/>
      <c r="C57" s="1215" t="s">
        <v>48</v>
      </c>
      <c r="D57" s="1215"/>
      <c r="E57" s="1216"/>
      <c r="F57" s="356">
        <v>2274</v>
      </c>
      <c r="G57" s="356">
        <v>2389</v>
      </c>
      <c r="H57" s="357">
        <v>2550</v>
      </c>
    </row>
    <row r="58" spans="2:8" ht="45.75" customHeight="1" x14ac:dyDescent="0.2">
      <c r="B58" s="123"/>
      <c r="C58" s="1203" t="s">
        <v>546</v>
      </c>
      <c r="D58" s="1204"/>
      <c r="E58" s="1205"/>
      <c r="F58" s="358">
        <v>912</v>
      </c>
      <c r="G58" s="358">
        <v>1014</v>
      </c>
      <c r="H58" s="359">
        <v>1166</v>
      </c>
    </row>
    <row r="59" spans="2:8" ht="45.75" customHeight="1" x14ac:dyDescent="0.2">
      <c r="B59" s="123"/>
      <c r="C59" s="1203" t="s">
        <v>547</v>
      </c>
      <c r="D59" s="1204"/>
      <c r="E59" s="1205"/>
      <c r="F59" s="358">
        <v>931</v>
      </c>
      <c r="G59" s="358">
        <v>931</v>
      </c>
      <c r="H59" s="359">
        <v>931</v>
      </c>
    </row>
    <row r="60" spans="2:8" ht="45.75" customHeight="1" x14ac:dyDescent="0.2">
      <c r="B60" s="123"/>
      <c r="C60" s="1203" t="s">
        <v>548</v>
      </c>
      <c r="D60" s="1204"/>
      <c r="E60" s="1205"/>
      <c r="F60" s="358">
        <v>301</v>
      </c>
      <c r="G60" s="358">
        <v>301</v>
      </c>
      <c r="H60" s="359">
        <v>301</v>
      </c>
    </row>
    <row r="61" spans="2:8" ht="45.75" customHeight="1" x14ac:dyDescent="0.2">
      <c r="B61" s="123"/>
      <c r="C61" s="1203" t="s">
        <v>549</v>
      </c>
      <c r="D61" s="1204"/>
      <c r="E61" s="1205"/>
      <c r="F61" s="358">
        <v>100</v>
      </c>
      <c r="G61" s="358">
        <v>100</v>
      </c>
      <c r="H61" s="359">
        <v>100</v>
      </c>
    </row>
    <row r="62" spans="2:8" ht="45.75" customHeight="1" thickBot="1" x14ac:dyDescent="0.25">
      <c r="B62" s="124"/>
      <c r="C62" s="1206" t="s">
        <v>550</v>
      </c>
      <c r="D62" s="1207"/>
      <c r="E62" s="1208"/>
      <c r="F62" s="360">
        <v>28</v>
      </c>
      <c r="G62" s="360">
        <v>13</v>
      </c>
      <c r="H62" s="361">
        <v>34</v>
      </c>
    </row>
    <row r="63" spans="2:8" ht="52.5" customHeight="1" thickBot="1" x14ac:dyDescent="0.25">
      <c r="B63" s="125"/>
      <c r="C63" s="1209" t="s">
        <v>49</v>
      </c>
      <c r="D63" s="1209"/>
      <c r="E63" s="1210"/>
      <c r="F63" s="362">
        <v>4748</v>
      </c>
      <c r="G63" s="362">
        <v>4829</v>
      </c>
      <c r="H63" s="363">
        <v>5054</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eyZUbY8UTLgQ/XZTh6TMZZKwRXh8zBlpYjuLYnOR3FMzBpfEHAKgE4Fzk1n21l/4fPdFgsNIE9FZjqkX22S5xQ==" saltValue="aQjx+2VkELKyvl7GYevB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190861</v>
      </c>
      <c r="E3" s="144"/>
      <c r="F3" s="145">
        <v>117234</v>
      </c>
      <c r="G3" s="146"/>
      <c r="H3" s="147"/>
    </row>
    <row r="4" spans="1:8" x14ac:dyDescent="0.2">
      <c r="A4" s="148"/>
      <c r="B4" s="149"/>
      <c r="C4" s="150"/>
      <c r="D4" s="151">
        <v>107783</v>
      </c>
      <c r="E4" s="152"/>
      <c r="F4" s="153">
        <v>59796</v>
      </c>
      <c r="G4" s="154"/>
      <c r="H4" s="155"/>
    </row>
    <row r="5" spans="1:8" x14ac:dyDescent="0.2">
      <c r="A5" s="136" t="s">
        <v>519</v>
      </c>
      <c r="B5" s="141"/>
      <c r="C5" s="142"/>
      <c r="D5" s="143">
        <v>50932</v>
      </c>
      <c r="E5" s="144"/>
      <c r="F5" s="145">
        <v>97758</v>
      </c>
      <c r="G5" s="146"/>
      <c r="H5" s="147"/>
    </row>
    <row r="6" spans="1:8" x14ac:dyDescent="0.2">
      <c r="A6" s="148"/>
      <c r="B6" s="149"/>
      <c r="C6" s="150"/>
      <c r="D6" s="151">
        <v>35109</v>
      </c>
      <c r="E6" s="152"/>
      <c r="F6" s="153">
        <v>45946</v>
      </c>
      <c r="G6" s="154"/>
      <c r="H6" s="155"/>
    </row>
    <row r="7" spans="1:8" x14ac:dyDescent="0.2">
      <c r="A7" s="136" t="s">
        <v>520</v>
      </c>
      <c r="B7" s="141"/>
      <c r="C7" s="142"/>
      <c r="D7" s="143">
        <v>49297</v>
      </c>
      <c r="E7" s="144"/>
      <c r="F7" s="145">
        <v>91338</v>
      </c>
      <c r="G7" s="146"/>
      <c r="H7" s="147"/>
    </row>
    <row r="8" spans="1:8" x14ac:dyDescent="0.2">
      <c r="A8" s="148"/>
      <c r="B8" s="149"/>
      <c r="C8" s="150"/>
      <c r="D8" s="151">
        <v>22082</v>
      </c>
      <c r="E8" s="152"/>
      <c r="F8" s="153">
        <v>43989</v>
      </c>
      <c r="G8" s="154"/>
      <c r="H8" s="155"/>
    </row>
    <row r="9" spans="1:8" x14ac:dyDescent="0.2">
      <c r="A9" s="136" t="s">
        <v>521</v>
      </c>
      <c r="B9" s="141"/>
      <c r="C9" s="142"/>
      <c r="D9" s="143">
        <v>47160</v>
      </c>
      <c r="E9" s="144"/>
      <c r="F9" s="145">
        <v>103975</v>
      </c>
      <c r="G9" s="146"/>
      <c r="H9" s="147"/>
    </row>
    <row r="10" spans="1:8" x14ac:dyDescent="0.2">
      <c r="A10" s="148"/>
      <c r="B10" s="149"/>
      <c r="C10" s="150"/>
      <c r="D10" s="151">
        <v>41402</v>
      </c>
      <c r="E10" s="152"/>
      <c r="F10" s="153">
        <v>52698</v>
      </c>
      <c r="G10" s="154"/>
      <c r="H10" s="155"/>
    </row>
    <row r="11" spans="1:8" x14ac:dyDescent="0.2">
      <c r="A11" s="136" t="s">
        <v>522</v>
      </c>
      <c r="B11" s="141"/>
      <c r="C11" s="142"/>
      <c r="D11" s="143">
        <v>34888</v>
      </c>
      <c r="E11" s="144"/>
      <c r="F11" s="145">
        <v>112678</v>
      </c>
      <c r="G11" s="146"/>
      <c r="H11" s="147"/>
    </row>
    <row r="12" spans="1:8" x14ac:dyDescent="0.2">
      <c r="A12" s="148"/>
      <c r="B12" s="149"/>
      <c r="C12" s="156"/>
      <c r="D12" s="151">
        <v>23084</v>
      </c>
      <c r="E12" s="152"/>
      <c r="F12" s="153">
        <v>55165</v>
      </c>
      <c r="G12" s="154"/>
      <c r="H12" s="155"/>
    </row>
    <row r="13" spans="1:8" x14ac:dyDescent="0.2">
      <c r="A13" s="136"/>
      <c r="B13" s="141"/>
      <c r="C13" s="157"/>
      <c r="D13" s="158">
        <v>74628</v>
      </c>
      <c r="E13" s="159"/>
      <c r="F13" s="160">
        <v>104597</v>
      </c>
      <c r="G13" s="161"/>
      <c r="H13" s="147"/>
    </row>
    <row r="14" spans="1:8" x14ac:dyDescent="0.2">
      <c r="A14" s="148"/>
      <c r="B14" s="149"/>
      <c r="C14" s="150"/>
      <c r="D14" s="151">
        <v>45892</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3.62</v>
      </c>
      <c r="C19" s="162">
        <f>ROUND(VALUE(SUBSTITUTE(実質収支比率等に係る経年分析!G$48,"▲","-")),2)</f>
        <v>3.52</v>
      </c>
      <c r="D19" s="162">
        <f>ROUND(VALUE(SUBSTITUTE(実質収支比率等に係る経年分析!H$48,"▲","-")),2)</f>
        <v>5.85</v>
      </c>
      <c r="E19" s="162">
        <f>ROUND(VALUE(SUBSTITUTE(実質収支比率等に係る経年分析!I$48,"▲","-")),2)</f>
        <v>4.6399999999999997</v>
      </c>
      <c r="F19" s="162">
        <f>ROUND(VALUE(SUBSTITUTE(実質収支比率等に係る経年分析!J$48,"▲","-")),2)</f>
        <v>5.24</v>
      </c>
    </row>
    <row r="20" spans="1:11" x14ac:dyDescent="0.2">
      <c r="A20" s="162" t="s">
        <v>53</v>
      </c>
      <c r="B20" s="162">
        <f>ROUND(VALUE(SUBSTITUTE(実質収支比率等に係る経年分析!F$47,"▲","-")),2)</f>
        <v>60.65</v>
      </c>
      <c r="C20" s="162">
        <f>ROUND(VALUE(SUBSTITUTE(実質収支比率等に係る経年分析!G$47,"▲","-")),2)</f>
        <v>57.82</v>
      </c>
      <c r="D20" s="162">
        <f>ROUND(VALUE(SUBSTITUTE(実質収支比率等に係る経年分析!H$47,"▲","-")),2)</f>
        <v>58.45</v>
      </c>
      <c r="E20" s="162">
        <f>ROUND(VALUE(SUBSTITUTE(実質収支比率等に係る経年分析!I$47,"▲","-")),2)</f>
        <v>55.49</v>
      </c>
      <c r="F20" s="162">
        <f>ROUND(VALUE(SUBSTITUTE(実質収支比率等に係る経年分析!J$47,"▲","-")),2)</f>
        <v>54.86</v>
      </c>
    </row>
    <row r="21" spans="1:11" x14ac:dyDescent="0.2">
      <c r="A21" s="162" t="s">
        <v>54</v>
      </c>
      <c r="B21" s="162">
        <f>IF(ISNUMBER(VALUE(SUBSTITUTE(実質収支比率等に係る経年分析!F$49,"▲","-"))),ROUND(VALUE(SUBSTITUTE(実質収支比率等に係る経年分析!F$49,"▲","-")),2),NA())</f>
        <v>-10.11</v>
      </c>
      <c r="C21" s="162">
        <f>IF(ISNUMBER(VALUE(SUBSTITUTE(実質収支比率等に係る経年分析!G$49,"▲","-"))),ROUND(VALUE(SUBSTITUTE(実質収支比率等に係る経年分析!G$49,"▲","-")),2),NA())</f>
        <v>1.64</v>
      </c>
      <c r="D21" s="162">
        <f>IF(ISNUMBER(VALUE(SUBSTITUTE(実質収支比率等に係る経年分析!H$49,"▲","-"))),ROUND(VALUE(SUBSTITUTE(実質収支比率等に係る経年分析!H$49,"▲","-")),2),NA())</f>
        <v>0.77</v>
      </c>
      <c r="E21" s="162">
        <f>IF(ISNUMBER(VALUE(SUBSTITUTE(実質収支比率等に係る経年分析!I$49,"▲","-"))),ROUND(VALUE(SUBSTITUTE(実質収支比率等に係る経年分析!I$49,"▲","-")),2),NA())</f>
        <v>-2.42</v>
      </c>
      <c r="F21" s="162">
        <f>IF(ISNUMBER(VALUE(SUBSTITUTE(実質収支比率等に係る経年分析!J$49,"▲","-"))),ROUND(VALUE(SUBSTITUTE(実質収支比率等に係る経年分析!J$49,"▲","-")),2),NA())</f>
        <v>2.04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0.53</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長原渡船運行特別会計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7.0000000000000007E-2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2.2400000000000002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1.76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1.46</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5.17</v>
      </c>
    </row>
    <row r="35" spans="1:16" x14ac:dyDescent="0.2">
      <c r="A35" s="163" t="str">
        <f>IF(連結実質赤字比率に係る赤字・黒字の構成分析!C$35="",NA(),連結実質赤字比率に係る赤字・黒字の構成分析!C$35)</f>
        <v>松茂町下水道特別会計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4.0999999999999996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8.7100000000000009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8.3800000000000008</v>
      </c>
    </row>
    <row r="36" spans="1:16" x14ac:dyDescent="0.2">
      <c r="A36" s="163" t="str">
        <f>IF(連結実質赤字比率に係る赤字・黒字の構成分析!C$34="",NA(),連結実質赤字比率に係る赤字・黒字の構成分析!C$34)</f>
        <v>松茂町水道特別会計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24.1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25.4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24.65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21.81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399</v>
      </c>
      <c r="E42" s="164"/>
      <c r="F42" s="164"/>
      <c r="G42" s="164">
        <f>'実質公債費比率（分子）の構造'!L$52</f>
        <v>405</v>
      </c>
      <c r="H42" s="164"/>
      <c r="I42" s="164"/>
      <c r="J42" s="164">
        <f>'実質公債費比率（分子）の構造'!M$52</f>
        <v>404</v>
      </c>
      <c r="K42" s="164"/>
      <c r="L42" s="164"/>
      <c r="M42" s="164">
        <f>'実質公債費比率（分子）の構造'!N$52</f>
        <v>411</v>
      </c>
      <c r="N42" s="164"/>
      <c r="O42" s="164"/>
      <c r="P42" s="164">
        <f>'実質公債費比率（分子）の構造'!O$52</f>
        <v>424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32</v>
      </c>
      <c r="C45" s="164"/>
      <c r="D45" s="164"/>
      <c r="E45" s="164">
        <f>'実質公債費比率（分子）の構造'!L$49</f>
        <v>32</v>
      </c>
      <c r="F45" s="164"/>
      <c r="G45" s="164"/>
      <c r="H45" s="164">
        <f>'実質公債費比率（分子）の構造'!M$49</f>
        <v>34</v>
      </c>
      <c r="I45" s="164"/>
      <c r="J45" s="164"/>
      <c r="K45" s="164">
        <f>'実質公債費比率（分子）の構造'!N$49</f>
        <v>36</v>
      </c>
      <c r="L45" s="164"/>
      <c r="M45" s="164"/>
      <c r="N45" s="164">
        <f>'実質公債費比率（分子）の構造'!O$49</f>
        <v>34</v>
      </c>
      <c r="O45" s="164"/>
      <c r="P45" s="164"/>
    </row>
    <row r="46" spans="1:16" x14ac:dyDescent="0.2">
      <c r="A46" s="164" t="s">
        <v>64</v>
      </c>
      <c r="B46" s="164">
        <f>'実質公債費比率（分子）の構造'!K$48</f>
        <v>224</v>
      </c>
      <c r="C46" s="164"/>
      <c r="D46" s="164"/>
      <c r="E46" s="164">
        <f>'実質公債費比率（分子）の構造'!L$48</f>
        <v>235</v>
      </c>
      <c r="F46" s="164"/>
      <c r="G46" s="164"/>
      <c r="H46" s="164">
        <f>'実質公債費比率（分子）の構造'!M$48</f>
        <v>243</v>
      </c>
      <c r="I46" s="164"/>
      <c r="J46" s="164"/>
      <c r="K46" s="164">
        <f>'実質公債費比率（分子）の構造'!N$48</f>
        <v>242</v>
      </c>
      <c r="L46" s="164"/>
      <c r="M46" s="164"/>
      <c r="N46" s="164">
        <f>'実質公債費比率（分子）の構造'!O$48</f>
        <v>225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56</v>
      </c>
      <c r="C49" s="164"/>
      <c r="D49" s="164"/>
      <c r="E49" s="164">
        <f>'実質公債費比率（分子）の構造'!L$45</f>
        <v>55</v>
      </c>
      <c r="F49" s="164"/>
      <c r="G49" s="164"/>
      <c r="H49" s="164">
        <f>'実質公債費比率（分子）の構造'!M$45</f>
        <v>63</v>
      </c>
      <c r="I49" s="164"/>
      <c r="J49" s="164"/>
      <c r="K49" s="164">
        <f>'実質公債費比率（分子）の構造'!N$45</f>
        <v>151</v>
      </c>
      <c r="L49" s="164"/>
      <c r="M49" s="164"/>
      <c r="N49" s="164">
        <f>'実質公債費比率（分子）の構造'!O$45</f>
        <v>205</v>
      </c>
      <c r="O49" s="164"/>
      <c r="P49" s="164"/>
    </row>
    <row r="50" spans="1:16" x14ac:dyDescent="0.2">
      <c r="A50" s="164" t="s">
        <v>67</v>
      </c>
      <c r="B50" s="164" t="e">
        <f>NA()</f>
        <v>#N/A</v>
      </c>
      <c r="C50" s="164">
        <f>IF(ISNUMBER('実質公債費比率（分子）の構造'!K$53),'実質公債費比率（分子）の構造'!K$53,NA())</f>
        <v>-87</v>
      </c>
      <c r="D50" s="164" t="e">
        <f>NA()</f>
        <v>#N/A</v>
      </c>
      <c r="E50" s="164" t="e">
        <f>NA()</f>
        <v>#N/A</v>
      </c>
      <c r="F50" s="164">
        <f>IF(ISNUMBER('実質公債費比率（分子）の構造'!L$53),'実質公債費比率（分子）の構造'!L$53,NA())</f>
        <v>-83</v>
      </c>
      <c r="G50" s="164" t="e">
        <f>NA()</f>
        <v>#N/A</v>
      </c>
      <c r="H50" s="164" t="e">
        <f>NA()</f>
        <v>#N/A</v>
      </c>
      <c r="I50" s="164">
        <f>IF(ISNUMBER('実質公債費比率（分子）の構造'!M$53),'実質公債費比率（分子）の構造'!M$53,NA())</f>
        <v>-64</v>
      </c>
      <c r="J50" s="164" t="e">
        <f>NA()</f>
        <v>#N/A</v>
      </c>
      <c r="K50" s="164" t="e">
        <f>NA()</f>
        <v>#N/A</v>
      </c>
      <c r="L50" s="164">
        <f>IF(ISNUMBER('実質公債費比率（分子）の構造'!N$53),'実質公債費比率（分子）の構造'!N$53,NA())</f>
        <v>18</v>
      </c>
      <c r="M50" s="164" t="e">
        <f>NA()</f>
        <v>#N/A</v>
      </c>
      <c r="N50" s="164" t="e">
        <f>NA()</f>
        <v>#N/A</v>
      </c>
      <c r="O50" s="164">
        <f>IF(ISNUMBER('実質公債費比率（分子）の構造'!O$53),'実質公債費比率（分子）の構造'!O$53,NA())</f>
        <v>40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5425</v>
      </c>
      <c r="E56" s="163"/>
      <c r="F56" s="163"/>
      <c r="G56" s="163">
        <f>'将来負担比率（分子）の構造'!J$52</f>
        <v>5432</v>
      </c>
      <c r="H56" s="163"/>
      <c r="I56" s="163"/>
      <c r="J56" s="163">
        <f>'将来負担比率（分子）の構造'!K$52</f>
        <v>5185</v>
      </c>
      <c r="K56" s="163"/>
      <c r="L56" s="163"/>
      <c r="M56" s="163">
        <f>'将来負担比率（分子）の構造'!L$52</f>
        <v>4894</v>
      </c>
      <c r="N56" s="163"/>
      <c r="O56" s="163"/>
      <c r="P56" s="163">
        <f>'将来負担比率（分子）の構造'!M$52</f>
        <v>4529</v>
      </c>
    </row>
    <row r="57" spans="1:16" x14ac:dyDescent="0.2">
      <c r="A57" s="163" t="s">
        <v>42</v>
      </c>
      <c r="B57" s="163"/>
      <c r="C57" s="163"/>
      <c r="D57" s="163">
        <f>'将来負担比率（分子）の構造'!I$51</f>
        <v>13</v>
      </c>
      <c r="E57" s="163"/>
      <c r="F57" s="163"/>
      <c r="G57" s="163">
        <f>'将来負担比率（分子）の構造'!J$51</f>
        <v>11</v>
      </c>
      <c r="H57" s="163"/>
      <c r="I57" s="163"/>
      <c r="J57" s="163">
        <f>'将来負担比率（分子）の構造'!K$51</f>
        <v>9</v>
      </c>
      <c r="K57" s="163"/>
      <c r="L57" s="163"/>
      <c r="M57" s="163">
        <f>'将来負担比率（分子）の構造'!L$51</f>
        <v>7</v>
      </c>
      <c r="N57" s="163"/>
      <c r="O57" s="163"/>
      <c r="P57" s="163">
        <f>'将来負担比率（分子）の構造'!M$51</f>
        <v>6</v>
      </c>
    </row>
    <row r="58" spans="1:16" x14ac:dyDescent="0.2">
      <c r="A58" s="163" t="s">
        <v>41</v>
      </c>
      <c r="B58" s="163"/>
      <c r="C58" s="163"/>
      <c r="D58" s="163">
        <f>'将来負担比率（分子）の構造'!I$50</f>
        <v>4533</v>
      </c>
      <c r="E58" s="163"/>
      <c r="F58" s="163"/>
      <c r="G58" s="163">
        <f>'将来負担比率（分子）の構造'!J$50</f>
        <v>4803</v>
      </c>
      <c r="H58" s="163"/>
      <c r="I58" s="163"/>
      <c r="J58" s="163">
        <f>'将来負担比率（分子）の構造'!K$50</f>
        <v>4936</v>
      </c>
      <c r="K58" s="163"/>
      <c r="L58" s="163"/>
      <c r="M58" s="163">
        <f>'将来負担比率（分子）の構造'!L$50</f>
        <v>4993</v>
      </c>
      <c r="N58" s="163"/>
      <c r="O58" s="163"/>
      <c r="P58" s="163">
        <f>'将来負担比率（分子）の構造'!M$50</f>
        <v>5193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307</v>
      </c>
      <c r="C62" s="163"/>
      <c r="D62" s="163"/>
      <c r="E62" s="163">
        <f>'将来負担比率（分子）の構造'!J$45</f>
        <v>223</v>
      </c>
      <c r="F62" s="163"/>
      <c r="G62" s="163"/>
      <c r="H62" s="163">
        <f>'将来負担比率（分子）の構造'!K$45</f>
        <v>199</v>
      </c>
      <c r="I62" s="163"/>
      <c r="J62" s="163"/>
      <c r="K62" s="163">
        <f>'将来負担比率（分子）の構造'!L$45</f>
        <v>224</v>
      </c>
      <c r="L62" s="163"/>
      <c r="M62" s="163"/>
      <c r="N62" s="163">
        <f>'将来負担比率（分子）の構造'!M$45</f>
        <v>217</v>
      </c>
      <c r="O62" s="163"/>
      <c r="P62" s="163"/>
    </row>
    <row r="63" spans="1:16" x14ac:dyDescent="0.2">
      <c r="A63" s="163" t="s">
        <v>34</v>
      </c>
      <c r="B63" s="163">
        <f>'将来負担比率（分子）の構造'!I$44</f>
        <v>239</v>
      </c>
      <c r="C63" s="163"/>
      <c r="D63" s="163"/>
      <c r="E63" s="163">
        <f>'将来負担比率（分子）の構造'!J$44</f>
        <v>211</v>
      </c>
      <c r="F63" s="163"/>
      <c r="G63" s="163"/>
      <c r="H63" s="163">
        <f>'将来負担比率（分子）の構造'!K$44</f>
        <v>180</v>
      </c>
      <c r="I63" s="163"/>
      <c r="J63" s="163"/>
      <c r="K63" s="163">
        <f>'将来負担比率（分子）の構造'!L$44</f>
        <v>164</v>
      </c>
      <c r="L63" s="163"/>
      <c r="M63" s="163"/>
      <c r="N63" s="163">
        <f>'将来負担比率（分子）の構造'!M$44</f>
        <v>133</v>
      </c>
      <c r="O63" s="163"/>
      <c r="P63" s="163"/>
    </row>
    <row r="64" spans="1:16" x14ac:dyDescent="0.2">
      <c r="A64" s="163" t="s">
        <v>33</v>
      </c>
      <c r="B64" s="163">
        <f>'将来負担比率（分子）の構造'!I$43</f>
        <v>2980</v>
      </c>
      <c r="C64" s="163"/>
      <c r="D64" s="163"/>
      <c r="E64" s="163">
        <f>'将来負担比率（分子）の構造'!J$43</f>
        <v>2879</v>
      </c>
      <c r="F64" s="163"/>
      <c r="G64" s="163"/>
      <c r="H64" s="163">
        <f>'将来負担比率（分子）の構造'!K$43</f>
        <v>2750</v>
      </c>
      <c r="I64" s="163"/>
      <c r="J64" s="163"/>
      <c r="K64" s="163">
        <f>'将来負担比率（分子）の構造'!L$43</f>
        <v>2604</v>
      </c>
      <c r="L64" s="163"/>
      <c r="M64" s="163"/>
      <c r="N64" s="163">
        <f>'将来負担比率（分子）の構造'!M$43</f>
        <v>2437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2895</v>
      </c>
      <c r="C66" s="163"/>
      <c r="D66" s="163"/>
      <c r="E66" s="163">
        <f>'将来負担比率（分子）の構造'!J$41</f>
        <v>3272</v>
      </c>
      <c r="F66" s="163"/>
      <c r="G66" s="163"/>
      <c r="H66" s="163">
        <f>'将来負担比率（分子）の構造'!K$41</f>
        <v>3363</v>
      </c>
      <c r="I66" s="163"/>
      <c r="J66" s="163"/>
      <c r="K66" s="163">
        <f>'将来負担比率（分子）の構造'!L$41</f>
        <v>3458</v>
      </c>
      <c r="L66" s="163"/>
      <c r="M66" s="163"/>
      <c r="N66" s="163">
        <f>'将来負担比率（分子）の構造'!M$41</f>
        <v>3429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2253</v>
      </c>
      <c r="C72" s="167">
        <f>基金残高に係る経年分析!G55</f>
        <v>2198</v>
      </c>
      <c r="D72" s="167">
        <f>基金残高に係る経年分析!H55</f>
        <v>2251</v>
      </c>
    </row>
    <row r="73" spans="1:16" x14ac:dyDescent="0.2">
      <c r="A73" s="166" t="s">
        <v>74</v>
      </c>
      <c r="B73" s="167">
        <f>基金残高に係る経年分析!F56</f>
        <v>221</v>
      </c>
      <c r="C73" s="167">
        <f>基金残高に係る経年分析!G56</f>
        <v>242</v>
      </c>
      <c r="D73" s="167">
        <f>基金残高に係る経年分析!H56</f>
        <v>254</v>
      </c>
    </row>
    <row r="74" spans="1:16" x14ac:dyDescent="0.2">
      <c r="A74" s="166" t="s">
        <v>75</v>
      </c>
      <c r="B74" s="167">
        <f>基金残高に係る経年分析!F57</f>
        <v>2274</v>
      </c>
      <c r="C74" s="167">
        <f>基金残高に係る経年分析!G57</f>
        <v>2389</v>
      </c>
      <c r="D74" s="167">
        <f>基金残高に係る経年分析!H57</f>
        <v>2550</v>
      </c>
    </row>
  </sheetData>
  <sheetProtection algorithmName="SHA-512" hashValue="FFiVTe9OmL+dRtsRTXyHFK5iAKRmA+ISgk7sC26lOrC6BNPn/sKwiHP5xJjMmg4G2k0/NavYSkVR3XHhRcSKbA==" saltValue="lvid7PedbvSauqEYaasr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2816302</v>
      </c>
      <c r="S5" s="674"/>
      <c r="T5" s="674"/>
      <c r="U5" s="674"/>
      <c r="V5" s="674"/>
      <c r="W5" s="674"/>
      <c r="X5" s="674"/>
      <c r="Y5" s="702"/>
      <c r="Z5" s="715">
        <v>37.9</v>
      </c>
      <c r="AA5" s="715"/>
      <c r="AB5" s="715"/>
      <c r="AC5" s="715"/>
      <c r="AD5" s="716">
        <v>2816302</v>
      </c>
      <c r="AE5" s="716"/>
      <c r="AF5" s="716"/>
      <c r="AG5" s="716"/>
      <c r="AH5" s="716"/>
      <c r="AI5" s="716"/>
      <c r="AJ5" s="716"/>
      <c r="AK5" s="716"/>
      <c r="AL5" s="703">
        <v>65</v>
      </c>
      <c r="AM5" s="685"/>
      <c r="AN5" s="685"/>
      <c r="AO5" s="704"/>
      <c r="AP5" s="676" t="s">
        <v>216</v>
      </c>
      <c r="AQ5" s="677"/>
      <c r="AR5" s="677"/>
      <c r="AS5" s="677"/>
      <c r="AT5" s="677"/>
      <c r="AU5" s="677"/>
      <c r="AV5" s="677"/>
      <c r="AW5" s="677"/>
      <c r="AX5" s="677"/>
      <c r="AY5" s="677"/>
      <c r="AZ5" s="677"/>
      <c r="BA5" s="677"/>
      <c r="BB5" s="677"/>
      <c r="BC5" s="677"/>
      <c r="BD5" s="677"/>
      <c r="BE5" s="677"/>
      <c r="BF5" s="678"/>
      <c r="BG5" s="621">
        <v>2816302</v>
      </c>
      <c r="BH5" s="622"/>
      <c r="BI5" s="622"/>
      <c r="BJ5" s="622"/>
      <c r="BK5" s="622"/>
      <c r="BL5" s="622"/>
      <c r="BM5" s="622"/>
      <c r="BN5" s="623"/>
      <c r="BO5" s="659">
        <v>100</v>
      </c>
      <c r="BP5" s="659"/>
      <c r="BQ5" s="659"/>
      <c r="BR5" s="659"/>
      <c r="BS5" s="660">
        <v>31613</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56852</v>
      </c>
      <c r="S6" s="622"/>
      <c r="T6" s="622"/>
      <c r="U6" s="622"/>
      <c r="V6" s="622"/>
      <c r="W6" s="622"/>
      <c r="X6" s="622"/>
      <c r="Y6" s="623"/>
      <c r="Z6" s="659">
        <v>0.8</v>
      </c>
      <c r="AA6" s="659"/>
      <c r="AB6" s="659"/>
      <c r="AC6" s="659"/>
      <c r="AD6" s="660">
        <v>56852</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2816302</v>
      </c>
      <c r="BH6" s="622"/>
      <c r="BI6" s="622"/>
      <c r="BJ6" s="622"/>
      <c r="BK6" s="622"/>
      <c r="BL6" s="622"/>
      <c r="BM6" s="622"/>
      <c r="BN6" s="623"/>
      <c r="BO6" s="659">
        <v>100</v>
      </c>
      <c r="BP6" s="659"/>
      <c r="BQ6" s="659"/>
      <c r="BR6" s="659"/>
      <c r="BS6" s="660">
        <v>31613</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71690</v>
      </c>
      <c r="CS6" s="622"/>
      <c r="CT6" s="622"/>
      <c r="CU6" s="622"/>
      <c r="CV6" s="622"/>
      <c r="CW6" s="622"/>
      <c r="CX6" s="622"/>
      <c r="CY6" s="623"/>
      <c r="CZ6" s="703">
        <v>1</v>
      </c>
      <c r="DA6" s="685"/>
      <c r="DB6" s="685"/>
      <c r="DC6" s="705"/>
      <c r="DD6" s="627" t="s">
        <v>121</v>
      </c>
      <c r="DE6" s="622"/>
      <c r="DF6" s="622"/>
      <c r="DG6" s="622"/>
      <c r="DH6" s="622"/>
      <c r="DI6" s="622"/>
      <c r="DJ6" s="622"/>
      <c r="DK6" s="622"/>
      <c r="DL6" s="622"/>
      <c r="DM6" s="622"/>
      <c r="DN6" s="622"/>
      <c r="DO6" s="622"/>
      <c r="DP6" s="623"/>
      <c r="DQ6" s="627">
        <v>71690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1383</v>
      </c>
      <c r="S7" s="622"/>
      <c r="T7" s="622"/>
      <c r="U7" s="622"/>
      <c r="V7" s="622"/>
      <c r="W7" s="622"/>
      <c r="X7" s="622"/>
      <c r="Y7" s="623"/>
      <c r="Z7" s="659">
        <v>0</v>
      </c>
      <c r="AA7" s="659"/>
      <c r="AB7" s="659"/>
      <c r="AC7" s="659"/>
      <c r="AD7" s="660">
        <v>1383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954584</v>
      </c>
      <c r="BH7" s="622"/>
      <c r="BI7" s="622"/>
      <c r="BJ7" s="622"/>
      <c r="BK7" s="622"/>
      <c r="BL7" s="622"/>
      <c r="BM7" s="622"/>
      <c r="BN7" s="623"/>
      <c r="BO7" s="659">
        <v>33.9</v>
      </c>
      <c r="BP7" s="659"/>
      <c r="BQ7" s="659"/>
      <c r="BR7" s="659"/>
      <c r="BS7" s="660">
        <v>31613</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1550716</v>
      </c>
      <c r="CS7" s="622"/>
      <c r="CT7" s="622"/>
      <c r="CU7" s="622"/>
      <c r="CV7" s="622"/>
      <c r="CW7" s="622"/>
      <c r="CX7" s="622"/>
      <c r="CY7" s="623"/>
      <c r="CZ7" s="659">
        <v>21.6</v>
      </c>
      <c r="DA7" s="659"/>
      <c r="DB7" s="659"/>
      <c r="DC7" s="659"/>
      <c r="DD7" s="627">
        <v>6547</v>
      </c>
      <c r="DE7" s="622"/>
      <c r="DF7" s="622"/>
      <c r="DG7" s="622"/>
      <c r="DH7" s="622"/>
      <c r="DI7" s="622"/>
      <c r="DJ7" s="622"/>
      <c r="DK7" s="622"/>
      <c r="DL7" s="622"/>
      <c r="DM7" s="622"/>
      <c r="DN7" s="622"/>
      <c r="DO7" s="622"/>
      <c r="DP7" s="623"/>
      <c r="DQ7" s="627">
        <v>1386342</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32486</v>
      </c>
      <c r="S8" s="622"/>
      <c r="T8" s="622"/>
      <c r="U8" s="622"/>
      <c r="V8" s="622"/>
      <c r="W8" s="622"/>
      <c r="X8" s="622"/>
      <c r="Y8" s="623"/>
      <c r="Z8" s="659">
        <v>0.4</v>
      </c>
      <c r="AA8" s="659"/>
      <c r="AB8" s="659"/>
      <c r="AC8" s="659"/>
      <c r="AD8" s="660">
        <v>32486</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19027</v>
      </c>
      <c r="BH8" s="622"/>
      <c r="BI8" s="622"/>
      <c r="BJ8" s="622"/>
      <c r="BK8" s="622"/>
      <c r="BL8" s="622"/>
      <c r="BM8" s="622"/>
      <c r="BN8" s="623"/>
      <c r="BO8" s="659">
        <v>0.7</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2433075</v>
      </c>
      <c r="CS8" s="622"/>
      <c r="CT8" s="622"/>
      <c r="CU8" s="622"/>
      <c r="CV8" s="622"/>
      <c r="CW8" s="622"/>
      <c r="CX8" s="622"/>
      <c r="CY8" s="623"/>
      <c r="CZ8" s="659">
        <v>33.9</v>
      </c>
      <c r="DA8" s="659"/>
      <c r="DB8" s="659"/>
      <c r="DC8" s="659"/>
      <c r="DD8" s="627">
        <v>5031</v>
      </c>
      <c r="DE8" s="622"/>
      <c r="DF8" s="622"/>
      <c r="DG8" s="622"/>
      <c r="DH8" s="622"/>
      <c r="DI8" s="622"/>
      <c r="DJ8" s="622"/>
      <c r="DK8" s="622"/>
      <c r="DL8" s="622"/>
      <c r="DM8" s="622"/>
      <c r="DN8" s="622"/>
      <c r="DO8" s="622"/>
      <c r="DP8" s="623"/>
      <c r="DQ8" s="627">
        <v>1323859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42960</v>
      </c>
      <c r="S9" s="622"/>
      <c r="T9" s="622"/>
      <c r="U9" s="622"/>
      <c r="V9" s="622"/>
      <c r="W9" s="622"/>
      <c r="X9" s="622"/>
      <c r="Y9" s="623"/>
      <c r="Z9" s="659">
        <v>0.6</v>
      </c>
      <c r="AA9" s="659"/>
      <c r="AB9" s="659"/>
      <c r="AC9" s="659"/>
      <c r="AD9" s="660">
        <v>42960</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728725</v>
      </c>
      <c r="BH9" s="622"/>
      <c r="BI9" s="622"/>
      <c r="BJ9" s="622"/>
      <c r="BK9" s="622"/>
      <c r="BL9" s="622"/>
      <c r="BM9" s="622"/>
      <c r="BN9" s="623"/>
      <c r="BO9" s="659">
        <v>25.9</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814464</v>
      </c>
      <c r="CS9" s="622"/>
      <c r="CT9" s="622"/>
      <c r="CU9" s="622"/>
      <c r="CV9" s="622"/>
      <c r="CW9" s="622"/>
      <c r="CX9" s="622"/>
      <c r="CY9" s="623"/>
      <c r="CZ9" s="659">
        <v>11.4</v>
      </c>
      <c r="DA9" s="659"/>
      <c r="DB9" s="659"/>
      <c r="DC9" s="659"/>
      <c r="DD9" s="627">
        <v>164352</v>
      </c>
      <c r="DE9" s="622"/>
      <c r="DF9" s="622"/>
      <c r="DG9" s="622"/>
      <c r="DH9" s="622"/>
      <c r="DI9" s="622"/>
      <c r="DJ9" s="622"/>
      <c r="DK9" s="622"/>
      <c r="DL9" s="622"/>
      <c r="DM9" s="622"/>
      <c r="DN9" s="622"/>
      <c r="DO9" s="622"/>
      <c r="DP9" s="623"/>
      <c r="DQ9" s="627">
        <v>589024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69814</v>
      </c>
      <c r="BH10" s="622"/>
      <c r="BI10" s="622"/>
      <c r="BJ10" s="622"/>
      <c r="BK10" s="622"/>
      <c r="BL10" s="622"/>
      <c r="BM10" s="622"/>
      <c r="BN10" s="623"/>
      <c r="BO10" s="659">
        <v>2.5</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121</v>
      </c>
      <c r="CS10" s="622"/>
      <c r="CT10" s="622"/>
      <c r="CU10" s="622"/>
      <c r="CV10" s="622"/>
      <c r="CW10" s="622"/>
      <c r="CX10" s="622"/>
      <c r="CY10" s="623"/>
      <c r="CZ10" s="659" t="s">
        <v>121</v>
      </c>
      <c r="DA10" s="659"/>
      <c r="DB10" s="659"/>
      <c r="DC10" s="659"/>
      <c r="DD10" s="627" t="s">
        <v>121</v>
      </c>
      <c r="DE10" s="622"/>
      <c r="DF10" s="622"/>
      <c r="DG10" s="622"/>
      <c r="DH10" s="622"/>
      <c r="DI10" s="622"/>
      <c r="DJ10" s="622"/>
      <c r="DK10" s="622"/>
      <c r="DL10" s="622"/>
      <c r="DM10" s="622"/>
      <c r="DN10" s="622"/>
      <c r="DO10" s="622"/>
      <c r="DP10" s="623"/>
      <c r="DQ10" s="627" t="s">
        <v>121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398347</v>
      </c>
      <c r="S11" s="622"/>
      <c r="T11" s="622"/>
      <c r="U11" s="622"/>
      <c r="V11" s="622"/>
      <c r="W11" s="622"/>
      <c r="X11" s="622"/>
      <c r="Y11" s="623"/>
      <c r="Z11" s="624">
        <v>5.4</v>
      </c>
      <c r="AA11" s="625"/>
      <c r="AB11" s="625"/>
      <c r="AC11" s="626"/>
      <c r="AD11" s="627">
        <v>398347</v>
      </c>
      <c r="AE11" s="622"/>
      <c r="AF11" s="622"/>
      <c r="AG11" s="622"/>
      <c r="AH11" s="622"/>
      <c r="AI11" s="622"/>
      <c r="AJ11" s="622"/>
      <c r="AK11" s="623"/>
      <c r="AL11" s="624">
        <v>9.1999999999999993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137018</v>
      </c>
      <c r="BH11" s="622"/>
      <c r="BI11" s="622"/>
      <c r="BJ11" s="622"/>
      <c r="BK11" s="622"/>
      <c r="BL11" s="622"/>
      <c r="BM11" s="622"/>
      <c r="BN11" s="623"/>
      <c r="BO11" s="659">
        <v>4.9000000000000004</v>
      </c>
      <c r="BP11" s="659"/>
      <c r="BQ11" s="659"/>
      <c r="BR11" s="659"/>
      <c r="BS11" s="660">
        <v>31613</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142666</v>
      </c>
      <c r="CS11" s="622"/>
      <c r="CT11" s="622"/>
      <c r="CU11" s="622"/>
      <c r="CV11" s="622"/>
      <c r="CW11" s="622"/>
      <c r="CX11" s="622"/>
      <c r="CY11" s="623"/>
      <c r="CZ11" s="659">
        <v>2</v>
      </c>
      <c r="DA11" s="659"/>
      <c r="DB11" s="659"/>
      <c r="DC11" s="659"/>
      <c r="DD11" s="627">
        <v>88351</v>
      </c>
      <c r="DE11" s="622"/>
      <c r="DF11" s="622"/>
      <c r="DG11" s="622"/>
      <c r="DH11" s="622"/>
      <c r="DI11" s="622"/>
      <c r="DJ11" s="622"/>
      <c r="DK11" s="622"/>
      <c r="DL11" s="622"/>
      <c r="DM11" s="622"/>
      <c r="DN11" s="622"/>
      <c r="DO11" s="622"/>
      <c r="DP11" s="623"/>
      <c r="DQ11" s="627">
        <v>126115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1657074</v>
      </c>
      <c r="BH12" s="622"/>
      <c r="BI12" s="622"/>
      <c r="BJ12" s="622"/>
      <c r="BK12" s="622"/>
      <c r="BL12" s="622"/>
      <c r="BM12" s="622"/>
      <c r="BN12" s="623"/>
      <c r="BO12" s="659">
        <v>58.8</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64944</v>
      </c>
      <c r="CS12" s="622"/>
      <c r="CT12" s="622"/>
      <c r="CU12" s="622"/>
      <c r="CV12" s="622"/>
      <c r="CW12" s="622"/>
      <c r="CX12" s="622"/>
      <c r="CY12" s="623"/>
      <c r="CZ12" s="659">
        <v>0.9</v>
      </c>
      <c r="DA12" s="659"/>
      <c r="DB12" s="659"/>
      <c r="DC12" s="659"/>
      <c r="DD12" s="627" t="s">
        <v>121</v>
      </c>
      <c r="DE12" s="622"/>
      <c r="DF12" s="622"/>
      <c r="DG12" s="622"/>
      <c r="DH12" s="622"/>
      <c r="DI12" s="622"/>
      <c r="DJ12" s="622"/>
      <c r="DK12" s="622"/>
      <c r="DL12" s="622"/>
      <c r="DM12" s="622"/>
      <c r="DN12" s="622"/>
      <c r="DO12" s="622"/>
      <c r="DP12" s="623"/>
      <c r="DQ12" s="627">
        <v>35842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1574338</v>
      </c>
      <c r="BH13" s="622"/>
      <c r="BI13" s="622"/>
      <c r="BJ13" s="622"/>
      <c r="BK13" s="622"/>
      <c r="BL13" s="622"/>
      <c r="BM13" s="622"/>
      <c r="BN13" s="623"/>
      <c r="BO13" s="659">
        <v>55.9</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630868</v>
      </c>
      <c r="CS13" s="622"/>
      <c r="CT13" s="622"/>
      <c r="CU13" s="622"/>
      <c r="CV13" s="622"/>
      <c r="CW13" s="622"/>
      <c r="CX13" s="622"/>
      <c r="CY13" s="623"/>
      <c r="CZ13" s="659">
        <v>8.8000000000000007</v>
      </c>
      <c r="DA13" s="659"/>
      <c r="DB13" s="659"/>
      <c r="DC13" s="659"/>
      <c r="DD13" s="627">
        <v>146844</v>
      </c>
      <c r="DE13" s="622"/>
      <c r="DF13" s="622"/>
      <c r="DG13" s="622"/>
      <c r="DH13" s="622"/>
      <c r="DI13" s="622"/>
      <c r="DJ13" s="622"/>
      <c r="DK13" s="622"/>
      <c r="DL13" s="622"/>
      <c r="DM13" s="622"/>
      <c r="DN13" s="622"/>
      <c r="DO13" s="622"/>
      <c r="DP13" s="623"/>
      <c r="DQ13" s="627">
        <v>535393</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62186</v>
      </c>
      <c r="BH14" s="622"/>
      <c r="BI14" s="622"/>
      <c r="BJ14" s="622"/>
      <c r="BK14" s="622"/>
      <c r="BL14" s="622"/>
      <c r="BM14" s="622"/>
      <c r="BN14" s="623"/>
      <c r="BO14" s="659">
        <v>2.2000000000000002</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356929</v>
      </c>
      <c r="CS14" s="622"/>
      <c r="CT14" s="622"/>
      <c r="CU14" s="622"/>
      <c r="CV14" s="622"/>
      <c r="CW14" s="622"/>
      <c r="CX14" s="622"/>
      <c r="CY14" s="623"/>
      <c r="CZ14" s="659">
        <v>5</v>
      </c>
      <c r="DA14" s="659"/>
      <c r="DB14" s="659"/>
      <c r="DC14" s="659"/>
      <c r="DD14" s="627" t="s">
        <v>121</v>
      </c>
      <c r="DE14" s="622"/>
      <c r="DF14" s="622"/>
      <c r="DG14" s="622"/>
      <c r="DH14" s="622"/>
      <c r="DI14" s="622"/>
      <c r="DJ14" s="622"/>
      <c r="DK14" s="622"/>
      <c r="DL14" s="622"/>
      <c r="DM14" s="622"/>
      <c r="DN14" s="622"/>
      <c r="DO14" s="622"/>
      <c r="DP14" s="623"/>
      <c r="DQ14" s="627">
        <v>346866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4656</v>
      </c>
      <c r="S15" s="622"/>
      <c r="T15" s="622"/>
      <c r="U15" s="622"/>
      <c r="V15" s="622"/>
      <c r="W15" s="622"/>
      <c r="X15" s="622"/>
      <c r="Y15" s="623"/>
      <c r="Z15" s="659">
        <v>0.1</v>
      </c>
      <c r="AA15" s="659"/>
      <c r="AB15" s="659"/>
      <c r="AC15" s="659"/>
      <c r="AD15" s="660">
        <v>4656</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142458</v>
      </c>
      <c r="BH15" s="622"/>
      <c r="BI15" s="622"/>
      <c r="BJ15" s="622"/>
      <c r="BK15" s="622"/>
      <c r="BL15" s="622"/>
      <c r="BM15" s="622"/>
      <c r="BN15" s="623"/>
      <c r="BO15" s="659">
        <v>5.0999999999999996</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899562</v>
      </c>
      <c r="CS15" s="622"/>
      <c r="CT15" s="622"/>
      <c r="CU15" s="622"/>
      <c r="CV15" s="622"/>
      <c r="CW15" s="622"/>
      <c r="CX15" s="622"/>
      <c r="CY15" s="623"/>
      <c r="CZ15" s="659">
        <v>12.5</v>
      </c>
      <c r="DA15" s="659"/>
      <c r="DB15" s="659"/>
      <c r="DC15" s="659"/>
      <c r="DD15" s="627">
        <v>89731</v>
      </c>
      <c r="DE15" s="622"/>
      <c r="DF15" s="622"/>
      <c r="DG15" s="622"/>
      <c r="DH15" s="622"/>
      <c r="DI15" s="622"/>
      <c r="DJ15" s="622"/>
      <c r="DK15" s="622"/>
      <c r="DL15" s="622"/>
      <c r="DM15" s="622"/>
      <c r="DN15" s="622"/>
      <c r="DO15" s="622"/>
      <c r="DP15" s="623"/>
      <c r="DQ15" s="627">
        <v>687229</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50940</v>
      </c>
      <c r="S16" s="622"/>
      <c r="T16" s="622"/>
      <c r="U16" s="622"/>
      <c r="V16" s="622"/>
      <c r="W16" s="622"/>
      <c r="X16" s="622"/>
      <c r="Y16" s="623"/>
      <c r="Z16" s="659">
        <v>0.7</v>
      </c>
      <c r="AA16" s="659"/>
      <c r="AB16" s="659"/>
      <c r="AC16" s="659"/>
      <c r="AD16" s="660">
        <v>50940</v>
      </c>
      <c r="AE16" s="660"/>
      <c r="AF16" s="660"/>
      <c r="AG16" s="660"/>
      <c r="AH16" s="660"/>
      <c r="AI16" s="660"/>
      <c r="AJ16" s="660"/>
      <c r="AK16" s="660"/>
      <c r="AL16" s="624">
        <v>1.2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75859</v>
      </c>
      <c r="S17" s="622"/>
      <c r="T17" s="622"/>
      <c r="U17" s="622"/>
      <c r="V17" s="622"/>
      <c r="W17" s="622"/>
      <c r="X17" s="622"/>
      <c r="Y17" s="623"/>
      <c r="Z17" s="659">
        <v>1</v>
      </c>
      <c r="AA17" s="659"/>
      <c r="AB17" s="659"/>
      <c r="AC17" s="659"/>
      <c r="AD17" s="660">
        <v>75859</v>
      </c>
      <c r="AE17" s="660"/>
      <c r="AF17" s="660"/>
      <c r="AG17" s="660"/>
      <c r="AH17" s="660"/>
      <c r="AI17" s="660"/>
      <c r="AJ17" s="660"/>
      <c r="AK17" s="660"/>
      <c r="AL17" s="624">
        <v>1.8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204589</v>
      </c>
      <c r="CS17" s="622"/>
      <c r="CT17" s="622"/>
      <c r="CU17" s="622"/>
      <c r="CV17" s="622"/>
      <c r="CW17" s="622"/>
      <c r="CX17" s="622"/>
      <c r="CY17" s="623"/>
      <c r="CZ17" s="659">
        <v>2.9</v>
      </c>
      <c r="DA17" s="659"/>
      <c r="DB17" s="659"/>
      <c r="DC17" s="659"/>
      <c r="DD17" s="627" t="s">
        <v>121</v>
      </c>
      <c r="DE17" s="622"/>
      <c r="DF17" s="622"/>
      <c r="DG17" s="622"/>
      <c r="DH17" s="622"/>
      <c r="DI17" s="622"/>
      <c r="DJ17" s="622"/>
      <c r="DK17" s="622"/>
      <c r="DL17" s="622"/>
      <c r="DM17" s="622"/>
      <c r="DN17" s="622"/>
      <c r="DO17" s="622"/>
      <c r="DP17" s="623"/>
      <c r="DQ17" s="627">
        <v>187881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9639</v>
      </c>
      <c r="S18" s="622"/>
      <c r="T18" s="622"/>
      <c r="U18" s="622"/>
      <c r="V18" s="622"/>
      <c r="W18" s="622"/>
      <c r="X18" s="622"/>
      <c r="Y18" s="623"/>
      <c r="Z18" s="659">
        <v>0.1</v>
      </c>
      <c r="AA18" s="659"/>
      <c r="AB18" s="659"/>
      <c r="AC18" s="659"/>
      <c r="AD18" s="660">
        <v>9639</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65022</v>
      </c>
      <c r="S19" s="622"/>
      <c r="T19" s="622"/>
      <c r="U19" s="622"/>
      <c r="V19" s="622"/>
      <c r="W19" s="622"/>
      <c r="X19" s="622"/>
      <c r="Y19" s="623"/>
      <c r="Z19" s="659">
        <v>0.9</v>
      </c>
      <c r="AA19" s="659"/>
      <c r="AB19" s="659"/>
      <c r="AC19" s="659"/>
      <c r="AD19" s="660">
        <v>65022</v>
      </c>
      <c r="AE19" s="660"/>
      <c r="AF19" s="660"/>
      <c r="AG19" s="660"/>
      <c r="AH19" s="660"/>
      <c r="AI19" s="660"/>
      <c r="AJ19" s="660"/>
      <c r="AK19" s="660"/>
      <c r="AL19" s="624">
        <v>1.5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1198</v>
      </c>
      <c r="S20" s="622"/>
      <c r="T20" s="622"/>
      <c r="U20" s="622"/>
      <c r="V20" s="622"/>
      <c r="W20" s="622"/>
      <c r="X20" s="622"/>
      <c r="Y20" s="623"/>
      <c r="Z20" s="659">
        <v>0</v>
      </c>
      <c r="AA20" s="659"/>
      <c r="AB20" s="659"/>
      <c r="AC20" s="659"/>
      <c r="AD20" s="660">
        <v>1198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7169503</v>
      </c>
      <c r="CS20" s="622"/>
      <c r="CT20" s="622"/>
      <c r="CU20" s="622"/>
      <c r="CV20" s="622"/>
      <c r="CW20" s="622"/>
      <c r="CX20" s="622"/>
      <c r="CY20" s="623"/>
      <c r="CZ20" s="659">
        <v>100</v>
      </c>
      <c r="DA20" s="659"/>
      <c r="DB20" s="659"/>
      <c r="DC20" s="659"/>
      <c r="DD20" s="627">
        <v>500856</v>
      </c>
      <c r="DE20" s="622"/>
      <c r="DF20" s="622"/>
      <c r="DG20" s="622"/>
      <c r="DH20" s="622"/>
      <c r="DI20" s="622"/>
      <c r="DJ20" s="622"/>
      <c r="DK20" s="622"/>
      <c r="DL20" s="622"/>
      <c r="DM20" s="622"/>
      <c r="DN20" s="622"/>
      <c r="DO20" s="622"/>
      <c r="DP20" s="623"/>
      <c r="DQ20" s="627">
        <v>5290241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780566</v>
      </c>
      <c r="S21" s="622"/>
      <c r="T21" s="622"/>
      <c r="U21" s="622"/>
      <c r="V21" s="622"/>
      <c r="W21" s="622"/>
      <c r="X21" s="622"/>
      <c r="Y21" s="623"/>
      <c r="Z21" s="659">
        <v>10.5</v>
      </c>
      <c r="AA21" s="659"/>
      <c r="AB21" s="659"/>
      <c r="AC21" s="659"/>
      <c r="AD21" s="660">
        <v>646548</v>
      </c>
      <c r="AE21" s="660"/>
      <c r="AF21" s="660"/>
      <c r="AG21" s="660"/>
      <c r="AH21" s="660"/>
      <c r="AI21" s="660"/>
      <c r="AJ21" s="660"/>
      <c r="AK21" s="660"/>
      <c r="AL21" s="624">
        <v>14.9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646548</v>
      </c>
      <c r="S22" s="622"/>
      <c r="T22" s="622"/>
      <c r="U22" s="622"/>
      <c r="V22" s="622"/>
      <c r="W22" s="622"/>
      <c r="X22" s="622"/>
      <c r="Y22" s="623"/>
      <c r="Z22" s="659">
        <v>8.6999999999999993</v>
      </c>
      <c r="AA22" s="659"/>
      <c r="AB22" s="659"/>
      <c r="AC22" s="659"/>
      <c r="AD22" s="660">
        <v>646548</v>
      </c>
      <c r="AE22" s="660"/>
      <c r="AF22" s="660"/>
      <c r="AG22" s="660"/>
      <c r="AH22" s="660"/>
      <c r="AI22" s="660"/>
      <c r="AJ22" s="660"/>
      <c r="AK22" s="660"/>
      <c r="AL22" s="624">
        <v>14.9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134018</v>
      </c>
      <c r="S23" s="622"/>
      <c r="T23" s="622"/>
      <c r="U23" s="622"/>
      <c r="V23" s="622"/>
      <c r="W23" s="622"/>
      <c r="X23" s="622"/>
      <c r="Y23" s="623"/>
      <c r="Z23" s="659">
        <v>1.8</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2857806</v>
      </c>
      <c r="CS24" s="674"/>
      <c r="CT24" s="674"/>
      <c r="CU24" s="674"/>
      <c r="CV24" s="674"/>
      <c r="CW24" s="674"/>
      <c r="CX24" s="674"/>
      <c r="CY24" s="702"/>
      <c r="CZ24" s="703">
        <v>39.9</v>
      </c>
      <c r="DA24" s="685"/>
      <c r="DB24" s="685"/>
      <c r="DC24" s="705"/>
      <c r="DD24" s="701">
        <v>1779911</v>
      </c>
      <c r="DE24" s="674"/>
      <c r="DF24" s="674"/>
      <c r="DG24" s="674"/>
      <c r="DH24" s="674"/>
      <c r="DI24" s="674"/>
      <c r="DJ24" s="674"/>
      <c r="DK24" s="702"/>
      <c r="DL24" s="701">
        <v>1582077</v>
      </c>
      <c r="DM24" s="674"/>
      <c r="DN24" s="674"/>
      <c r="DO24" s="674"/>
      <c r="DP24" s="674"/>
      <c r="DQ24" s="674"/>
      <c r="DR24" s="674"/>
      <c r="DS24" s="674"/>
      <c r="DT24" s="674"/>
      <c r="DU24" s="674"/>
      <c r="DV24" s="702"/>
      <c r="DW24" s="703">
        <v>36.4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4260351</v>
      </c>
      <c r="S25" s="622"/>
      <c r="T25" s="622"/>
      <c r="U25" s="622"/>
      <c r="V25" s="622"/>
      <c r="W25" s="622"/>
      <c r="X25" s="622"/>
      <c r="Y25" s="623"/>
      <c r="Z25" s="659">
        <v>57.4</v>
      </c>
      <c r="AA25" s="659"/>
      <c r="AB25" s="659"/>
      <c r="AC25" s="659"/>
      <c r="AD25" s="660">
        <v>4126333</v>
      </c>
      <c r="AE25" s="660"/>
      <c r="AF25" s="660"/>
      <c r="AG25" s="660"/>
      <c r="AH25" s="660"/>
      <c r="AI25" s="660"/>
      <c r="AJ25" s="660"/>
      <c r="AK25" s="660"/>
      <c r="AL25" s="624">
        <v>95.2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1219094</v>
      </c>
      <c r="CS25" s="634"/>
      <c r="CT25" s="634"/>
      <c r="CU25" s="634"/>
      <c r="CV25" s="634"/>
      <c r="CW25" s="634"/>
      <c r="CX25" s="634"/>
      <c r="CY25" s="635"/>
      <c r="CZ25" s="624">
        <v>17</v>
      </c>
      <c r="DA25" s="636"/>
      <c r="DB25" s="636"/>
      <c r="DC25" s="637"/>
      <c r="DD25" s="627">
        <v>1115333</v>
      </c>
      <c r="DE25" s="634"/>
      <c r="DF25" s="634"/>
      <c r="DG25" s="634"/>
      <c r="DH25" s="634"/>
      <c r="DI25" s="634"/>
      <c r="DJ25" s="634"/>
      <c r="DK25" s="635"/>
      <c r="DL25" s="627">
        <v>1018299</v>
      </c>
      <c r="DM25" s="634"/>
      <c r="DN25" s="634"/>
      <c r="DO25" s="634"/>
      <c r="DP25" s="634"/>
      <c r="DQ25" s="634"/>
      <c r="DR25" s="634"/>
      <c r="DS25" s="634"/>
      <c r="DT25" s="634"/>
      <c r="DU25" s="634"/>
      <c r="DV25" s="635"/>
      <c r="DW25" s="624">
        <v>23.4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1022</v>
      </c>
      <c r="S26" s="622"/>
      <c r="T26" s="622"/>
      <c r="U26" s="622"/>
      <c r="V26" s="622"/>
      <c r="W26" s="622"/>
      <c r="X26" s="622"/>
      <c r="Y26" s="623"/>
      <c r="Z26" s="659">
        <v>0</v>
      </c>
      <c r="AA26" s="659"/>
      <c r="AB26" s="659"/>
      <c r="AC26" s="659"/>
      <c r="AD26" s="660">
        <v>1022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637070</v>
      </c>
      <c r="CS26" s="622"/>
      <c r="CT26" s="622"/>
      <c r="CU26" s="622"/>
      <c r="CV26" s="622"/>
      <c r="CW26" s="622"/>
      <c r="CX26" s="622"/>
      <c r="CY26" s="623"/>
      <c r="CZ26" s="624">
        <v>8.9</v>
      </c>
      <c r="DA26" s="636"/>
      <c r="DB26" s="636"/>
      <c r="DC26" s="637"/>
      <c r="DD26" s="627">
        <v>579963</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42390</v>
      </c>
      <c r="S27" s="622"/>
      <c r="T27" s="622"/>
      <c r="U27" s="622"/>
      <c r="V27" s="622"/>
      <c r="W27" s="622"/>
      <c r="X27" s="622"/>
      <c r="Y27" s="623"/>
      <c r="Z27" s="659">
        <v>0.6</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2816302</v>
      </c>
      <c r="BH27" s="622"/>
      <c r="BI27" s="622"/>
      <c r="BJ27" s="622"/>
      <c r="BK27" s="622"/>
      <c r="BL27" s="622"/>
      <c r="BM27" s="622"/>
      <c r="BN27" s="623"/>
      <c r="BO27" s="659">
        <v>100</v>
      </c>
      <c r="BP27" s="659"/>
      <c r="BQ27" s="659"/>
      <c r="BR27" s="659"/>
      <c r="BS27" s="660">
        <v>31613</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1434123</v>
      </c>
      <c r="CS27" s="634"/>
      <c r="CT27" s="634"/>
      <c r="CU27" s="634"/>
      <c r="CV27" s="634"/>
      <c r="CW27" s="634"/>
      <c r="CX27" s="634"/>
      <c r="CY27" s="635"/>
      <c r="CZ27" s="624">
        <v>20</v>
      </c>
      <c r="DA27" s="636"/>
      <c r="DB27" s="636"/>
      <c r="DC27" s="637"/>
      <c r="DD27" s="627">
        <v>476697</v>
      </c>
      <c r="DE27" s="634"/>
      <c r="DF27" s="634"/>
      <c r="DG27" s="634"/>
      <c r="DH27" s="634"/>
      <c r="DI27" s="634"/>
      <c r="DJ27" s="634"/>
      <c r="DK27" s="635"/>
      <c r="DL27" s="627">
        <v>375897</v>
      </c>
      <c r="DM27" s="634"/>
      <c r="DN27" s="634"/>
      <c r="DO27" s="634"/>
      <c r="DP27" s="634"/>
      <c r="DQ27" s="634"/>
      <c r="DR27" s="634"/>
      <c r="DS27" s="634"/>
      <c r="DT27" s="634"/>
      <c r="DU27" s="634"/>
      <c r="DV27" s="635"/>
      <c r="DW27" s="624">
        <v>8.6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60468</v>
      </c>
      <c r="S28" s="622"/>
      <c r="T28" s="622"/>
      <c r="U28" s="622"/>
      <c r="V28" s="622"/>
      <c r="W28" s="622"/>
      <c r="X28" s="622"/>
      <c r="Y28" s="623"/>
      <c r="Z28" s="659">
        <v>0.8</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204589</v>
      </c>
      <c r="CS28" s="622"/>
      <c r="CT28" s="622"/>
      <c r="CU28" s="622"/>
      <c r="CV28" s="622"/>
      <c r="CW28" s="622"/>
      <c r="CX28" s="622"/>
      <c r="CY28" s="623"/>
      <c r="CZ28" s="624">
        <v>2.9</v>
      </c>
      <c r="DA28" s="636"/>
      <c r="DB28" s="636"/>
      <c r="DC28" s="637"/>
      <c r="DD28" s="627">
        <v>187881</v>
      </c>
      <c r="DE28" s="622"/>
      <c r="DF28" s="622"/>
      <c r="DG28" s="622"/>
      <c r="DH28" s="622"/>
      <c r="DI28" s="622"/>
      <c r="DJ28" s="622"/>
      <c r="DK28" s="623"/>
      <c r="DL28" s="627">
        <v>187881</v>
      </c>
      <c r="DM28" s="622"/>
      <c r="DN28" s="622"/>
      <c r="DO28" s="622"/>
      <c r="DP28" s="622"/>
      <c r="DQ28" s="622"/>
      <c r="DR28" s="622"/>
      <c r="DS28" s="622"/>
      <c r="DT28" s="622"/>
      <c r="DU28" s="622"/>
      <c r="DV28" s="623"/>
      <c r="DW28" s="624">
        <v>4.3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22581</v>
      </c>
      <c r="S29" s="622"/>
      <c r="T29" s="622"/>
      <c r="U29" s="622"/>
      <c r="V29" s="622"/>
      <c r="W29" s="622"/>
      <c r="X29" s="622"/>
      <c r="Y29" s="623"/>
      <c r="Z29" s="659">
        <v>0.3</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204589</v>
      </c>
      <c r="CS29" s="634"/>
      <c r="CT29" s="634"/>
      <c r="CU29" s="634"/>
      <c r="CV29" s="634"/>
      <c r="CW29" s="634"/>
      <c r="CX29" s="634"/>
      <c r="CY29" s="635"/>
      <c r="CZ29" s="624">
        <v>2.9</v>
      </c>
      <c r="DA29" s="636"/>
      <c r="DB29" s="636"/>
      <c r="DC29" s="637"/>
      <c r="DD29" s="627">
        <v>187881</v>
      </c>
      <c r="DE29" s="634"/>
      <c r="DF29" s="634"/>
      <c r="DG29" s="634"/>
      <c r="DH29" s="634"/>
      <c r="DI29" s="634"/>
      <c r="DJ29" s="634"/>
      <c r="DK29" s="635"/>
      <c r="DL29" s="627">
        <v>187881</v>
      </c>
      <c r="DM29" s="634"/>
      <c r="DN29" s="634"/>
      <c r="DO29" s="634"/>
      <c r="DP29" s="634"/>
      <c r="DQ29" s="634"/>
      <c r="DR29" s="634"/>
      <c r="DS29" s="634"/>
      <c r="DT29" s="634"/>
      <c r="DU29" s="634"/>
      <c r="DV29" s="635"/>
      <c r="DW29" s="624">
        <v>4.3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1155665</v>
      </c>
      <c r="S30" s="622"/>
      <c r="T30" s="622"/>
      <c r="U30" s="622"/>
      <c r="V30" s="622"/>
      <c r="W30" s="622"/>
      <c r="X30" s="622"/>
      <c r="Y30" s="623"/>
      <c r="Z30" s="659">
        <v>15.6</v>
      </c>
      <c r="AA30" s="659"/>
      <c r="AB30" s="659"/>
      <c r="AC30" s="659"/>
      <c r="AD30" s="660" t="s">
        <v>121</v>
      </c>
      <c r="AE30" s="660"/>
      <c r="AF30" s="660"/>
      <c r="AG30" s="660"/>
      <c r="AH30" s="660"/>
      <c r="AI30" s="660"/>
      <c r="AJ30" s="660"/>
      <c r="AK30" s="660"/>
      <c r="AL30" s="624" t="s">
        <v>121</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197124</v>
      </c>
      <c r="CS30" s="622"/>
      <c r="CT30" s="622"/>
      <c r="CU30" s="622"/>
      <c r="CV30" s="622"/>
      <c r="CW30" s="622"/>
      <c r="CX30" s="622"/>
      <c r="CY30" s="623"/>
      <c r="CZ30" s="624">
        <v>2.7</v>
      </c>
      <c r="DA30" s="636"/>
      <c r="DB30" s="636"/>
      <c r="DC30" s="637"/>
      <c r="DD30" s="627">
        <v>180416</v>
      </c>
      <c r="DE30" s="622"/>
      <c r="DF30" s="622"/>
      <c r="DG30" s="622"/>
      <c r="DH30" s="622"/>
      <c r="DI30" s="622"/>
      <c r="DJ30" s="622"/>
      <c r="DK30" s="623"/>
      <c r="DL30" s="627">
        <v>180416</v>
      </c>
      <c r="DM30" s="622"/>
      <c r="DN30" s="622"/>
      <c r="DO30" s="622"/>
      <c r="DP30" s="622"/>
      <c r="DQ30" s="622"/>
      <c r="DR30" s="622"/>
      <c r="DS30" s="622"/>
      <c r="DT30" s="622"/>
      <c r="DU30" s="622"/>
      <c r="DV30" s="623"/>
      <c r="DW30" s="624">
        <v>4.0999999999999996</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v>205475</v>
      </c>
      <c r="S31" s="622"/>
      <c r="T31" s="622"/>
      <c r="U31" s="622"/>
      <c r="V31" s="622"/>
      <c r="W31" s="622"/>
      <c r="X31" s="622"/>
      <c r="Y31" s="623"/>
      <c r="Z31" s="659">
        <v>2.8</v>
      </c>
      <c r="AA31" s="659"/>
      <c r="AB31" s="659"/>
      <c r="AC31" s="659"/>
      <c r="AD31" s="660">
        <v>205475</v>
      </c>
      <c r="AE31" s="660"/>
      <c r="AF31" s="660"/>
      <c r="AG31" s="660"/>
      <c r="AH31" s="660"/>
      <c r="AI31" s="660"/>
      <c r="AJ31" s="660"/>
      <c r="AK31" s="660"/>
      <c r="AL31" s="624">
        <v>4.7</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99.7</v>
      </c>
      <c r="BH31" s="684"/>
      <c r="BI31" s="684"/>
      <c r="BJ31" s="684"/>
      <c r="BK31" s="684"/>
      <c r="BL31" s="684"/>
      <c r="BM31" s="685">
        <v>98.7</v>
      </c>
      <c r="BN31" s="684"/>
      <c r="BO31" s="684"/>
      <c r="BP31" s="684"/>
      <c r="BQ31" s="686"/>
      <c r="BR31" s="683">
        <v>99.5</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7465</v>
      </c>
      <c r="CS31" s="634"/>
      <c r="CT31" s="634"/>
      <c r="CU31" s="634"/>
      <c r="CV31" s="634"/>
      <c r="CW31" s="634"/>
      <c r="CX31" s="634"/>
      <c r="CY31" s="635"/>
      <c r="CZ31" s="624">
        <v>0.1</v>
      </c>
      <c r="DA31" s="636"/>
      <c r="DB31" s="636"/>
      <c r="DC31" s="637"/>
      <c r="DD31" s="627">
        <v>7465</v>
      </c>
      <c r="DE31" s="634"/>
      <c r="DF31" s="634"/>
      <c r="DG31" s="634"/>
      <c r="DH31" s="634"/>
      <c r="DI31" s="634"/>
      <c r="DJ31" s="634"/>
      <c r="DK31" s="635"/>
      <c r="DL31" s="627">
        <v>7465</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518552</v>
      </c>
      <c r="S32" s="622"/>
      <c r="T32" s="622"/>
      <c r="U32" s="622"/>
      <c r="V32" s="622"/>
      <c r="W32" s="622"/>
      <c r="X32" s="622"/>
      <c r="Y32" s="623"/>
      <c r="Z32" s="659">
        <v>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99.7</v>
      </c>
      <c r="BH32" s="634"/>
      <c r="BI32" s="634"/>
      <c r="BJ32" s="634"/>
      <c r="BK32" s="634"/>
      <c r="BL32" s="634"/>
      <c r="BM32" s="625">
        <v>98.5</v>
      </c>
      <c r="BN32" s="634"/>
      <c r="BO32" s="634"/>
      <c r="BP32" s="634"/>
      <c r="BQ32" s="657"/>
      <c r="BR32" s="692">
        <v>99.4</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70762</v>
      </c>
      <c r="S33" s="622"/>
      <c r="T33" s="622"/>
      <c r="U33" s="622"/>
      <c r="V33" s="622"/>
      <c r="W33" s="622"/>
      <c r="X33" s="622"/>
      <c r="Y33" s="623"/>
      <c r="Z33" s="659">
        <v>1</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99.7</v>
      </c>
      <c r="BH33" s="606"/>
      <c r="BI33" s="606"/>
      <c r="BJ33" s="606"/>
      <c r="BK33" s="606"/>
      <c r="BL33" s="606"/>
      <c r="BM33" s="652">
        <v>98.8</v>
      </c>
      <c r="BN33" s="606"/>
      <c r="BO33" s="606"/>
      <c r="BP33" s="606"/>
      <c r="BQ33" s="669"/>
      <c r="BR33" s="682">
        <v>99.6</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3810841</v>
      </c>
      <c r="CS33" s="634"/>
      <c r="CT33" s="634"/>
      <c r="CU33" s="634"/>
      <c r="CV33" s="634"/>
      <c r="CW33" s="634"/>
      <c r="CX33" s="634"/>
      <c r="CY33" s="635"/>
      <c r="CZ33" s="624">
        <v>53.2</v>
      </c>
      <c r="DA33" s="636"/>
      <c r="DB33" s="636"/>
      <c r="DC33" s="637"/>
      <c r="DD33" s="627">
        <v>3232068</v>
      </c>
      <c r="DE33" s="634"/>
      <c r="DF33" s="634"/>
      <c r="DG33" s="634"/>
      <c r="DH33" s="634"/>
      <c r="DI33" s="634"/>
      <c r="DJ33" s="634"/>
      <c r="DK33" s="635"/>
      <c r="DL33" s="627">
        <v>2112668</v>
      </c>
      <c r="DM33" s="634"/>
      <c r="DN33" s="634"/>
      <c r="DO33" s="634"/>
      <c r="DP33" s="634"/>
      <c r="DQ33" s="634"/>
      <c r="DR33" s="634"/>
      <c r="DS33" s="634"/>
      <c r="DT33" s="634"/>
      <c r="DU33" s="634"/>
      <c r="DV33" s="635"/>
      <c r="DW33" s="624">
        <v>48.6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87098</v>
      </c>
      <c r="S34" s="622"/>
      <c r="T34" s="622"/>
      <c r="U34" s="622"/>
      <c r="V34" s="622"/>
      <c r="W34" s="622"/>
      <c r="X34" s="622"/>
      <c r="Y34" s="623"/>
      <c r="Z34" s="659">
        <v>1.2</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1533800</v>
      </c>
      <c r="CS34" s="622"/>
      <c r="CT34" s="622"/>
      <c r="CU34" s="622"/>
      <c r="CV34" s="622"/>
      <c r="CW34" s="622"/>
      <c r="CX34" s="622"/>
      <c r="CY34" s="623"/>
      <c r="CZ34" s="624">
        <v>21.4</v>
      </c>
      <c r="DA34" s="636"/>
      <c r="DB34" s="636"/>
      <c r="DC34" s="637"/>
      <c r="DD34" s="627">
        <v>1130609</v>
      </c>
      <c r="DE34" s="622"/>
      <c r="DF34" s="622"/>
      <c r="DG34" s="622"/>
      <c r="DH34" s="622"/>
      <c r="DI34" s="622"/>
      <c r="DJ34" s="622"/>
      <c r="DK34" s="623"/>
      <c r="DL34" s="627">
        <v>970675</v>
      </c>
      <c r="DM34" s="622"/>
      <c r="DN34" s="622"/>
      <c r="DO34" s="622"/>
      <c r="DP34" s="622"/>
      <c r="DQ34" s="622"/>
      <c r="DR34" s="622"/>
      <c r="DS34" s="622"/>
      <c r="DT34" s="622"/>
      <c r="DU34" s="622"/>
      <c r="DV34" s="623"/>
      <c r="DW34" s="624">
        <v>22.3</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503912</v>
      </c>
      <c r="S35" s="622"/>
      <c r="T35" s="622"/>
      <c r="U35" s="622"/>
      <c r="V35" s="622"/>
      <c r="W35" s="622"/>
      <c r="X35" s="622"/>
      <c r="Y35" s="623"/>
      <c r="Z35" s="659">
        <v>6.8</v>
      </c>
      <c r="AA35" s="659"/>
      <c r="AB35" s="659"/>
      <c r="AC35" s="659"/>
      <c r="AD35" s="660" t="s">
        <v>121</v>
      </c>
      <c r="AE35" s="660"/>
      <c r="AF35" s="660"/>
      <c r="AG35" s="660"/>
      <c r="AH35" s="660"/>
      <c r="AI35" s="660"/>
      <c r="AJ35" s="660"/>
      <c r="AK35" s="660"/>
      <c r="AL35" s="624" t="s">
        <v>121</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44277</v>
      </c>
      <c r="CS35" s="634"/>
      <c r="CT35" s="634"/>
      <c r="CU35" s="634"/>
      <c r="CV35" s="634"/>
      <c r="CW35" s="634"/>
      <c r="CX35" s="634"/>
      <c r="CY35" s="635"/>
      <c r="CZ35" s="624">
        <v>0.6</v>
      </c>
      <c r="DA35" s="636"/>
      <c r="DB35" s="636"/>
      <c r="DC35" s="637"/>
      <c r="DD35" s="627">
        <v>32312</v>
      </c>
      <c r="DE35" s="634"/>
      <c r="DF35" s="634"/>
      <c r="DG35" s="634"/>
      <c r="DH35" s="634"/>
      <c r="DI35" s="634"/>
      <c r="DJ35" s="634"/>
      <c r="DK35" s="635"/>
      <c r="DL35" s="627">
        <v>32312</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192639</v>
      </c>
      <c r="S36" s="622"/>
      <c r="T36" s="622"/>
      <c r="U36" s="622"/>
      <c r="V36" s="622"/>
      <c r="W36" s="622"/>
      <c r="X36" s="622"/>
      <c r="Y36" s="623"/>
      <c r="Z36" s="659">
        <v>2.6</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3">
        <v>916183</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59999</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1000054</v>
      </c>
      <c r="CS36" s="622"/>
      <c r="CT36" s="622"/>
      <c r="CU36" s="622"/>
      <c r="CV36" s="622"/>
      <c r="CW36" s="622"/>
      <c r="CX36" s="622"/>
      <c r="CY36" s="623"/>
      <c r="CZ36" s="624">
        <v>13.9</v>
      </c>
      <c r="DA36" s="636"/>
      <c r="DB36" s="636"/>
      <c r="DC36" s="637"/>
      <c r="DD36" s="627">
        <v>948729</v>
      </c>
      <c r="DE36" s="622"/>
      <c r="DF36" s="622"/>
      <c r="DG36" s="622"/>
      <c r="DH36" s="622"/>
      <c r="DI36" s="622"/>
      <c r="DJ36" s="622"/>
      <c r="DK36" s="623"/>
      <c r="DL36" s="627">
        <v>612099</v>
      </c>
      <c r="DM36" s="622"/>
      <c r="DN36" s="622"/>
      <c r="DO36" s="622"/>
      <c r="DP36" s="622"/>
      <c r="DQ36" s="622"/>
      <c r="DR36" s="622"/>
      <c r="DS36" s="622"/>
      <c r="DT36" s="622"/>
      <c r="DU36" s="622"/>
      <c r="DV36" s="623"/>
      <c r="DW36" s="624">
        <v>14.1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134552</v>
      </c>
      <c r="S37" s="622"/>
      <c r="T37" s="622"/>
      <c r="U37" s="622"/>
      <c r="V37" s="622"/>
      <c r="W37" s="622"/>
      <c r="X37" s="622"/>
      <c r="Y37" s="623"/>
      <c r="Z37" s="659">
        <v>1.8</v>
      </c>
      <c r="AA37" s="659"/>
      <c r="AB37" s="659"/>
      <c r="AC37" s="659"/>
      <c r="AD37" s="660">
        <v>671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295627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24182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300464</v>
      </c>
      <c r="CS37" s="634"/>
      <c r="CT37" s="634"/>
      <c r="CU37" s="634"/>
      <c r="CV37" s="634"/>
      <c r="CW37" s="634"/>
      <c r="CX37" s="634"/>
      <c r="CY37" s="635"/>
      <c r="CZ37" s="624">
        <v>4.2</v>
      </c>
      <c r="DA37" s="636"/>
      <c r="DB37" s="636"/>
      <c r="DC37" s="637"/>
      <c r="DD37" s="627">
        <v>300257</v>
      </c>
      <c r="DE37" s="634"/>
      <c r="DF37" s="634"/>
      <c r="DG37" s="634"/>
      <c r="DH37" s="634"/>
      <c r="DI37" s="634"/>
      <c r="DJ37" s="634"/>
      <c r="DK37" s="635"/>
      <c r="DL37" s="627">
        <v>300257</v>
      </c>
      <c r="DM37" s="634"/>
      <c r="DN37" s="634"/>
      <c r="DO37" s="634"/>
      <c r="DP37" s="634"/>
      <c r="DQ37" s="634"/>
      <c r="DR37" s="634"/>
      <c r="DS37" s="634"/>
      <c r="DT37" s="634"/>
      <c r="DU37" s="634"/>
      <c r="DV37" s="635"/>
      <c r="DW37" s="624">
        <v>6.9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168600</v>
      </c>
      <c r="S38" s="622"/>
      <c r="T38" s="622"/>
      <c r="U38" s="622"/>
      <c r="V38" s="622"/>
      <c r="W38" s="622"/>
      <c r="X38" s="622"/>
      <c r="Y38" s="623"/>
      <c r="Z38" s="659">
        <v>2.2999999999999998</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2023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1652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618533</v>
      </c>
      <c r="CS38" s="622"/>
      <c r="CT38" s="622"/>
      <c r="CU38" s="622"/>
      <c r="CV38" s="622"/>
      <c r="CW38" s="622"/>
      <c r="CX38" s="622"/>
      <c r="CY38" s="623"/>
      <c r="CZ38" s="624">
        <v>8.6</v>
      </c>
      <c r="DA38" s="636"/>
      <c r="DB38" s="636"/>
      <c r="DC38" s="637"/>
      <c r="DD38" s="627">
        <v>509309</v>
      </c>
      <c r="DE38" s="622"/>
      <c r="DF38" s="622"/>
      <c r="DG38" s="622"/>
      <c r="DH38" s="622"/>
      <c r="DI38" s="622"/>
      <c r="DJ38" s="622"/>
      <c r="DK38" s="623"/>
      <c r="DL38" s="627">
        <v>497582</v>
      </c>
      <c r="DM38" s="622"/>
      <c r="DN38" s="622"/>
      <c r="DO38" s="622"/>
      <c r="DP38" s="622"/>
      <c r="DQ38" s="622"/>
      <c r="DR38" s="622"/>
      <c r="DS38" s="622"/>
      <c r="DT38" s="622"/>
      <c r="DU38" s="622"/>
      <c r="DV38" s="623"/>
      <c r="DW38" s="624">
        <v>11.4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2577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614177</v>
      </c>
      <c r="CS39" s="634"/>
      <c r="CT39" s="634"/>
      <c r="CU39" s="634"/>
      <c r="CV39" s="634"/>
      <c r="CW39" s="634"/>
      <c r="CX39" s="634"/>
      <c r="CY39" s="635"/>
      <c r="CZ39" s="624">
        <v>8.6</v>
      </c>
      <c r="DA39" s="636"/>
      <c r="DB39" s="636"/>
      <c r="DC39" s="637"/>
      <c r="DD39" s="627">
        <v>611109</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17000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121</v>
      </c>
      <c r="CS40" s="622"/>
      <c r="CT40" s="622"/>
      <c r="CU40" s="622"/>
      <c r="CV40" s="622"/>
      <c r="CW40" s="622"/>
      <c r="CX40" s="622"/>
      <c r="CY40" s="623"/>
      <c r="CZ40" s="624" t="s">
        <v>121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7424067</v>
      </c>
      <c r="S41" s="646"/>
      <c r="T41" s="646"/>
      <c r="U41" s="646"/>
      <c r="V41" s="646"/>
      <c r="W41" s="646"/>
      <c r="X41" s="646"/>
      <c r="Y41" s="649"/>
      <c r="Z41" s="650">
        <v>100</v>
      </c>
      <c r="AA41" s="650"/>
      <c r="AB41" s="650"/>
      <c r="AC41" s="650"/>
      <c r="AD41" s="651">
        <v>4333501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167645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450888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500856</v>
      </c>
      <c r="CS42" s="634"/>
      <c r="CT42" s="634"/>
      <c r="CU42" s="634"/>
      <c r="CV42" s="634"/>
      <c r="CW42" s="634"/>
      <c r="CX42" s="634"/>
      <c r="CY42" s="635"/>
      <c r="CZ42" s="624">
        <v>7</v>
      </c>
      <c r="DA42" s="636"/>
      <c r="DB42" s="636"/>
      <c r="DC42" s="637"/>
      <c r="DD42" s="627">
        <v>278262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t="s">
        <v>121</v>
      </c>
      <c r="CS43" s="634"/>
      <c r="CT43" s="634"/>
      <c r="CU43" s="634"/>
      <c r="CV43" s="634"/>
      <c r="CW43" s="634"/>
      <c r="CX43" s="634"/>
      <c r="CY43" s="635"/>
      <c r="CZ43" s="624" t="s">
        <v>121</v>
      </c>
      <c r="DA43" s="636"/>
      <c r="DB43" s="636"/>
      <c r="DC43" s="637"/>
      <c r="DD43" s="627" t="s">
        <v>121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500856</v>
      </c>
      <c r="CS44" s="622"/>
      <c r="CT44" s="622"/>
      <c r="CU44" s="622"/>
      <c r="CV44" s="622"/>
      <c r="CW44" s="622"/>
      <c r="CX44" s="622"/>
      <c r="CY44" s="623"/>
      <c r="CZ44" s="624">
        <v>7</v>
      </c>
      <c r="DA44" s="625"/>
      <c r="DB44" s="625"/>
      <c r="DC44" s="626"/>
      <c r="DD44" s="627">
        <v>278262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113424</v>
      </c>
      <c r="CS45" s="634"/>
      <c r="CT45" s="634"/>
      <c r="CU45" s="634"/>
      <c r="CV45" s="634"/>
      <c r="CW45" s="634"/>
      <c r="CX45" s="634"/>
      <c r="CY45" s="635"/>
      <c r="CZ45" s="624">
        <v>1.6</v>
      </c>
      <c r="DA45" s="636"/>
      <c r="DB45" s="636"/>
      <c r="DC45" s="637"/>
      <c r="DD45" s="627">
        <v>34148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331389</v>
      </c>
      <c r="CS46" s="622"/>
      <c r="CT46" s="622"/>
      <c r="CU46" s="622"/>
      <c r="CV46" s="622"/>
      <c r="CW46" s="622"/>
      <c r="CX46" s="622"/>
      <c r="CY46" s="623"/>
      <c r="CZ46" s="624">
        <v>4.5999999999999996</v>
      </c>
      <c r="DA46" s="625"/>
      <c r="DB46" s="625"/>
      <c r="DC46" s="626"/>
      <c r="DD46" s="627">
        <v>188071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7169503</v>
      </c>
      <c r="CS49" s="606"/>
      <c r="CT49" s="606"/>
      <c r="CU49" s="606"/>
      <c r="CV49" s="606"/>
      <c r="CW49" s="606"/>
      <c r="CX49" s="606"/>
      <c r="CY49" s="607"/>
      <c r="CZ49" s="608">
        <v>100</v>
      </c>
      <c r="DA49" s="609"/>
      <c r="DB49" s="609"/>
      <c r="DC49" s="610"/>
      <c r="DD49" s="611">
        <v>5290241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0UhMrSRQ2jvi7+aMYMGNJxf88V/z6NSz0x27vgnRnJh9Su/bOnXLDQjjPrtOB5nFLK+LuytcJeUUWqdWFAc4A==" saltValue="HMLWl9GYuTHursgckfoT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7408</v>
      </c>
      <c r="R7" s="1103"/>
      <c r="S7" s="1103"/>
      <c r="T7" s="1103"/>
      <c r="U7" s="1103"/>
      <c r="V7" s="1103">
        <v>7156</v>
      </c>
      <c r="W7" s="1103"/>
      <c r="X7" s="1103"/>
      <c r="Y7" s="1103"/>
      <c r="Z7" s="1103"/>
      <c r="AA7" s="1103">
        <v>252</v>
      </c>
      <c r="AB7" s="1103"/>
      <c r="AC7" s="1103"/>
      <c r="AD7" s="1103"/>
      <c r="AE7" s="1104"/>
      <c r="AF7" s="1105">
        <v>213</v>
      </c>
      <c r="AG7" s="1106"/>
      <c r="AH7" s="1106"/>
      <c r="AI7" s="1106"/>
      <c r="AJ7" s="1107"/>
      <c r="AK7" s="1108">
        <v>504</v>
      </c>
      <c r="AL7" s="1109"/>
      <c r="AM7" s="1109"/>
      <c r="AN7" s="1109"/>
      <c r="AO7" s="1109"/>
      <c r="AP7" s="1109">
        <v>3429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-1</v>
      </c>
      <c r="CI7" s="1097"/>
      <c r="CJ7" s="1097"/>
      <c r="CK7" s="1097"/>
      <c r="CL7" s="1098"/>
      <c r="CM7" s="1096">
        <v>23</v>
      </c>
      <c r="CN7" s="1097"/>
      <c r="CO7" s="1097"/>
      <c r="CP7" s="1097"/>
      <c r="CQ7" s="1098"/>
      <c r="CR7" s="1096" t="s">
        <v>552</v>
      </c>
      <c r="CS7" s="1097"/>
      <c r="CT7" s="1097"/>
      <c r="CU7" s="1097"/>
      <c r="CV7" s="1098"/>
      <c r="CW7" s="1096">
        <v>19</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16</v>
      </c>
      <c r="R8" s="1039"/>
      <c r="S8" s="1039"/>
      <c r="T8" s="1039"/>
      <c r="U8" s="1039"/>
      <c r="V8" s="1039">
        <v>13</v>
      </c>
      <c r="W8" s="1039"/>
      <c r="X8" s="1039"/>
      <c r="Y8" s="1039"/>
      <c r="Z8" s="1039"/>
      <c r="AA8" s="1039">
        <v>3</v>
      </c>
      <c r="AB8" s="1039"/>
      <c r="AC8" s="1039"/>
      <c r="AD8" s="1039"/>
      <c r="AE8" s="1040"/>
      <c r="AF8" s="1035">
        <v>3</v>
      </c>
      <c r="AG8" s="1036"/>
      <c r="AH8" s="1036"/>
      <c r="AI8" s="1036"/>
      <c r="AJ8" s="1037"/>
      <c r="AK8" s="1080" t="s">
        <v>552</v>
      </c>
      <c r="AL8" s="1081"/>
      <c r="AM8" s="1081"/>
      <c r="AN8" s="1081"/>
      <c r="AO8" s="1081"/>
      <c r="AP8" s="1081" t="s">
        <v>552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7424</v>
      </c>
      <c r="R23" s="1061"/>
      <c r="S23" s="1061"/>
      <c r="T23" s="1061"/>
      <c r="U23" s="1061"/>
      <c r="V23" s="1061">
        <v>7169</v>
      </c>
      <c r="W23" s="1061"/>
      <c r="X23" s="1061"/>
      <c r="Y23" s="1061"/>
      <c r="Z23" s="1061"/>
      <c r="AA23" s="1061">
        <v>255</v>
      </c>
      <c r="AB23" s="1061"/>
      <c r="AC23" s="1061"/>
      <c r="AD23" s="1061"/>
      <c r="AE23" s="1068"/>
      <c r="AF23" s="1069">
        <v>215</v>
      </c>
      <c r="AG23" s="1061"/>
      <c r="AH23" s="1061"/>
      <c r="AI23" s="1061"/>
      <c r="AJ23" s="1070"/>
      <c r="AK23" s="1071"/>
      <c r="AL23" s="1072"/>
      <c r="AM23" s="1072"/>
      <c r="AN23" s="1072"/>
      <c r="AO23" s="1072"/>
      <c r="AP23" s="1061">
        <v>3429</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1574</v>
      </c>
      <c r="R28" s="1051"/>
      <c r="S28" s="1051"/>
      <c r="T28" s="1051"/>
      <c r="U28" s="1051"/>
      <c r="V28" s="1051">
        <v>1514</v>
      </c>
      <c r="W28" s="1051"/>
      <c r="X28" s="1051"/>
      <c r="Y28" s="1051"/>
      <c r="Z28" s="1051"/>
      <c r="AA28" s="1051">
        <v>60</v>
      </c>
      <c r="AB28" s="1051"/>
      <c r="AC28" s="1051"/>
      <c r="AD28" s="1051"/>
      <c r="AE28" s="1052"/>
      <c r="AF28" s="1053">
        <v>60</v>
      </c>
      <c r="AG28" s="1051"/>
      <c r="AH28" s="1051"/>
      <c r="AI28" s="1051"/>
      <c r="AJ28" s="1054"/>
      <c r="AK28" s="1042">
        <v>168</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1160</v>
      </c>
      <c r="R29" s="1039"/>
      <c r="S29" s="1039"/>
      <c r="T29" s="1039"/>
      <c r="U29" s="1039"/>
      <c r="V29" s="1039">
        <v>1104</v>
      </c>
      <c r="W29" s="1039"/>
      <c r="X29" s="1039"/>
      <c r="Y29" s="1039"/>
      <c r="Z29" s="1039"/>
      <c r="AA29" s="1039">
        <v>56</v>
      </c>
      <c r="AB29" s="1039"/>
      <c r="AC29" s="1039"/>
      <c r="AD29" s="1039"/>
      <c r="AE29" s="1040"/>
      <c r="AF29" s="1035">
        <v>56</v>
      </c>
      <c r="AG29" s="1036"/>
      <c r="AH29" s="1036"/>
      <c r="AI29" s="1036"/>
      <c r="AJ29" s="1037"/>
      <c r="AK29" s="980">
        <v>210</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249</v>
      </c>
      <c r="R30" s="1039"/>
      <c r="S30" s="1039"/>
      <c r="T30" s="1039"/>
      <c r="U30" s="1039"/>
      <c r="V30" s="1039">
        <v>240</v>
      </c>
      <c r="W30" s="1039"/>
      <c r="X30" s="1039"/>
      <c r="Y30" s="1039"/>
      <c r="Z30" s="1039"/>
      <c r="AA30" s="1039">
        <v>9</v>
      </c>
      <c r="AB30" s="1039"/>
      <c r="AC30" s="1039"/>
      <c r="AD30" s="1039"/>
      <c r="AE30" s="1040"/>
      <c r="AF30" s="1035">
        <v>9</v>
      </c>
      <c r="AG30" s="1036"/>
      <c r="AH30" s="1036"/>
      <c r="AI30" s="1036"/>
      <c r="AJ30" s="1037"/>
      <c r="AK30" s="980">
        <v>56</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373</v>
      </c>
      <c r="R31" s="1039"/>
      <c r="S31" s="1039"/>
      <c r="T31" s="1039"/>
      <c r="U31" s="1039"/>
      <c r="V31" s="1039">
        <v>349</v>
      </c>
      <c r="W31" s="1039"/>
      <c r="X31" s="1039"/>
      <c r="Y31" s="1039"/>
      <c r="Z31" s="1039"/>
      <c r="AA31" s="1039">
        <v>24</v>
      </c>
      <c r="AB31" s="1039"/>
      <c r="AC31" s="1039"/>
      <c r="AD31" s="1039"/>
      <c r="AE31" s="1040"/>
      <c r="AF31" s="1035">
        <v>895</v>
      </c>
      <c r="AG31" s="1036"/>
      <c r="AH31" s="1036"/>
      <c r="AI31" s="1036"/>
      <c r="AJ31" s="1037"/>
      <c r="AK31" s="980">
        <v>8</v>
      </c>
      <c r="AL31" s="971"/>
      <c r="AM31" s="971"/>
      <c r="AN31" s="971"/>
      <c r="AO31" s="971"/>
      <c r="AP31" s="971">
        <v>1223</v>
      </c>
      <c r="AQ31" s="971"/>
      <c r="AR31" s="971"/>
      <c r="AS31" s="971"/>
      <c r="AT31" s="971"/>
      <c r="AU31" s="971" t="s">
        <v>552</v>
      </c>
      <c r="AV31" s="971"/>
      <c r="AW31" s="971"/>
      <c r="AX31" s="971"/>
      <c r="AY31" s="971"/>
      <c r="AZ31" s="1041" t="s">
        <v>552</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371</v>
      </c>
      <c r="R32" s="1039"/>
      <c r="S32" s="1039"/>
      <c r="T32" s="1039"/>
      <c r="U32" s="1039"/>
      <c r="V32" s="1039">
        <v>347</v>
      </c>
      <c r="W32" s="1039"/>
      <c r="X32" s="1039"/>
      <c r="Y32" s="1039"/>
      <c r="Z32" s="1039"/>
      <c r="AA32" s="1039">
        <v>24</v>
      </c>
      <c r="AB32" s="1039"/>
      <c r="AC32" s="1039"/>
      <c r="AD32" s="1039"/>
      <c r="AE32" s="1040"/>
      <c r="AF32" s="1035">
        <v>344</v>
      </c>
      <c r="AG32" s="1036"/>
      <c r="AH32" s="1036"/>
      <c r="AI32" s="1036"/>
      <c r="AJ32" s="1037"/>
      <c r="AK32" s="980">
        <v>90</v>
      </c>
      <c r="AL32" s="971"/>
      <c r="AM32" s="971"/>
      <c r="AN32" s="971"/>
      <c r="AO32" s="971"/>
      <c r="AP32" s="971">
        <v>2437</v>
      </c>
      <c r="AQ32" s="971"/>
      <c r="AR32" s="971"/>
      <c r="AS32" s="971"/>
      <c r="AT32" s="971"/>
      <c r="AU32" s="971">
        <v>2437</v>
      </c>
      <c r="AV32" s="971"/>
      <c r="AW32" s="971"/>
      <c r="AX32" s="971"/>
      <c r="AY32" s="971"/>
      <c r="AZ32" s="1041" t="s">
        <v>552</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1364</v>
      </c>
      <c r="AG63" s="959"/>
      <c r="AH63" s="959"/>
      <c r="AI63" s="959"/>
      <c r="AJ63" s="1022"/>
      <c r="AK63" s="1023"/>
      <c r="AL63" s="963"/>
      <c r="AM63" s="963"/>
      <c r="AN63" s="963"/>
      <c r="AO63" s="963"/>
      <c r="AP63" s="959">
        <v>3660</v>
      </c>
      <c r="AQ63" s="959"/>
      <c r="AR63" s="959"/>
      <c r="AS63" s="959"/>
      <c r="AT63" s="959"/>
      <c r="AU63" s="959">
        <v>2437</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553</v>
      </c>
      <c r="C68" s="986"/>
      <c r="D68" s="986"/>
      <c r="E68" s="986"/>
      <c r="F68" s="986"/>
      <c r="G68" s="986"/>
      <c r="H68" s="986"/>
      <c r="I68" s="986"/>
      <c r="J68" s="986"/>
      <c r="K68" s="986"/>
      <c r="L68" s="986"/>
      <c r="M68" s="986"/>
      <c r="N68" s="986"/>
      <c r="O68" s="986"/>
      <c r="P68" s="987"/>
      <c r="Q68" s="988">
        <v>1213</v>
      </c>
      <c r="R68" s="982"/>
      <c r="S68" s="982"/>
      <c r="T68" s="982"/>
      <c r="U68" s="982"/>
      <c r="V68" s="982">
        <v>1187</v>
      </c>
      <c r="W68" s="982"/>
      <c r="X68" s="982"/>
      <c r="Y68" s="982"/>
      <c r="Z68" s="982"/>
      <c r="AA68" s="982">
        <v>26</v>
      </c>
      <c r="AB68" s="982"/>
      <c r="AC68" s="982"/>
      <c r="AD68" s="982"/>
      <c r="AE68" s="982"/>
      <c r="AF68" s="982">
        <v>26</v>
      </c>
      <c r="AG68" s="982"/>
      <c r="AH68" s="982"/>
      <c r="AI68" s="982"/>
      <c r="AJ68" s="982"/>
      <c r="AK68" s="982" t="s">
        <v>552</v>
      </c>
      <c r="AL68" s="982"/>
      <c r="AM68" s="982"/>
      <c r="AN68" s="982"/>
      <c r="AO68" s="982"/>
      <c r="AP68" s="982">
        <v>549</v>
      </c>
      <c r="AQ68" s="982"/>
      <c r="AR68" s="982"/>
      <c r="AS68" s="982"/>
      <c r="AT68" s="982"/>
      <c r="AU68" s="982">
        <v>132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554</v>
      </c>
      <c r="C69" s="975"/>
      <c r="D69" s="975"/>
      <c r="E69" s="975"/>
      <c r="F69" s="975"/>
      <c r="G69" s="975"/>
      <c r="H69" s="975"/>
      <c r="I69" s="975"/>
      <c r="J69" s="975"/>
      <c r="K69" s="975"/>
      <c r="L69" s="975"/>
      <c r="M69" s="975"/>
      <c r="N69" s="975"/>
      <c r="O69" s="975"/>
      <c r="P69" s="976"/>
      <c r="Q69" s="977">
        <v>30</v>
      </c>
      <c r="R69" s="971"/>
      <c r="S69" s="971"/>
      <c r="T69" s="971"/>
      <c r="U69" s="971"/>
      <c r="V69" s="971">
        <v>25</v>
      </c>
      <c r="W69" s="971"/>
      <c r="X69" s="971"/>
      <c r="Y69" s="971"/>
      <c r="Z69" s="971"/>
      <c r="AA69" s="971">
        <v>5</v>
      </c>
      <c r="AB69" s="971"/>
      <c r="AC69" s="971"/>
      <c r="AD69" s="971"/>
      <c r="AE69" s="971"/>
      <c r="AF69" s="971">
        <v>5</v>
      </c>
      <c r="AG69" s="971"/>
      <c r="AH69" s="971"/>
      <c r="AI69" s="971"/>
      <c r="AJ69" s="971"/>
      <c r="AK69" s="971" t="s">
        <v>552</v>
      </c>
      <c r="AL69" s="971"/>
      <c r="AM69" s="971"/>
      <c r="AN69" s="971"/>
      <c r="AO69" s="971"/>
      <c r="AP69" s="971" t="s">
        <v>552</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560</v>
      </c>
      <c r="C70" s="975"/>
      <c r="D70" s="975"/>
      <c r="E70" s="975"/>
      <c r="F70" s="975"/>
      <c r="G70" s="975"/>
      <c r="H70" s="975"/>
      <c r="I70" s="975"/>
      <c r="J70" s="975"/>
      <c r="K70" s="975"/>
      <c r="L70" s="975"/>
      <c r="M70" s="975"/>
      <c r="N70" s="975"/>
      <c r="O70" s="975"/>
      <c r="P70" s="976"/>
      <c r="Q70" s="977">
        <v>11159</v>
      </c>
      <c r="R70" s="971"/>
      <c r="S70" s="971"/>
      <c r="T70" s="971"/>
      <c r="U70" s="971"/>
      <c r="V70" s="971">
        <v>11155</v>
      </c>
      <c r="W70" s="971"/>
      <c r="X70" s="971"/>
      <c r="Y70" s="971"/>
      <c r="Z70" s="971"/>
      <c r="AA70" s="971">
        <v>4</v>
      </c>
      <c r="AB70" s="971"/>
      <c r="AC70" s="971"/>
      <c r="AD70" s="971"/>
      <c r="AE70" s="971"/>
      <c r="AF70" s="971">
        <v>4</v>
      </c>
      <c r="AG70" s="971"/>
      <c r="AH70" s="971"/>
      <c r="AI70" s="971"/>
      <c r="AJ70" s="971"/>
      <c r="AK70" s="971" t="s">
        <v>552</v>
      </c>
      <c r="AL70" s="971"/>
      <c r="AM70" s="971"/>
      <c r="AN70" s="971"/>
      <c r="AO70" s="971"/>
      <c r="AP70" s="971" t="s">
        <v>552</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2</v>
      </c>
      <c r="R71" s="971"/>
      <c r="S71" s="971"/>
      <c r="T71" s="971"/>
      <c r="U71" s="971"/>
      <c r="V71" s="971">
        <v>1</v>
      </c>
      <c r="W71" s="971"/>
      <c r="X71" s="971"/>
      <c r="Y71" s="971"/>
      <c r="Z71" s="971"/>
      <c r="AA71" s="971">
        <v>1</v>
      </c>
      <c r="AB71" s="971"/>
      <c r="AC71" s="971"/>
      <c r="AD71" s="971"/>
      <c r="AE71" s="971"/>
      <c r="AF71" s="971">
        <v>1</v>
      </c>
      <c r="AG71" s="971"/>
      <c r="AH71" s="971"/>
      <c r="AI71" s="971"/>
      <c r="AJ71" s="971"/>
      <c r="AK71" s="971" t="s">
        <v>552</v>
      </c>
      <c r="AL71" s="971"/>
      <c r="AM71" s="971"/>
      <c r="AN71" s="971"/>
      <c r="AO71" s="971"/>
      <c r="AP71" s="971" t="s">
        <v>552</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4917</v>
      </c>
      <c r="R72" s="971"/>
      <c r="S72" s="971"/>
      <c r="T72" s="971"/>
      <c r="U72" s="971"/>
      <c r="V72" s="971">
        <v>4349</v>
      </c>
      <c r="W72" s="971"/>
      <c r="X72" s="971"/>
      <c r="Y72" s="971"/>
      <c r="Z72" s="971"/>
      <c r="AA72" s="971">
        <v>568</v>
      </c>
      <c r="AB72" s="971"/>
      <c r="AC72" s="971"/>
      <c r="AD72" s="971"/>
      <c r="AE72" s="971"/>
      <c r="AF72" s="971">
        <v>568</v>
      </c>
      <c r="AG72" s="971"/>
      <c r="AH72" s="971"/>
      <c r="AI72" s="971"/>
      <c r="AJ72" s="971"/>
      <c r="AK72" s="971">
        <v>11</v>
      </c>
      <c r="AL72" s="971"/>
      <c r="AM72" s="971"/>
      <c r="AN72" s="971"/>
      <c r="AO72" s="971"/>
      <c r="AP72" s="971" t="s">
        <v>552</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557</v>
      </c>
      <c r="C73" s="975"/>
      <c r="D73" s="975"/>
      <c r="E73" s="975"/>
      <c r="F73" s="975"/>
      <c r="G73" s="975"/>
      <c r="H73" s="975"/>
      <c r="I73" s="975"/>
      <c r="J73" s="975"/>
      <c r="K73" s="975"/>
      <c r="L73" s="975"/>
      <c r="M73" s="975"/>
      <c r="N73" s="975"/>
      <c r="O73" s="975"/>
      <c r="P73" s="976"/>
      <c r="Q73" s="977">
        <v>96</v>
      </c>
      <c r="R73" s="971"/>
      <c r="S73" s="971"/>
      <c r="T73" s="971"/>
      <c r="U73" s="971"/>
      <c r="V73" s="971">
        <v>63</v>
      </c>
      <c r="W73" s="971"/>
      <c r="X73" s="971"/>
      <c r="Y73" s="971"/>
      <c r="Z73" s="971"/>
      <c r="AA73" s="971">
        <v>33</v>
      </c>
      <c r="AB73" s="971"/>
      <c r="AC73" s="971"/>
      <c r="AD73" s="971"/>
      <c r="AE73" s="971"/>
      <c r="AF73" s="971">
        <v>33</v>
      </c>
      <c r="AG73" s="971"/>
      <c r="AH73" s="971"/>
      <c r="AI73" s="971"/>
      <c r="AJ73" s="971"/>
      <c r="AK73" s="971" t="s">
        <v>552</v>
      </c>
      <c r="AL73" s="971"/>
      <c r="AM73" s="971"/>
      <c r="AN73" s="971"/>
      <c r="AO73" s="971"/>
      <c r="AP73" s="971" t="s">
        <v>552</v>
      </c>
      <c r="AQ73" s="971"/>
      <c r="AR73" s="971"/>
      <c r="AS73" s="971"/>
      <c r="AT73" s="971"/>
      <c r="AU73" s="971" t="s">
        <v>487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558</v>
      </c>
      <c r="C74" s="975"/>
      <c r="D74" s="975"/>
      <c r="E74" s="975"/>
      <c r="F74" s="975"/>
      <c r="G74" s="975"/>
      <c r="H74" s="975"/>
      <c r="I74" s="975"/>
      <c r="J74" s="975"/>
      <c r="K74" s="975"/>
      <c r="L74" s="975"/>
      <c r="M74" s="975"/>
      <c r="N74" s="975"/>
      <c r="O74" s="975"/>
      <c r="P74" s="976"/>
      <c r="Q74" s="977">
        <v>75</v>
      </c>
      <c r="R74" s="971"/>
      <c r="S74" s="971"/>
      <c r="T74" s="971"/>
      <c r="U74" s="971"/>
      <c r="V74" s="971">
        <v>68</v>
      </c>
      <c r="W74" s="971"/>
      <c r="X74" s="971"/>
      <c r="Y74" s="971"/>
      <c r="Z74" s="971"/>
      <c r="AA74" s="971">
        <v>7</v>
      </c>
      <c r="AB74" s="971"/>
      <c r="AC74" s="971"/>
      <c r="AD74" s="971"/>
      <c r="AE74" s="971"/>
      <c r="AF74" s="971">
        <v>7</v>
      </c>
      <c r="AG74" s="971"/>
      <c r="AH74" s="971"/>
      <c r="AI74" s="971"/>
      <c r="AJ74" s="971"/>
      <c r="AK74" s="971">
        <v>17</v>
      </c>
      <c r="AL74" s="971"/>
      <c r="AM74" s="971"/>
      <c r="AN74" s="971"/>
      <c r="AO74" s="971"/>
      <c r="AP74" s="971" t="s">
        <v>552</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559</v>
      </c>
      <c r="C75" s="975"/>
      <c r="D75" s="975"/>
      <c r="E75" s="975"/>
      <c r="F75" s="975"/>
      <c r="G75" s="975"/>
      <c r="H75" s="975"/>
      <c r="I75" s="975"/>
      <c r="J75" s="975"/>
      <c r="K75" s="975"/>
      <c r="L75" s="975"/>
      <c r="M75" s="975"/>
      <c r="N75" s="975"/>
      <c r="O75" s="975"/>
      <c r="P75" s="976"/>
      <c r="Q75" s="978">
        <v>143031</v>
      </c>
      <c r="R75" s="979"/>
      <c r="S75" s="979"/>
      <c r="T75" s="979"/>
      <c r="U75" s="980"/>
      <c r="V75" s="981">
        <v>140009</v>
      </c>
      <c r="W75" s="979"/>
      <c r="X75" s="979"/>
      <c r="Y75" s="979"/>
      <c r="Z75" s="980"/>
      <c r="AA75" s="981">
        <v>3022</v>
      </c>
      <c r="AB75" s="979"/>
      <c r="AC75" s="979"/>
      <c r="AD75" s="979"/>
      <c r="AE75" s="980"/>
      <c r="AF75" s="981">
        <v>3022</v>
      </c>
      <c r="AG75" s="979"/>
      <c r="AH75" s="979"/>
      <c r="AI75" s="979"/>
      <c r="AJ75" s="980"/>
      <c r="AK75" s="981" t="s">
        <v>552</v>
      </c>
      <c r="AL75" s="979"/>
      <c r="AM75" s="979"/>
      <c r="AN75" s="979"/>
      <c r="AO75" s="980"/>
      <c r="AP75" s="981" t="s">
        <v>552</v>
      </c>
      <c r="AQ75" s="979"/>
      <c r="AR75" s="979"/>
      <c r="AS75" s="979"/>
      <c r="AT75" s="980"/>
      <c r="AU75" s="981" t="s">
        <v>487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3666</v>
      </c>
      <c r="AG88" s="959"/>
      <c r="AH88" s="959"/>
      <c r="AI88" s="959"/>
      <c r="AJ88" s="959"/>
      <c r="AK88" s="963"/>
      <c r="AL88" s="963"/>
      <c r="AM88" s="963"/>
      <c r="AN88" s="963"/>
      <c r="AO88" s="963"/>
      <c r="AP88" s="959">
        <v>549</v>
      </c>
      <c r="AQ88" s="959"/>
      <c r="AR88" s="959"/>
      <c r="AS88" s="959"/>
      <c r="AT88" s="959"/>
      <c r="AU88" s="959">
        <v>132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v>19</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63146</v>
      </c>
      <c r="AB110" s="889"/>
      <c r="AC110" s="889"/>
      <c r="AD110" s="889"/>
      <c r="AE110" s="890"/>
      <c r="AF110" s="891">
        <v>151208</v>
      </c>
      <c r="AG110" s="889"/>
      <c r="AH110" s="889"/>
      <c r="AI110" s="889"/>
      <c r="AJ110" s="890"/>
      <c r="AK110" s="891">
        <v>204589</v>
      </c>
      <c r="AL110" s="889"/>
      <c r="AM110" s="889"/>
      <c r="AN110" s="889"/>
      <c r="AO110" s="890"/>
      <c r="AP110" s="892">
        <v>5.6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3363098</v>
      </c>
      <c r="BR110" s="842"/>
      <c r="BS110" s="842"/>
      <c r="BT110" s="842"/>
      <c r="BU110" s="842"/>
      <c r="BV110" s="842">
        <v>3457650</v>
      </c>
      <c r="BW110" s="842"/>
      <c r="BX110" s="842"/>
      <c r="BY110" s="842"/>
      <c r="BZ110" s="842"/>
      <c r="CA110" s="842">
        <v>3429126</v>
      </c>
      <c r="CB110" s="842"/>
      <c r="CC110" s="842"/>
      <c r="CD110" s="842"/>
      <c r="CE110" s="842"/>
      <c r="CF110" s="866">
        <v>93.1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2750443</v>
      </c>
      <c r="BR112" s="817"/>
      <c r="BS112" s="817"/>
      <c r="BT112" s="817"/>
      <c r="BU112" s="817"/>
      <c r="BV112" s="817">
        <v>2604268</v>
      </c>
      <c r="BW112" s="817"/>
      <c r="BX112" s="817"/>
      <c r="BY112" s="817"/>
      <c r="BZ112" s="817"/>
      <c r="CA112" s="817">
        <v>2436828</v>
      </c>
      <c r="CB112" s="817"/>
      <c r="CC112" s="817"/>
      <c r="CD112" s="817"/>
      <c r="CE112" s="817"/>
      <c r="CF112" s="875">
        <v>66.2</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243191</v>
      </c>
      <c r="AB113" s="919"/>
      <c r="AC113" s="919"/>
      <c r="AD113" s="919"/>
      <c r="AE113" s="920"/>
      <c r="AF113" s="921">
        <v>242012</v>
      </c>
      <c r="AG113" s="919"/>
      <c r="AH113" s="919"/>
      <c r="AI113" s="919"/>
      <c r="AJ113" s="920"/>
      <c r="AK113" s="921">
        <v>224789</v>
      </c>
      <c r="AL113" s="919"/>
      <c r="AM113" s="919"/>
      <c r="AN113" s="919"/>
      <c r="AO113" s="920"/>
      <c r="AP113" s="922">
        <v>6.1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180067</v>
      </c>
      <c r="BR113" s="817"/>
      <c r="BS113" s="817"/>
      <c r="BT113" s="817"/>
      <c r="BU113" s="817"/>
      <c r="BV113" s="817">
        <v>164048</v>
      </c>
      <c r="BW113" s="817"/>
      <c r="BX113" s="817"/>
      <c r="BY113" s="817"/>
      <c r="BZ113" s="817"/>
      <c r="CA113" s="817">
        <v>132570</v>
      </c>
      <c r="CB113" s="817"/>
      <c r="CC113" s="817"/>
      <c r="CD113" s="817"/>
      <c r="CE113" s="817"/>
      <c r="CF113" s="875">
        <v>3.6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33919</v>
      </c>
      <c r="AB114" s="780"/>
      <c r="AC114" s="780"/>
      <c r="AD114" s="780"/>
      <c r="AE114" s="781"/>
      <c r="AF114" s="782">
        <v>36404</v>
      </c>
      <c r="AG114" s="780"/>
      <c r="AH114" s="780"/>
      <c r="AI114" s="780"/>
      <c r="AJ114" s="781"/>
      <c r="AK114" s="782">
        <v>34048</v>
      </c>
      <c r="AL114" s="780"/>
      <c r="AM114" s="780"/>
      <c r="AN114" s="780"/>
      <c r="AO114" s="781"/>
      <c r="AP114" s="824">
        <v>0.9</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198845</v>
      </c>
      <c r="BR114" s="817"/>
      <c r="BS114" s="817"/>
      <c r="BT114" s="817"/>
      <c r="BU114" s="817"/>
      <c r="BV114" s="817">
        <v>223658</v>
      </c>
      <c r="BW114" s="817"/>
      <c r="BX114" s="817"/>
      <c r="BY114" s="817"/>
      <c r="BZ114" s="817"/>
      <c r="CA114" s="817">
        <v>216515</v>
      </c>
      <c r="CB114" s="817"/>
      <c r="CC114" s="817"/>
      <c r="CD114" s="817"/>
      <c r="CE114" s="817"/>
      <c r="CF114" s="875">
        <v>5.9</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340256</v>
      </c>
      <c r="AB117" s="903"/>
      <c r="AC117" s="903"/>
      <c r="AD117" s="903"/>
      <c r="AE117" s="904"/>
      <c r="AF117" s="905">
        <v>429624</v>
      </c>
      <c r="AG117" s="903"/>
      <c r="AH117" s="903"/>
      <c r="AI117" s="903"/>
      <c r="AJ117" s="904"/>
      <c r="AK117" s="905">
        <v>463426</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6492453</v>
      </c>
      <c r="BR119" s="845"/>
      <c r="BS119" s="845"/>
      <c r="BT119" s="845"/>
      <c r="BU119" s="845"/>
      <c r="BV119" s="845">
        <v>6449624</v>
      </c>
      <c r="BW119" s="845"/>
      <c r="BX119" s="845"/>
      <c r="BY119" s="845"/>
      <c r="BZ119" s="845"/>
      <c r="CA119" s="845">
        <v>6215039</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4935554</v>
      </c>
      <c r="BR120" s="842"/>
      <c r="BS120" s="842"/>
      <c r="BT120" s="842"/>
      <c r="BU120" s="842"/>
      <c r="BV120" s="842">
        <v>4993146</v>
      </c>
      <c r="BW120" s="842"/>
      <c r="BX120" s="842"/>
      <c r="BY120" s="842"/>
      <c r="BZ120" s="842"/>
      <c r="CA120" s="842">
        <v>5192510</v>
      </c>
      <c r="CB120" s="842"/>
      <c r="CC120" s="842"/>
      <c r="CD120" s="842"/>
      <c r="CE120" s="842"/>
      <c r="CF120" s="866">
        <v>141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2750443</v>
      </c>
      <c r="DH120" s="842"/>
      <c r="DI120" s="842"/>
      <c r="DJ120" s="842"/>
      <c r="DK120" s="842"/>
      <c r="DL120" s="842">
        <v>2604268</v>
      </c>
      <c r="DM120" s="842"/>
      <c r="DN120" s="842"/>
      <c r="DO120" s="842"/>
      <c r="DP120" s="842"/>
      <c r="DQ120" s="842">
        <v>2436828</v>
      </c>
      <c r="DR120" s="842"/>
      <c r="DS120" s="842"/>
      <c r="DT120" s="842"/>
      <c r="DU120" s="842"/>
      <c r="DV120" s="843">
        <v>66.2</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9100</v>
      </c>
      <c r="BR121" s="817"/>
      <c r="BS121" s="817"/>
      <c r="BT121" s="817"/>
      <c r="BU121" s="817"/>
      <c r="BV121" s="817">
        <v>7338</v>
      </c>
      <c r="BW121" s="817"/>
      <c r="BX121" s="817"/>
      <c r="BY121" s="817"/>
      <c r="BZ121" s="817"/>
      <c r="CA121" s="817">
        <v>5631</v>
      </c>
      <c r="CB121" s="817"/>
      <c r="CC121" s="817"/>
      <c r="CD121" s="817"/>
      <c r="CE121" s="817"/>
      <c r="CF121" s="875">
        <v>0.2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5184801</v>
      </c>
      <c r="BR122" s="845"/>
      <c r="BS122" s="845"/>
      <c r="BT122" s="845"/>
      <c r="BU122" s="845"/>
      <c r="BV122" s="845">
        <v>4893541</v>
      </c>
      <c r="BW122" s="845"/>
      <c r="BX122" s="845"/>
      <c r="BY122" s="845"/>
      <c r="BZ122" s="845"/>
      <c r="CA122" s="845">
        <v>4529463</v>
      </c>
      <c r="CB122" s="845"/>
      <c r="CC122" s="845"/>
      <c r="CD122" s="845"/>
      <c r="CE122" s="845"/>
      <c r="CF122" s="846">
        <v>123</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10129455</v>
      </c>
      <c r="BR123" s="833"/>
      <c r="BS123" s="833"/>
      <c r="BT123" s="833"/>
      <c r="BU123" s="833"/>
      <c r="BV123" s="833">
        <v>9894025</v>
      </c>
      <c r="BW123" s="833"/>
      <c r="BX123" s="833"/>
      <c r="BY123" s="833"/>
      <c r="BZ123" s="833"/>
      <c r="CA123" s="833">
        <v>9727604</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2027</v>
      </c>
      <c r="AB128" s="801"/>
      <c r="AC128" s="801"/>
      <c r="AD128" s="801"/>
      <c r="AE128" s="802"/>
      <c r="AF128" s="803">
        <v>2028</v>
      </c>
      <c r="AG128" s="801"/>
      <c r="AH128" s="801"/>
      <c r="AI128" s="801"/>
      <c r="AJ128" s="802"/>
      <c r="AK128" s="803">
        <v>2999</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121</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3854093</v>
      </c>
      <c r="AB129" s="780"/>
      <c r="AC129" s="780"/>
      <c r="AD129" s="780"/>
      <c r="AE129" s="781"/>
      <c r="AF129" s="782">
        <v>3961531</v>
      </c>
      <c r="AG129" s="780"/>
      <c r="AH129" s="780"/>
      <c r="AI129" s="780"/>
      <c r="AJ129" s="781"/>
      <c r="AK129" s="782">
        <v>4102747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401782</v>
      </c>
      <c r="AB130" s="780"/>
      <c r="AC130" s="780"/>
      <c r="AD130" s="780"/>
      <c r="AE130" s="781"/>
      <c r="AF130" s="782">
        <v>409643</v>
      </c>
      <c r="AG130" s="780"/>
      <c r="AH130" s="780"/>
      <c r="AI130" s="780"/>
      <c r="AJ130" s="781"/>
      <c r="AK130" s="782">
        <v>421040</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0</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3452311</v>
      </c>
      <c r="AB131" s="764"/>
      <c r="AC131" s="764"/>
      <c r="AD131" s="764"/>
      <c r="AE131" s="765"/>
      <c r="AF131" s="766">
        <v>3551888</v>
      </c>
      <c r="AG131" s="764"/>
      <c r="AH131" s="764"/>
      <c r="AI131" s="764"/>
      <c r="AJ131" s="765"/>
      <c r="AK131" s="766">
        <v>3681707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-1.840882817</v>
      </c>
      <c r="AB132" s="745"/>
      <c r="AC132" s="745"/>
      <c r="AD132" s="745"/>
      <c r="AE132" s="746"/>
      <c r="AF132" s="747">
        <v>0.505449496</v>
      </c>
      <c r="AG132" s="745"/>
      <c r="AH132" s="745"/>
      <c r="AI132" s="745"/>
      <c r="AJ132" s="746"/>
      <c r="AK132" s="747">
        <v>1.0698026759999999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-2.2000000000000002</v>
      </c>
      <c r="AB133" s="724"/>
      <c r="AC133" s="724"/>
      <c r="AD133" s="724"/>
      <c r="AE133" s="725"/>
      <c r="AF133" s="723">
        <v>-1.2</v>
      </c>
      <c r="AG133" s="724"/>
      <c r="AH133" s="724"/>
      <c r="AI133" s="724"/>
      <c r="AJ133" s="725"/>
      <c r="AK133" s="723">
        <v>0</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VSf5zxxXa2H0Og/xJqsrJQInL3YdA3w7V8B/Co/RAVEhSw8vCiKsx+M8Cx6LFiQ6KmMIzZ+Zg1hQFjQGxgoA==" saltValue="pw5HDtclufGOePLQRh4f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Xzjd1cBFlRdyVOkJ8JNDqWMFg6F8LSDS9eGUUC5GI7aDoojiq6wdDwv1VX9ubySxRVX4HpRSEmPLBvzJu127A==" saltValue="sZy8kIv1w/2D1XLHGTG8O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HfL1lCnAsS6f2U9YJPhAeddD2Pbvfyr3QJH/iFHAsxCHsjUZBk3deKNJZ1KQSd1meuTQPgaEMK7NfzjVDlBEA==" saltValue="UH1ao04n3lOTpFwAdfubf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1219094</v>
      </c>
      <c r="AP9" s="269">
        <v>84919</v>
      </c>
      <c r="AQ9" s="270">
        <v>120794</v>
      </c>
      <c r="AR9" s="271">
        <v>-29.7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202926</v>
      </c>
      <c r="AP10" s="272">
        <v>14135</v>
      </c>
      <c r="AQ10" s="273">
        <v>16294</v>
      </c>
      <c r="AR10" s="274">
        <v>-13.3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5759</v>
      </c>
      <c r="AP11" s="272">
        <v>401</v>
      </c>
      <c r="AQ11" s="273">
        <v>1928</v>
      </c>
      <c r="AR11" s="274">
        <v>-79.2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20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57641</v>
      </c>
      <c r="AP13" s="272">
        <v>4015</v>
      </c>
      <c r="AQ13" s="273">
        <v>4630</v>
      </c>
      <c r="AR13" s="274">
        <v>-13.3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t="s">
        <v>487</v>
      </c>
      <c r="AP14" s="272" t="s">
        <v>487</v>
      </c>
      <c r="AQ14" s="273">
        <v>2459</v>
      </c>
      <c r="AR14" s="274" t="s">
        <v>487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-87173</v>
      </c>
      <c r="AP15" s="272">
        <v>-6072</v>
      </c>
      <c r="AQ15" s="273">
        <v>-7108</v>
      </c>
      <c r="AR15" s="274">
        <v>-14.6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1398247</v>
      </c>
      <c r="AP16" s="272">
        <v>97398</v>
      </c>
      <c r="AQ16" s="273">
        <v>139017</v>
      </c>
      <c r="AR16" s="274">
        <v>-29.9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7.66</v>
      </c>
      <c r="AP21" s="286">
        <v>11.1</v>
      </c>
      <c r="AQ21" s="287">
        <v>-3.44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94.5</v>
      </c>
      <c r="AP22" s="291">
        <v>96.5</v>
      </c>
      <c r="AQ22" s="292">
        <v>-2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204589</v>
      </c>
      <c r="AP32" s="300">
        <v>14251</v>
      </c>
      <c r="AQ32" s="301">
        <v>62408</v>
      </c>
      <c r="AR32" s="302">
        <v>-77.2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4</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224789</v>
      </c>
      <c r="AP35" s="300">
        <v>15658</v>
      </c>
      <c r="AQ35" s="301">
        <v>14219</v>
      </c>
      <c r="AR35" s="302">
        <v>10.1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34048</v>
      </c>
      <c r="AP36" s="300">
        <v>2372</v>
      </c>
      <c r="AQ36" s="301">
        <v>4004</v>
      </c>
      <c r="AR36" s="302">
        <v>-40.799999999999997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309</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4</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-2999</v>
      </c>
      <c r="AP39" s="300">
        <v>-209</v>
      </c>
      <c r="AQ39" s="301">
        <v>-2554</v>
      </c>
      <c r="AR39" s="302">
        <v>-91.8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-421040</v>
      </c>
      <c r="AP40" s="300">
        <v>-29329</v>
      </c>
      <c r="AQ40" s="301">
        <v>-52280</v>
      </c>
      <c r="AR40" s="302">
        <v>-43.9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39387</v>
      </c>
      <c r="AP41" s="300">
        <v>2744</v>
      </c>
      <c r="AQ41" s="301">
        <v>26115</v>
      </c>
      <c r="AR41" s="302">
        <v>-89.5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2853379</v>
      </c>
      <c r="AN51" s="322">
        <v>190861</v>
      </c>
      <c r="AO51" s="323">
        <v>287.39999999999998</v>
      </c>
      <c r="AP51" s="324">
        <v>117234</v>
      </c>
      <c r="AQ51" s="325">
        <v>34</v>
      </c>
      <c r="AR51" s="326">
        <v>253.4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1611352</v>
      </c>
      <c r="AN52" s="330">
        <v>107783</v>
      </c>
      <c r="AO52" s="331">
        <v>162.80000000000001</v>
      </c>
      <c r="AP52" s="332">
        <v>59796</v>
      </c>
      <c r="AQ52" s="333">
        <v>25.9</v>
      </c>
      <c r="AR52" s="334">
        <v>136.9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753239</v>
      </c>
      <c r="AN53" s="322">
        <v>50932</v>
      </c>
      <c r="AO53" s="323">
        <v>-73.3</v>
      </c>
      <c r="AP53" s="324">
        <v>97758</v>
      </c>
      <c r="AQ53" s="325">
        <v>-16.600000000000001</v>
      </c>
      <c r="AR53" s="326">
        <v>-56.7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519233</v>
      </c>
      <c r="AN54" s="330">
        <v>35109</v>
      </c>
      <c r="AO54" s="331">
        <v>-67.400000000000006</v>
      </c>
      <c r="AP54" s="332">
        <v>45946</v>
      </c>
      <c r="AQ54" s="333">
        <v>-23.2</v>
      </c>
      <c r="AR54" s="334">
        <v>-44.2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725807</v>
      </c>
      <c r="AN55" s="322">
        <v>49297</v>
      </c>
      <c r="AO55" s="323">
        <v>-3.2</v>
      </c>
      <c r="AP55" s="324">
        <v>91338</v>
      </c>
      <c r="AQ55" s="325">
        <v>-6.6</v>
      </c>
      <c r="AR55" s="326">
        <v>3.4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325119</v>
      </c>
      <c r="AN56" s="330">
        <v>22082</v>
      </c>
      <c r="AO56" s="331">
        <v>-37.1</v>
      </c>
      <c r="AP56" s="332">
        <v>43989</v>
      </c>
      <c r="AQ56" s="333">
        <v>-4.3</v>
      </c>
      <c r="AR56" s="334">
        <v>-32.799999999999997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686929</v>
      </c>
      <c r="AN57" s="322">
        <v>47160</v>
      </c>
      <c r="AO57" s="323">
        <v>-4.3</v>
      </c>
      <c r="AP57" s="324">
        <v>103975</v>
      </c>
      <c r="AQ57" s="325">
        <v>13.8</v>
      </c>
      <c r="AR57" s="326">
        <v>-18.100000000000001</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603068</v>
      </c>
      <c r="AN58" s="330">
        <v>41402</v>
      </c>
      <c r="AO58" s="331">
        <v>87.5</v>
      </c>
      <c r="AP58" s="332">
        <v>52698</v>
      </c>
      <c r="AQ58" s="333">
        <v>19.8</v>
      </c>
      <c r="AR58" s="334">
        <v>67.7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500856</v>
      </c>
      <c r="AN59" s="322">
        <v>34888</v>
      </c>
      <c r="AO59" s="323">
        <v>-26</v>
      </c>
      <c r="AP59" s="324">
        <v>112678</v>
      </c>
      <c r="AQ59" s="325">
        <v>8.4</v>
      </c>
      <c r="AR59" s="326">
        <v>-34.4</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331389</v>
      </c>
      <c r="AN60" s="330">
        <v>23084</v>
      </c>
      <c r="AO60" s="331">
        <v>-44.2</v>
      </c>
      <c r="AP60" s="332">
        <v>55165</v>
      </c>
      <c r="AQ60" s="333">
        <v>4.7</v>
      </c>
      <c r="AR60" s="334">
        <v>-48.9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1104042</v>
      </c>
      <c r="AN61" s="337">
        <v>74628</v>
      </c>
      <c r="AO61" s="338">
        <v>36.1</v>
      </c>
      <c r="AP61" s="339">
        <v>104597</v>
      </c>
      <c r="AQ61" s="340">
        <v>6.6</v>
      </c>
      <c r="AR61" s="326">
        <v>29.5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678032</v>
      </c>
      <c r="AN62" s="330">
        <v>45892</v>
      </c>
      <c r="AO62" s="331">
        <v>20.3</v>
      </c>
      <c r="AP62" s="332">
        <v>51519</v>
      </c>
      <c r="AQ62" s="333">
        <v>4.5999999999999996</v>
      </c>
      <c r="AR62" s="334">
        <v>15.7</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vur8BX4R/YViENUS83T9bmRczbds3L3bFWLNmqglTgzfR10CGhBdPrKgqSq7anXYWBGahHwFDi6MmMKr7viq4A==" saltValue="ZoPFKjmvVHXjIKvuv7PN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lUSgpyYQWaWFostycDq7Umau95iaDo7NSwsLKZoQ181WIJYNplZl2v42kRCXIvFlGReLBEKD8ud60bMZA4fFA==" saltValue="DZmbyyvu96dWFwudQMYd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1g/dotYi4QfV3Ou3tmYDNjI8Ip/3ouXC59GIBIC2+cI6sud8ePA2Knxn031x5Zz7P5W0drmLpLuKkizqYfwm8A==" saltValue="ZO7JBTmsLxjIBiw1riF/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60.65</v>
      </c>
      <c r="G47" s="12">
        <v>57.82</v>
      </c>
      <c r="H47" s="12">
        <v>58.45</v>
      </c>
      <c r="I47" s="12">
        <v>55.49</v>
      </c>
      <c r="J47" s="13">
        <v>54.86</v>
      </c>
    </row>
    <row r="48" spans="2:10" ht="57.75" customHeight="1" x14ac:dyDescent="0.2">
      <c r="B48" s="14"/>
      <c r="C48" s="1141" t="s">
        <v>4</v>
      </c>
      <c r="D48" s="1141"/>
      <c r="E48" s="1142"/>
      <c r="F48" s="15">
        <v>3.62</v>
      </c>
      <c r="G48" s="16">
        <v>3.52</v>
      </c>
      <c r="H48" s="16">
        <v>5.85</v>
      </c>
      <c r="I48" s="16">
        <v>4.6399999999999997</v>
      </c>
      <c r="J48" s="17">
        <v>5.24</v>
      </c>
    </row>
    <row r="49" spans="2:10" ht="57.75" customHeight="1" thickBot="1" x14ac:dyDescent="0.25">
      <c r="B49" s="18"/>
      <c r="C49" s="1143" t="s">
        <v>5</v>
      </c>
      <c r="D49" s="1143"/>
      <c r="E49" s="1144"/>
      <c r="F49" s="19" t="s">
        <v>530</v>
      </c>
      <c r="G49" s="20">
        <v>1.64</v>
      </c>
      <c r="H49" s="20">
        <v>0.77</v>
      </c>
      <c r="I49" s="20" t="s">
        <v>531</v>
      </c>
      <c r="J49" s="21">
        <v>2.04</v>
      </c>
    </row>
    <row r="50" spans="2:10" ht="13" x14ac:dyDescent="0.2"/>
  </sheetData>
  <sheetProtection algorithmName="SHA-512" hashValue="RAyoB+jLaeBmZcfQfbxlkydnzASckX3tnMe2nn8GPVv/scg8qr26p5DUmTZBP8BEU8RCvIH12dQrD+XsUmr9+Q==" saltValue="WszE5O32050XnRQP6iVS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2026-03-06T08:33:07Z</cp:lastPrinted>
  <dcterms:created xsi:type="dcterms:W3CDTF">2026-02-23T08:42:40Z</dcterms:created>
  <dcterms:modified xsi:type="dcterms:W3CDTF">2026-03-19T06:36:49Z</dcterms:modified>
  <cp:category/>
</cp:coreProperties>
</file>