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35000市町村課_2025\H_財政\R7年度　研修生\02_交付税_後期（井形）\13_財政状況資料集【前年度上席】\07 _HP公表用データ\"/>
    </mc:Choice>
  </mc:AlternateContent>
  <xr:revisionPtr revIDLastSave="0" documentId="13_ncr:1_{C1F7236D-0439-4F82-82C6-E9E3D1E1F097}"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AM35" i="10"/>
  <c r="CO34" i="10"/>
  <c r="BW34" i="10"/>
  <c r="BW35" i="10" s="1"/>
  <c r="BW36" i="10" s="1"/>
  <c r="BW37" i="10" s="1"/>
  <c r="BW38" i="10" s="1"/>
  <c r="BW39" i="10" s="1"/>
  <c r="BW40" i="10" s="1"/>
  <c r="BW41" i="10" s="1"/>
  <c r="BW42" i="10" s="1"/>
  <c r="BE34"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l="1"/>
</calcChain>
</file>

<file path=xl/sharedStrings.xml><?xml version="1.0" encoding="utf-8"?>
<sst xmlns="http://schemas.openxmlformats.org/spreadsheetml/2006/main" count="1147" uniqueCount="556">
  <si>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</si>
  <si>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</si>
  <si>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</si>
  <si>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</si>
  <si>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</si>
  <si>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</si>
  <si>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</si>
  <si>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</si>
  <si>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</si>
  <si>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</si>
  <si>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</si>
  <si>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</si>
  <si>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</si>
  <si>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</si>
  <si>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</si>
  <si>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</si>
  <si>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</si>
  <si>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</si>
  <si>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</si>
  <si>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</si>
  <si>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</si>
  <si>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</si>
  <si>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</si>
  <si>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</si>
  <si>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</si>
  <si>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</si>
  <si>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</si>
  <si>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</si>
  <si>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</si>
  <si>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</si>
  <si>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</si>
  <si>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</si>
  <si>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</si>
  <si>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</si>
  <si>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</si>
  <si>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</si>
  <si>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</si>
  <si>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</si>
  <si>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</si>
  <si>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</si>
  <si>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</si>
  <si>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</si>
  <si>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</si>
  <si>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</si>
  <si>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</si>
  <si>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</si>
  <si>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</si>
  <si>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</si>
  <si>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</si>
  <si>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</si>
  <si>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</si>
  <si>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</si>
  <si>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</si>
  <si>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</si>
  <si>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</si>
  <si>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</si>
  <si>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</si>
  <si>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</si>
  <si>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</si>
  <si>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</si>
  <si>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</si>
  <si>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</si>
  <si>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</si>
  <si>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</si>
  <si>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</si>
  <si>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</si>
  <si>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</si>
  <si>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</si>
  <si>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</si>
  <si>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</si>
  <si>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</si>
  <si>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</si>
  <si>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</si>
  <si>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</si>
  <si>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</si>
  <si>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</si>
  <si>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</si>
  <si>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</si>
  <si>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</si>
  <si>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徳島県</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</si>
  <si>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</si>
  <si>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</si>
  <si>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</si>
  <si>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</si>
  <si>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</si>
  <si>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</si>
  <si>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</si>
  <si>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</si>
  <si>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</si>
  <si>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</si>
  <si>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</si>
  <si>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</si>
  <si>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</si>
  <si>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</si>
  <si>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牟岐町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</si>
  <si>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</si>
  <si>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</si>
  <si>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</si>
  <si>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</si>
  <si>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</si>
  <si>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</si>
  <si>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</si>
  <si>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</si>
  <si>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</si>
  <si>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</si>
  <si>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</si>
  <si>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</si>
  <si>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</si>
  <si>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</si>
  <si>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</si>
  <si>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</si>
  <si>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</si>
  <si>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</si>
  <si>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</si>
  <si>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</si>
  <si>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</si>
  <si>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</si>
  <si>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</si>
  <si>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-12.1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</si>
  <si>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</si>
  <si>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</si>
  <si>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</si>
  <si>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</si>
  <si>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</si>
  <si>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</si>
  <si>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</si>
  <si>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</si>
  <si>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</si>
  <si>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</si>
  <si>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</si>
  <si>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</si>
  <si>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</si>
  <si>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</si>
  <si>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</si>
  <si>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</si>
  <si>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</si>
  <si>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</si>
  <si>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</si>
  <si>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</si>
  <si>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</si>
  <si>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</si>
  <si>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-4.2</t>
    <phoneticPr fontId="5"/>
  </si>
  <si>
    <t>基準財政需要額</t>
    <phoneticPr fontId="25"/>
  </si>
  <si>
    <t>うち日本人(％)</t>
    <phoneticPr fontId="5"/>
  </si>
  <si>
    <t>-4.5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</si>
  <si>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</si>
  <si>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</si>
  <si>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</si>
  <si>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</si>
  <si>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</si>
  <si>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</si>
  <si>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</si>
  <si>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</si>
  <si>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</si>
  <si>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</si>
  <si>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</si>
  <si>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</si>
  <si>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</si>
  <si>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</si>
  <si>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</si>
  <si>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</si>
  <si>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</si>
  <si>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</si>
  <si>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</si>
  <si>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</si>
  <si>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</si>
  <si>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</si>
  <si>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</si>
  <si>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</si>
  <si>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</si>
  <si>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</si>
  <si>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</si>
  <si>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</si>
  <si>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</si>
  <si>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</si>
  <si>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</si>
  <si>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</si>
  <si>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</si>
  <si>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</si>
  <si>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</si>
  <si>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</si>
  <si>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</si>
  <si>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</si>
  <si>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</si>
  <si>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</si>
  <si>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</si>
  <si>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</si>
  <si>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</si>
  <si>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</si>
  <si>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</si>
  <si>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</si>
  <si>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</si>
  <si>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</si>
  <si>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</si>
  <si>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</si>
  <si>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</si>
  <si>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</si>
  <si>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</si>
  <si>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</si>
  <si>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</si>
  <si>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</si>
  <si>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</si>
  <si>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</si>
  <si>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徳島県牟岐町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</si>
  <si>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</si>
  <si>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</si>
  <si>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</si>
  <si>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</si>
  <si>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</si>
  <si>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</si>
  <si>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</si>
  <si>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</si>
  <si>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</si>
  <si>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</si>
  <si>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</si>
  <si>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</si>
  <si>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</si>
  <si>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</si>
  <si>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</si>
  <si>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</si>
  <si>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</si>
  <si>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</si>
  <si>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</si>
  <si>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</si>
  <si>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</si>
  <si>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</si>
  <si>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</si>
  <si>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</si>
  <si>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</si>
  <si>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</si>
  <si>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</si>
  <si>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</si>
  <si>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</si>
  <si>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</si>
  <si>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</si>
  <si>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</si>
  <si>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</si>
  <si>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</si>
  <si>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</si>
  <si>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</si>
  <si>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</si>
  <si>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</si>
  <si>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</si>
  <si>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</si>
  <si>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</si>
  <si>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</si>
  <si>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</si>
  <si>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</si>
  <si>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</si>
  <si>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</si>
  <si>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</si>
  <si>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</si>
  <si>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</si>
  <si>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</si>
  <si>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</si>
  <si>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</si>
  <si>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</si>
  <si>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</si>
  <si>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</si>
  <si>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</si>
  <si>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</si>
  <si>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</si>
  <si>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</si>
  <si>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</si>
  <si>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</si>
  <si>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</si>
  <si>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</si>
  <si>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</si>
  <si>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</si>
  <si>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</si>
  <si>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</si>
  <si>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</si>
  <si>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</si>
  <si>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</si>
  <si>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</si>
  <si>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</si>
  <si>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</si>
  <si>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</si>
  <si>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</si>
  <si>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</si>
  <si>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</si>
  <si>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</si>
  <si>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</si>
  <si>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</si>
  <si>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</si>
  <si>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</si>
  <si>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</si>
  <si>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</si>
  <si>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</si>
  <si>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</si>
  <si>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</si>
  <si>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</si>
  <si>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</si>
  <si>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</si>
  <si>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</si>
  <si>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</si>
  <si>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</si>
  <si>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</si>
  <si>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</si>
  <si>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</si>
  <si>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</si>
  <si>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</si>
  <si>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</si>
  <si>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</si>
  <si>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</si>
  <si>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</si>
  <si>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</si>
  <si>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</si>
  <si>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</si>
  <si>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</si>
  <si>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</si>
  <si>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</si>
  <si>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</si>
  <si>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</si>
  <si>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</si>
  <si>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</si>
  <si>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</si>
  <si>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</si>
  <si>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</si>
  <si>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介護サービス</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</si>
  <si>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</si>
  <si>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</si>
  <si>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</si>
  <si>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</si>
  <si>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</si>
  <si>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</si>
  <si>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</si>
  <si>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</si>
  <si>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</si>
  <si>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</si>
  <si>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</si>
  <si>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</si>
  <si>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</si>
  <si>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</si>
  <si>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</si>
  <si>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</si>
  <si>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</si>
  <si>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</si>
  <si>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</si>
  <si>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</si>
  <si>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</si>
  <si>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</si>
  <si>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</si>
  <si>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</si>
  <si>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</si>
  <si>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</si>
  <si>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</si>
  <si>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</si>
  <si>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</si>
  <si>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</si>
  <si>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</si>
  <si>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</si>
  <si>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</si>
  <si>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</si>
  <si>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徳島県牟岐町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</si>
  <si>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</si>
  <si>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</si>
  <si>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</si>
  <si>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</si>
  <si>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</si>
  <si>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</si>
  <si>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</si>
  <si>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</si>
  <si>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</si>
  <si>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</si>
  <si>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</si>
  <si>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</si>
  <si>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</si>
  <si>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</si>
  <si>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</si>
  <si>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</si>
  <si>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</si>
  <si>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</si>
  <si>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</si>
  <si>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</si>
  <si>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牟岐町青少年健全育成センター特別会計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</si>
  <si>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</si>
  <si>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</si>
  <si>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</si>
  <si>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</si>
  <si>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</si>
  <si>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</si>
  <si>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</si>
  <si>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</si>
  <si>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</si>
  <si>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</si>
  <si>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</si>
  <si>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</si>
  <si>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</si>
  <si>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牟岐町国民健康保険特別会計</t>
    <phoneticPr fontId="5"/>
  </si>
  <si>
    <t>牟岐町介護保険特別会計</t>
    <phoneticPr fontId="5"/>
  </si>
  <si>
    <t>牟岐町後期高齢者医療特別会計</t>
    <phoneticPr fontId="5"/>
  </si>
  <si>
    <t>牟岐町簡易水道事業会計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</si>
  <si>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</si>
  <si>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</si>
  <si>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</si>
  <si>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</si>
  <si>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</si>
  <si>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</si>
  <si>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</si>
  <si>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</si>
  <si>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</si>
  <si>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</si>
  <si>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</si>
  <si>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</si>
  <si>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</si>
  <si>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</si>
  <si>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</si>
  <si>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</si>
  <si>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</si>
  <si>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</si>
  <si>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</si>
  <si>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</si>
  <si>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</si>
  <si>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</si>
  <si>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</si>
  <si>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</si>
  <si>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</si>
  <si>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</si>
  <si>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</si>
  <si>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</si>
  <si>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</si>
  <si>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</si>
  <si>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</si>
  <si>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</si>
  <si>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</si>
  <si>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</si>
  <si>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</si>
  <si>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</si>
  <si>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</si>
  <si>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</si>
  <si>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</si>
  <si>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</si>
  <si>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</si>
  <si>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</si>
  <si>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</si>
  <si>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</si>
  <si>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</si>
  <si>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</si>
  <si>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</si>
  <si>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</si>
  <si>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</si>
  <si>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</si>
  <si>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</si>
  <si>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</si>
  <si>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</si>
  <si>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</si>
  <si>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</si>
  <si>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</si>
  <si>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</si>
  <si>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</si>
  <si>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</si>
  <si>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</si>
  <si>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</si>
  <si>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</si>
  <si>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</si>
  <si>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</si>
  <si>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</si>
  <si>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</si>
  <si>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</si>
  <si>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</si>
  <si>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</si>
  <si>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</si>
  <si>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</si>
  <si>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</si>
  <si>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</si>
  <si>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</si>
  <si>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</si>
  <si>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</si>
  <si>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</si>
  <si>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</si>
  <si>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</si>
  <si>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</si>
  <si>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</si>
  <si>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</si>
  <si>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</si>
  <si>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</si>
  <si>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</si>
  <si>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</si>
  <si>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</si>
  <si>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</si>
  <si>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</si>
  <si>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</si>
  <si>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</si>
  <si>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</si>
  <si>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</si>
  <si>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</si>
  <si>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</si>
  <si>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</si>
  <si>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</si>
  <si>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</si>
  <si>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</si>
  <si>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</si>
  <si>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</si>
  <si>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</si>
  <si>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</si>
  <si>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</si>
  <si>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</si>
  <si>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</si>
  <si>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</si>
  <si>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</si>
  <si>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</si>
  <si>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</si>
  <si>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</si>
  <si>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</si>
  <si>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</si>
  <si>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</si>
  <si>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</si>
  <si>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</si>
  <si>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</si>
  <si>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</si>
  <si>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</si>
  <si>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</si>
  <si>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</si>
  <si>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</si>
  <si>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</si>
  <si>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</si>
  <si>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</si>
  <si>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</si>
  <si>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</si>
  <si>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</si>
  <si>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</si>
  <si>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</si>
  <si>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</si>
  <si>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</si>
  <si>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</si>
  <si>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</si>
  <si>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</si>
  <si>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</si>
  <si>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0.23</t>
  </si>
  <si>
    <t>一般会計</t>
  </si>
  <si>
    <t>牟岐町簡易水道事業会計</t>
  </si>
  <si>
    <t>牟岐町国民健康保険特別会計</t>
  </si>
  <si>
    <t>牟岐町介護保険特別会計</t>
  </si>
  <si>
    <t>牟岐町後期高齢者医療特別会計</t>
  </si>
  <si>
    <t>牟岐町青少年健全育成センター特別会計</t>
  </si>
  <si>
    <t>その他会計（赤字）</t>
  </si>
  <si>
    <t>その他会計（黒字）</t>
  </si>
  <si>
    <t>R02</t>
    <phoneticPr fontId="5"/>
  </si>
  <si>
    <t>R03</t>
    <phoneticPr fontId="5"/>
  </si>
  <si>
    <t>R04</t>
    <phoneticPr fontId="5"/>
  </si>
  <si>
    <t>R05</t>
    <phoneticPr fontId="5"/>
  </si>
  <si>
    <t>R06</t>
    <phoneticPr fontId="5"/>
  </si>
  <si>
    <t>-</t>
    <phoneticPr fontId="2"/>
  </si>
  <si>
    <t>徳島県市町村総合事務組合　一般会計</t>
    <rPh sb="0" eb="3">
      <t>トクシマケン</t>
    </rPh>
    <rPh sb="3" eb="6">
      <t>シチョウソン</t>
    </rPh>
    <rPh sb="6" eb="8">
      <t>ソウゴウ</t>
    </rPh>
    <rPh sb="8" eb="10">
      <t>ジム</t>
    </rPh>
    <rPh sb="10" eb="12">
      <t>クミアイ</t>
    </rPh>
    <rPh sb="13" eb="15">
      <t>イッパン</t>
    </rPh>
    <rPh sb="15" eb="17">
      <t>カイケイ</t>
    </rPh>
    <phoneticPr fontId="5"/>
  </si>
  <si>
    <t>徳島県市町村総合事務組合　徳島滞納整理機構特別会計</t>
    <rPh sb="0" eb="3">
      <t>トクシマケン</t>
    </rPh>
    <rPh sb="3" eb="6">
      <t>シチョウソン</t>
    </rPh>
    <rPh sb="6" eb="8">
      <t>ソウゴウ</t>
    </rPh>
    <rPh sb="8" eb="10">
      <t>ジム</t>
    </rPh>
    <rPh sb="10" eb="12">
      <t>クミアイ</t>
    </rPh>
    <rPh sb="13" eb="15">
      <t>トクシマ</t>
    </rPh>
    <rPh sb="15" eb="17">
      <t>タイノウ</t>
    </rPh>
    <rPh sb="17" eb="19">
      <t>セイリ</t>
    </rPh>
    <rPh sb="19" eb="21">
      <t>キコウ</t>
    </rPh>
    <rPh sb="21" eb="23">
      <t>トクベツ</t>
    </rPh>
    <rPh sb="23" eb="25">
      <t>カイケイ</t>
    </rPh>
    <phoneticPr fontId="5"/>
  </si>
  <si>
    <t>徳島県市町村議会議員公務災害補償等組合</t>
    <rPh sb="0" eb="3">
      <t>トクシマケン</t>
    </rPh>
    <rPh sb="3" eb="6">
      <t>シチョウソン</t>
    </rPh>
    <rPh sb="6" eb="8">
      <t>ギカイ</t>
    </rPh>
    <rPh sb="8" eb="10">
      <t>ギイン</t>
    </rPh>
    <rPh sb="10" eb="12">
      <t>コウム</t>
    </rPh>
    <rPh sb="12" eb="14">
      <t>サイガイ</t>
    </rPh>
    <rPh sb="14" eb="17">
      <t>ホショウトウ</t>
    </rPh>
    <rPh sb="17" eb="19">
      <t>クミアイ</t>
    </rPh>
    <phoneticPr fontId="5"/>
  </si>
  <si>
    <t>徳島県後期高齢者医療広域連合　一般会計</t>
    <rPh sb="0" eb="3">
      <t>トクシマケン</t>
    </rPh>
    <rPh sb="3" eb="5">
      <t>コウキ</t>
    </rPh>
    <rPh sb="5" eb="8">
      <t>コウレイシャ</t>
    </rPh>
    <rPh sb="8" eb="10">
      <t>イリョウ</t>
    </rPh>
    <rPh sb="10" eb="12">
      <t>コウイキ</t>
    </rPh>
    <rPh sb="12" eb="14">
      <t>レンゴウ</t>
    </rPh>
    <rPh sb="15" eb="17">
      <t>イッパン</t>
    </rPh>
    <rPh sb="17" eb="19">
      <t>カイケイ</t>
    </rPh>
    <phoneticPr fontId="5"/>
  </si>
  <si>
    <t>徳島県後期高齢者医療広域連合　特別会計</t>
    <rPh sb="0" eb="3">
      <t>トクシマケン</t>
    </rPh>
    <rPh sb="3" eb="5">
      <t>コウキ</t>
    </rPh>
    <rPh sb="5" eb="8">
      <t>コウレイシャ</t>
    </rPh>
    <rPh sb="8" eb="10">
      <t>イリョウ</t>
    </rPh>
    <rPh sb="10" eb="12">
      <t>コウイキ</t>
    </rPh>
    <rPh sb="12" eb="14">
      <t>レンゴウ</t>
    </rPh>
    <rPh sb="15" eb="17">
      <t>トクベツ</t>
    </rPh>
    <rPh sb="17" eb="19">
      <t>カイケイ</t>
    </rPh>
    <phoneticPr fontId="5"/>
  </si>
  <si>
    <t>海部老人ホーム町村組合</t>
    <rPh sb="0" eb="2">
      <t>カイフ</t>
    </rPh>
    <rPh sb="2" eb="4">
      <t>ロウジン</t>
    </rPh>
    <rPh sb="7" eb="9">
      <t>チョウソン</t>
    </rPh>
    <rPh sb="9" eb="11">
      <t>クミアイ</t>
    </rPh>
    <phoneticPr fontId="5"/>
  </si>
  <si>
    <t>海部消防組合</t>
    <rPh sb="0" eb="2">
      <t>カイフ</t>
    </rPh>
    <rPh sb="2" eb="4">
      <t>ショウボウ</t>
    </rPh>
    <rPh sb="4" eb="6">
      <t>クミアイ</t>
    </rPh>
    <phoneticPr fontId="5"/>
  </si>
  <si>
    <t>海部郡衛生処理事務組合</t>
    <rPh sb="0" eb="3">
      <t>カイフグン</t>
    </rPh>
    <rPh sb="3" eb="5">
      <t>エイセイ</t>
    </rPh>
    <rPh sb="5" eb="7">
      <t>ショリ</t>
    </rPh>
    <rPh sb="7" eb="9">
      <t>ジム</t>
    </rPh>
    <rPh sb="9" eb="11">
      <t>クミアイ</t>
    </rPh>
    <phoneticPr fontId="5"/>
  </si>
  <si>
    <t>海部郡特別養護老人ホーム事務組合</t>
    <rPh sb="0" eb="3">
      <t>カイフグン</t>
    </rPh>
    <rPh sb="3" eb="5">
      <t>トクベツ</t>
    </rPh>
    <rPh sb="5" eb="7">
      <t>ヨウゴ</t>
    </rPh>
    <rPh sb="7" eb="9">
      <t>ロウジン</t>
    </rPh>
    <rPh sb="12" eb="14">
      <t>ジム</t>
    </rPh>
    <rPh sb="14" eb="16">
      <t>クミアイ</t>
    </rPh>
    <phoneticPr fontId="5"/>
  </si>
  <si>
    <t>ふるさと応援基金</t>
    <rPh sb="4" eb="6">
      <t>オウエン</t>
    </rPh>
    <rPh sb="6" eb="8">
      <t>キキン</t>
    </rPh>
    <phoneticPr fontId="5"/>
  </si>
  <si>
    <t>森林・林業活性化基金</t>
    <rPh sb="0" eb="2">
      <t>シンリン</t>
    </rPh>
    <rPh sb="3" eb="5">
      <t>リンギョウ</t>
    </rPh>
    <rPh sb="5" eb="8">
      <t>カッセイカ</t>
    </rPh>
    <rPh sb="8" eb="10">
      <t>キキン</t>
    </rPh>
    <phoneticPr fontId="39"/>
  </si>
  <si>
    <t>ふるさと・水と土の保全基金</t>
    <rPh sb="5" eb="6">
      <t>ミズ</t>
    </rPh>
    <rPh sb="7" eb="8">
      <t>ツチ</t>
    </rPh>
    <rPh sb="9" eb="11">
      <t>ホゼン</t>
    </rPh>
    <rPh sb="11" eb="13">
      <t>キキン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</si>
</sst>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theme="1"/>
      <name val="ＭＳ ゴシック"/>
      <family val="2"/>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38" fillId="0" borderId="0">
      <alignment vertical="center"/>
    </xf>
    <xf numFmtId="0" fontId="38" fillId="0" borderId="0">
      <alignment vertical="center"/>
    </xf>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177" fontId="34" fillId="0" borderId="115"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177" fontId="34" fillId="0" borderId="101" xfId="12" applyNumberFormat="1" applyFont="1" applyBorder="1" applyAlignment="1" applyProtection="1">
      <alignment horizontal="right" vertical="center" shrinkToFi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2">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5" xfId="20" xr:uid="{F3FEC71B-668A-4E0E-8837-311AB346EE3B}"/>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 7" xfId="21" xr:uid="{A8698C24-63BD-448B-9CE4-C398F7C5BB3D}"/>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332350</c:v>
                </c:pt>
                <c:pt idx="1">
                  <c:v>362690</c:v>
                </c:pt>
                <c:pt idx="2">
                  <c:v>296093</c:v>
                </c:pt>
                <c:pt idx="3">
                  <c:v>308655</c:v>
                </c:pt>
                <c:pt idx="4">
                  <c:v>325476</c:v>
                </c:pt>
              </c:numCache>
            </c:numRef>
          </c:val>
          <c:smooth val="0"/>
          <c:extLst>
            <c:ext xmlns:c16="http://schemas.microsoft.com/office/drawing/2014/chart" uri="{C3380CC4-5D6E-409C-BE32-E72D297353CC}">
              <c16:uniqueId val="{00000000-EB73-4E11-AD1C-A5BC97EF241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123570</c:v>
                </c:pt>
                <c:pt idx="1">
                  <c:v>65888</c:v>
                </c:pt>
                <c:pt idx="2">
                  <c:v>61703</c:v>
                </c:pt>
                <c:pt idx="3">
                  <c:v>78524</c:v>
                </c:pt>
                <c:pt idx="4">
                  <c:v>194467</c:v>
                </c:pt>
              </c:numCache>
            </c:numRef>
          </c:val>
          <c:smooth val="0"/>
          <c:extLst>
            <c:ext xmlns:c16="http://schemas.microsoft.com/office/drawing/2014/chart" uri="{C3380CC4-5D6E-409C-BE32-E72D297353CC}">
              <c16:uniqueId val="{00000001-EB73-4E11-AD1C-A5BC97EF2416}"/>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12.94</c:v>
                </c:pt>
                <c:pt idx="1">
                  <c:v>15.12</c:v>
                </c:pt>
                <c:pt idx="2">
                  <c:v>17.09</c:v>
                </c:pt>
                <c:pt idx="3">
                  <c:v>12.5</c:v>
                </c:pt>
                <c:pt idx="4">
                  <c:v>18.350000000000001</c:v>
                </c:pt>
              </c:numCache>
            </c:numRef>
          </c:val>
          <c:extLst>
            <c:ext xmlns:c16="http://schemas.microsoft.com/office/drawing/2014/chart" uri="{C3380CC4-5D6E-409C-BE32-E72D297353CC}">
              <c16:uniqueId val="{00000000-C0A9-43C4-B3C0-20DB825F542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48.63</c:v>
                </c:pt>
                <c:pt idx="1">
                  <c:v>50.7</c:v>
                </c:pt>
                <c:pt idx="2">
                  <c:v>56.85</c:v>
                </c:pt>
                <c:pt idx="3">
                  <c:v>61.27</c:v>
                </c:pt>
                <c:pt idx="4">
                  <c:v>60.19</c:v>
                </c:pt>
              </c:numCache>
            </c:numRef>
          </c:val>
          <c:extLst>
            <c:ext xmlns:c16="http://schemas.microsoft.com/office/drawing/2014/chart" uri="{C3380CC4-5D6E-409C-BE32-E72D297353CC}">
              <c16:uniqueId val="{00000001-C0A9-43C4-B3C0-20DB825F5426}"/>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0.62</c:v>
                </c:pt>
                <c:pt idx="1">
                  <c:v>9.6199999999999992</c:v>
                </c:pt>
                <c:pt idx="2">
                  <c:v>5.82</c:v>
                </c:pt>
                <c:pt idx="3">
                  <c:v>-0.23</c:v>
                </c:pt>
                <c:pt idx="4">
                  <c:v>6.13</c:v>
                </c:pt>
              </c:numCache>
            </c:numRef>
          </c:val>
          <c:smooth val="0"/>
          <c:extLst>
            <c:ext xmlns:c16="http://schemas.microsoft.com/office/drawing/2014/chart" uri="{C3380CC4-5D6E-409C-BE32-E72D297353CC}">
              <c16:uniqueId val="{00000002-C0A9-43C4-B3C0-20DB825F5426}"/>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BEA-4078-8823-E3441C95CE3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BEA-4078-8823-E3441C95CE39}"/>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BEA-4078-8823-E3441C95CE39}"/>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9BEA-4078-8823-E3441C95CE39}"/>
            </c:ext>
          </c:extLst>
        </c:ser>
        <c:ser>
          <c:idx val="4"/>
          <c:order val="4"/>
          <c:tx>
            <c:strRef>
              <c:f>データシート!$A$31</c:f>
              <c:strCache>
                <c:ptCount val="1"/>
                <c:pt idx="0">
                  <c:v>牟岐町青少年健全育成センター特別会計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0.08</c:v>
                </c:pt>
                <c:pt idx="2">
                  <c:v>#N/A</c:v>
                </c:pt>
                <c:pt idx="3">
                  <c:v>0.05</c:v>
                </c:pt>
                <c:pt idx="4">
                  <c:v>#N/A</c:v>
                </c:pt>
                <c:pt idx="5">
                  <c:v>0.06</c:v>
                </c:pt>
                <c:pt idx="6">
                  <c:v>#N/A</c:v>
                </c:pt>
                <c:pt idx="7">
                  <c:v>0.04</c:v>
                </c:pt>
                <c:pt idx="8">
                  <c:v>#N/A</c:v>
                </c:pt>
                <c:pt idx="9">
                  <c:v>0.03</c:v>
                </c:pt>
              </c:numCache>
            </c:numRef>
          </c:val>
          <c:extLst>
            <c:ext xmlns:c16="http://schemas.microsoft.com/office/drawing/2014/chart" uri="{C3380CC4-5D6E-409C-BE32-E72D297353CC}">
              <c16:uniqueId val="{00000004-9BEA-4078-8823-E3441C95CE39}"/>
            </c:ext>
          </c:extLst>
        </c:ser>
        <c:ser>
          <c:idx val="5"/>
          <c:order val="5"/>
          <c:tx>
            <c:strRef>
              <c:f>データシート!$A$32</c:f>
              <c:strCache>
                <c:ptCount val="1"/>
                <c:pt idx="0">
                  <c:v>牟岐町後期高齢者医療特別会計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0.08</c:v>
                </c:pt>
                <c:pt idx="2">
                  <c:v>#N/A</c:v>
                </c:pt>
                <c:pt idx="3">
                  <c:v>0.11</c:v>
                </c:pt>
                <c:pt idx="4">
                  <c:v>#N/A</c:v>
                </c:pt>
                <c:pt idx="5">
                  <c:v>0.06</c:v>
                </c:pt>
                <c:pt idx="6">
                  <c:v>#N/A</c:v>
                </c:pt>
                <c:pt idx="7">
                  <c:v>0.1</c:v>
                </c:pt>
                <c:pt idx="8">
                  <c:v>#N/A</c:v>
                </c:pt>
                <c:pt idx="9">
                  <c:v>0.09</c:v>
                </c:pt>
              </c:numCache>
            </c:numRef>
          </c:val>
          <c:extLst>
            <c:ext xmlns:c16="http://schemas.microsoft.com/office/drawing/2014/chart" uri="{C3380CC4-5D6E-409C-BE32-E72D297353CC}">
              <c16:uniqueId val="{00000005-9BEA-4078-8823-E3441C95CE39}"/>
            </c:ext>
          </c:extLst>
        </c:ser>
        <c:ser>
          <c:idx val="6"/>
          <c:order val="6"/>
          <c:tx>
            <c:strRef>
              <c:f>データシート!$A$33</c:f>
              <c:strCache>
                <c:ptCount val="1"/>
                <c:pt idx="0">
                  <c:v>牟岐町介護保険特別会計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3.15</c:v>
                </c:pt>
                <c:pt idx="2">
                  <c:v>#N/A</c:v>
                </c:pt>
                <c:pt idx="3">
                  <c:v>3.39</c:v>
                </c:pt>
                <c:pt idx="4">
                  <c:v>#N/A</c:v>
                </c:pt>
                <c:pt idx="5">
                  <c:v>4.8</c:v>
                </c:pt>
                <c:pt idx="6">
                  <c:v>#N/A</c:v>
                </c:pt>
                <c:pt idx="7">
                  <c:v>3.48</c:v>
                </c:pt>
                <c:pt idx="8">
                  <c:v>#N/A</c:v>
                </c:pt>
                <c:pt idx="9">
                  <c:v>2.94</c:v>
                </c:pt>
              </c:numCache>
            </c:numRef>
          </c:val>
          <c:extLst>
            <c:ext xmlns:c16="http://schemas.microsoft.com/office/drawing/2014/chart" uri="{C3380CC4-5D6E-409C-BE32-E72D297353CC}">
              <c16:uniqueId val="{00000006-9BEA-4078-8823-E3441C95CE39}"/>
            </c:ext>
          </c:extLst>
        </c:ser>
        <c:ser>
          <c:idx val="7"/>
          <c:order val="7"/>
          <c:tx>
            <c:strRef>
              <c:f>データシート!$A$34</c:f>
              <c:strCache>
                <c:ptCount val="1"/>
                <c:pt idx="0">
                  <c:v>牟岐町国民健康保険特別会計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2.3199999999999998</c:v>
                </c:pt>
                <c:pt idx="2">
                  <c:v>#N/A</c:v>
                </c:pt>
                <c:pt idx="3">
                  <c:v>2.88</c:v>
                </c:pt>
                <c:pt idx="4">
                  <c:v>#N/A</c:v>
                </c:pt>
                <c:pt idx="5">
                  <c:v>3.68</c:v>
                </c:pt>
                <c:pt idx="6">
                  <c:v>#N/A</c:v>
                </c:pt>
                <c:pt idx="7">
                  <c:v>4.43</c:v>
                </c:pt>
                <c:pt idx="8">
                  <c:v>#N/A</c:v>
                </c:pt>
                <c:pt idx="9">
                  <c:v>4.4400000000000004</c:v>
                </c:pt>
              </c:numCache>
            </c:numRef>
          </c:val>
          <c:extLst>
            <c:ext xmlns:c16="http://schemas.microsoft.com/office/drawing/2014/chart" uri="{C3380CC4-5D6E-409C-BE32-E72D297353CC}">
              <c16:uniqueId val="{00000007-9BEA-4078-8823-E3441C95CE39}"/>
            </c:ext>
          </c:extLst>
        </c:ser>
        <c:ser>
          <c:idx val="8"/>
          <c:order val="8"/>
          <c:tx>
            <c:strRef>
              <c:f>データシート!$A$35</c:f>
              <c:strCache>
                <c:ptCount val="1"/>
                <c:pt idx="0">
                  <c:v>牟岐町簡易水道事業会計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11.35</c:v>
                </c:pt>
                <c:pt idx="2">
                  <c:v>#N/A</c:v>
                </c:pt>
                <c:pt idx="3">
                  <c:v>10.050000000000001</c:v>
                </c:pt>
                <c:pt idx="4">
                  <c:v>#N/A</c:v>
                </c:pt>
                <c:pt idx="5">
                  <c:v>12.59</c:v>
                </c:pt>
                <c:pt idx="6">
                  <c:v>#N/A</c:v>
                </c:pt>
                <c:pt idx="7">
                  <c:v>12.29</c:v>
                </c:pt>
                <c:pt idx="8">
                  <c:v>#N/A</c:v>
                </c:pt>
                <c:pt idx="9">
                  <c:v>12.48</c:v>
                </c:pt>
              </c:numCache>
            </c:numRef>
          </c:val>
          <c:extLst>
            <c:ext xmlns:c16="http://schemas.microsoft.com/office/drawing/2014/chart" uri="{C3380CC4-5D6E-409C-BE32-E72D297353CC}">
              <c16:uniqueId val="{00000008-9BEA-4078-8823-E3441C95CE39}"/>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12.85</c:v>
                </c:pt>
                <c:pt idx="2">
                  <c:v>#N/A</c:v>
                </c:pt>
                <c:pt idx="3">
                  <c:v>15.06</c:v>
                </c:pt>
                <c:pt idx="4">
                  <c:v>#N/A</c:v>
                </c:pt>
                <c:pt idx="5">
                  <c:v>17.02</c:v>
                </c:pt>
                <c:pt idx="6">
                  <c:v>#N/A</c:v>
                </c:pt>
                <c:pt idx="7">
                  <c:v>12.45</c:v>
                </c:pt>
                <c:pt idx="8">
                  <c:v>#N/A</c:v>
                </c:pt>
                <c:pt idx="9">
                  <c:v>18.32</c:v>
                </c:pt>
              </c:numCache>
            </c:numRef>
          </c:val>
          <c:extLst>
            <c:ext xmlns:c16="http://schemas.microsoft.com/office/drawing/2014/chart" uri="{C3380CC4-5D6E-409C-BE32-E72D297353CC}">
              <c16:uniqueId val="{00000009-9BEA-4078-8823-E3441C95CE3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360</c:v>
                </c:pt>
                <c:pt idx="5">
                  <c:v>334</c:v>
                </c:pt>
                <c:pt idx="8">
                  <c:v>301</c:v>
                </c:pt>
                <c:pt idx="11">
                  <c:v>301</c:v>
                </c:pt>
                <c:pt idx="14">
                  <c:v>288</c:v>
                </c:pt>
              </c:numCache>
            </c:numRef>
          </c:val>
          <c:extLst>
            <c:ext xmlns:c16="http://schemas.microsoft.com/office/drawing/2014/chart" uri="{C3380CC4-5D6E-409C-BE32-E72D297353CC}">
              <c16:uniqueId val="{00000000-DA63-4A73-B939-ED9C910D01A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A63-4A73-B939-ED9C910D01A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A63-4A73-B939-ED9C910D01A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7</c:v>
                </c:pt>
                <c:pt idx="3">
                  <c:v>0</c:v>
                </c:pt>
                <c:pt idx="6">
                  <c:v>0</c:v>
                </c:pt>
                <c:pt idx="9">
                  <c:v>0</c:v>
                </c:pt>
                <c:pt idx="12">
                  <c:v>0</c:v>
                </c:pt>
              </c:numCache>
            </c:numRef>
          </c:val>
          <c:extLst>
            <c:ext xmlns:c16="http://schemas.microsoft.com/office/drawing/2014/chart" uri="{C3380CC4-5D6E-409C-BE32-E72D297353CC}">
              <c16:uniqueId val="{00000003-DA63-4A73-B939-ED9C910D01A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12</c:v>
                </c:pt>
                <c:pt idx="3">
                  <c:v>12</c:v>
                </c:pt>
                <c:pt idx="6">
                  <c:v>12</c:v>
                </c:pt>
                <c:pt idx="9">
                  <c:v>12</c:v>
                </c:pt>
                <c:pt idx="12">
                  <c:v>12</c:v>
                </c:pt>
              </c:numCache>
            </c:numRef>
          </c:val>
          <c:extLst>
            <c:ext xmlns:c16="http://schemas.microsoft.com/office/drawing/2014/chart" uri="{C3380CC4-5D6E-409C-BE32-E72D297353CC}">
              <c16:uniqueId val="{00000004-DA63-4A73-B939-ED9C910D01A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A63-4A73-B939-ED9C910D01A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A63-4A73-B939-ED9C910D01A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510</c:v>
                </c:pt>
                <c:pt idx="3">
                  <c:v>482</c:v>
                </c:pt>
                <c:pt idx="6">
                  <c:v>443</c:v>
                </c:pt>
                <c:pt idx="9">
                  <c:v>446</c:v>
                </c:pt>
                <c:pt idx="12">
                  <c:v>424</c:v>
                </c:pt>
              </c:numCache>
            </c:numRef>
          </c:val>
          <c:extLst>
            <c:ext xmlns:c16="http://schemas.microsoft.com/office/drawing/2014/chart" uri="{C3380CC4-5D6E-409C-BE32-E72D297353CC}">
              <c16:uniqueId val="{00000007-DA63-4A73-B939-ED9C910D01A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169</c:v>
                </c:pt>
                <c:pt idx="2">
                  <c:v>#N/A</c:v>
                </c:pt>
                <c:pt idx="3">
                  <c:v>#N/A</c:v>
                </c:pt>
                <c:pt idx="4">
                  <c:v>160</c:v>
                </c:pt>
                <c:pt idx="5">
                  <c:v>#N/A</c:v>
                </c:pt>
                <c:pt idx="6">
                  <c:v>#N/A</c:v>
                </c:pt>
                <c:pt idx="7">
                  <c:v>154</c:v>
                </c:pt>
                <c:pt idx="8">
                  <c:v>#N/A</c:v>
                </c:pt>
                <c:pt idx="9">
                  <c:v>#N/A</c:v>
                </c:pt>
                <c:pt idx="10">
                  <c:v>157</c:v>
                </c:pt>
                <c:pt idx="11">
                  <c:v>#N/A</c:v>
                </c:pt>
                <c:pt idx="12">
                  <c:v>#N/A</c:v>
                </c:pt>
                <c:pt idx="13">
                  <c:v>148</c:v>
                </c:pt>
                <c:pt idx="14">
                  <c:v>#N/A</c:v>
                </c:pt>
              </c:numCache>
            </c:numRef>
          </c:val>
          <c:smooth val="0"/>
          <c:extLst>
            <c:ext xmlns:c16="http://schemas.microsoft.com/office/drawing/2014/chart" uri="{C3380CC4-5D6E-409C-BE32-E72D297353CC}">
              <c16:uniqueId val="{00000008-DA63-4A73-B939-ED9C910D01A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2619</c:v>
                </c:pt>
                <c:pt idx="5">
                  <c:v>2440</c:v>
                </c:pt>
                <c:pt idx="8">
                  <c:v>2379</c:v>
                </c:pt>
                <c:pt idx="11">
                  <c:v>2264</c:v>
                </c:pt>
                <c:pt idx="14">
                  <c:v>2494</c:v>
                </c:pt>
              </c:numCache>
            </c:numRef>
          </c:val>
          <c:extLst>
            <c:ext xmlns:c16="http://schemas.microsoft.com/office/drawing/2014/chart" uri="{C3380CC4-5D6E-409C-BE32-E72D297353CC}">
              <c16:uniqueId val="{00000000-D47A-464D-B57D-13EB7B45938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31</c:v>
                </c:pt>
                <c:pt idx="5">
                  <c:v>25</c:v>
                </c:pt>
                <c:pt idx="8">
                  <c:v>18</c:v>
                </c:pt>
                <c:pt idx="11">
                  <c:v>21</c:v>
                </c:pt>
                <c:pt idx="14">
                  <c:v>20</c:v>
                </c:pt>
              </c:numCache>
            </c:numRef>
          </c:val>
          <c:extLst>
            <c:ext xmlns:c16="http://schemas.microsoft.com/office/drawing/2014/chart" uri="{C3380CC4-5D6E-409C-BE32-E72D297353CC}">
              <c16:uniqueId val="{00000001-D47A-464D-B57D-13EB7B45938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1302</c:v>
                </c:pt>
                <c:pt idx="5">
                  <c:v>1478</c:v>
                </c:pt>
                <c:pt idx="8">
                  <c:v>1580</c:v>
                </c:pt>
                <c:pt idx="11">
                  <c:v>1779</c:v>
                </c:pt>
                <c:pt idx="14">
                  <c:v>1804</c:v>
                </c:pt>
              </c:numCache>
            </c:numRef>
          </c:val>
          <c:extLst>
            <c:ext xmlns:c16="http://schemas.microsoft.com/office/drawing/2014/chart" uri="{C3380CC4-5D6E-409C-BE32-E72D297353CC}">
              <c16:uniqueId val="{00000002-D47A-464D-B57D-13EB7B45938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47A-464D-B57D-13EB7B45938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47A-464D-B57D-13EB7B45938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47A-464D-B57D-13EB7B45938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502</c:v>
                </c:pt>
                <c:pt idx="3">
                  <c:v>471</c:v>
                </c:pt>
                <c:pt idx="6">
                  <c:v>451</c:v>
                </c:pt>
                <c:pt idx="9">
                  <c:v>456</c:v>
                </c:pt>
                <c:pt idx="12">
                  <c:v>442</c:v>
                </c:pt>
              </c:numCache>
            </c:numRef>
          </c:val>
          <c:extLst>
            <c:ext xmlns:c16="http://schemas.microsoft.com/office/drawing/2014/chart" uri="{C3380CC4-5D6E-409C-BE32-E72D297353CC}">
              <c16:uniqueId val="{00000006-D47A-464D-B57D-13EB7B45938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D47A-464D-B57D-13EB7B45938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110</c:v>
                </c:pt>
                <c:pt idx="3">
                  <c:v>122</c:v>
                </c:pt>
                <c:pt idx="6">
                  <c:v>200</c:v>
                </c:pt>
                <c:pt idx="9">
                  <c:v>170</c:v>
                </c:pt>
                <c:pt idx="12">
                  <c:v>152</c:v>
                </c:pt>
              </c:numCache>
            </c:numRef>
          </c:val>
          <c:extLst>
            <c:ext xmlns:c16="http://schemas.microsoft.com/office/drawing/2014/chart" uri="{C3380CC4-5D6E-409C-BE32-E72D297353CC}">
              <c16:uniqueId val="{00000008-D47A-464D-B57D-13EB7B45938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D47A-464D-B57D-13EB7B45938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4009</c:v>
                </c:pt>
                <c:pt idx="3">
                  <c:v>3720</c:v>
                </c:pt>
                <c:pt idx="6">
                  <c:v>3448</c:v>
                </c:pt>
                <c:pt idx="9">
                  <c:v>3265</c:v>
                </c:pt>
                <c:pt idx="12">
                  <c:v>3382</c:v>
                </c:pt>
              </c:numCache>
            </c:numRef>
          </c:val>
          <c:extLst>
            <c:ext xmlns:c16="http://schemas.microsoft.com/office/drawing/2014/chart" uri="{C3380CC4-5D6E-409C-BE32-E72D297353CC}">
              <c16:uniqueId val="{0000000A-D47A-464D-B57D-13EB7B459384}"/>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670</c:v>
                </c:pt>
                <c:pt idx="2">
                  <c:v>#N/A</c:v>
                </c:pt>
                <c:pt idx="3">
                  <c:v>#N/A</c:v>
                </c:pt>
                <c:pt idx="4">
                  <c:v>370</c:v>
                </c:pt>
                <c:pt idx="5">
                  <c:v>#N/A</c:v>
                </c:pt>
                <c:pt idx="6">
                  <c:v>#N/A</c:v>
                </c:pt>
                <c:pt idx="7">
                  <c:v>122</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D47A-464D-B57D-13EB7B459384}"/>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1300</c:v>
                </c:pt>
                <c:pt idx="1">
                  <c:v>1400</c:v>
                </c:pt>
                <c:pt idx="2">
                  <c:v>1401</c:v>
                </c:pt>
              </c:numCache>
            </c:numRef>
          </c:val>
          <c:extLst>
            <c:ext xmlns:c16="http://schemas.microsoft.com/office/drawing/2014/chart" uri="{C3380CC4-5D6E-409C-BE32-E72D297353CC}">
              <c16:uniqueId val="{00000000-4D7D-4140-83A4-5DE7217A88E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222</c:v>
                </c:pt>
                <c:pt idx="1">
                  <c:v>320</c:v>
                </c:pt>
                <c:pt idx="2">
                  <c:v>340</c:v>
                </c:pt>
              </c:numCache>
            </c:numRef>
          </c:val>
          <c:extLst>
            <c:ext xmlns:c16="http://schemas.microsoft.com/office/drawing/2014/chart" uri="{C3380CC4-5D6E-409C-BE32-E72D297353CC}">
              <c16:uniqueId val="{00000001-4D7D-4140-83A4-5DE7217A88E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39</c:v>
                </c:pt>
                <c:pt idx="1">
                  <c:v>42</c:v>
                </c:pt>
                <c:pt idx="2">
                  <c:v>53</c:v>
                </c:pt>
              </c:numCache>
            </c:numRef>
          </c:val>
          <c:extLst>
            <c:ext xmlns:c16="http://schemas.microsoft.com/office/drawing/2014/chart" uri="{C3380CC4-5D6E-409C-BE32-E72D297353CC}">
              <c16:uniqueId val="{00000002-4D7D-4140-83A4-5DE7217A88E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徳島県牟岐町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実質公債費比率の分子となる元利償還金については、過去の大規模な事業債の償還が進んだことなどから、令和６年度は２２百万円の減少となった。しかしながら、今後は新庁舎建設等の大型事業に係る事業費が大きく見込まれ、それに伴う地方債の発行により、元利償還金は将来的には増加に転じるものと考えられ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このような状況を踏まえ、地方交付税措置のある有利な起債を計画的に活用することで償還の負担を平準化し、財政の健全性を保ちながら、持続可能な運営に努める。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該当なし</a:t>
          </a:r>
          <a:endParaRPr lang="ja-JP" altLang="ja-JP" sz="1000">
            <a:effectLst/>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徳島県牟岐町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将来負担比率の分子に影響する地方債現在高は、これまで過去の大規模起債の償還が進んだことで減少傾向にあったが、令和６年度は新庁舎建設事業等の本格化に伴い、増加に転じた。今後も同事業に係る起債が続くため、地方債現在高はさらに増加していく見通しである。</a:t>
          </a:r>
        </a:p>
        <a:p>
          <a:pPr rtl="0" eaLnBrk="1" fontAlgn="auto" latinLnBrk="0" hangingPunct="1"/>
          <a:r>
            <a:rPr lang="ja-JP" altLang="en-US" sz="1100" b="0" i="0" baseline="0">
              <a:solidFill>
                <a:schemeClr val="dk1"/>
              </a:solidFill>
              <a:effectLst/>
              <a:latin typeface="+mn-lt"/>
              <a:ea typeface="+mn-ea"/>
              <a:cs typeface="+mn-cs"/>
            </a:rPr>
            <a:t>さらに、これらの事業費や公債費の財源として基金を取り崩した場合、充当可能財源等が減少する。このことは、将来負担比率の分子を大幅に増大させ、比率を悪化させる（プラスに転じさせる）要因となる。</a:t>
          </a:r>
        </a:p>
        <a:p>
          <a:pPr rtl="0" eaLnBrk="1" fontAlgn="auto" latinLnBrk="0" hangingPunct="1"/>
          <a:r>
            <a:rPr lang="ja-JP" altLang="en-US" sz="1100" b="0" i="0" baseline="0">
              <a:solidFill>
                <a:schemeClr val="dk1"/>
              </a:solidFill>
              <a:effectLst/>
              <a:latin typeface="+mn-lt"/>
              <a:ea typeface="+mn-ea"/>
              <a:cs typeface="+mn-cs"/>
            </a:rPr>
            <a:t>このため、今後の財政運営においては、新規の地方債発行を抑制的に管理するとともに、基金残高とのバランスにも十分に留意することで、将来世代に過度な負担を残さない持続可能な財政基盤の維持に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徳島県牟岐町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財政調整基金、減債基金、ふるさと応援基金及び森林・林業活性化基金の積み立てによる増。（＋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３２</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将来の財政負担を平準化するため、</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新庁舎建設等の大型事業に係る地方債の</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元利</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償還が</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本格化するまでは</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、地方債の償還に充当可能な減債基金の積み立てを積極的に行うこととしている。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そのほか、今後想定される大型事業に要する経費に対する取り崩しと、安定的な財政運営を行う上で欠かせない基金の積み立てを、財政全体のバランスを考慮しながら計画的に行っていく。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ふるさと応援基金：ふるさと納税時にあらかじめ指定された事業（防災や子育て支援、健康・福祉、地域活性化）の財源に充てる。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lang="ja-JP" altLang="ja-JP" sz="1300">
              <a:solidFill>
                <a:schemeClr val="dk1"/>
              </a:solidFill>
              <a:effectLst/>
              <a:latin typeface="ＭＳ ゴシック" panose="020B0609070205080204" pitchFamily="49" charset="-128"/>
              <a:ea typeface="ＭＳ ゴシック" panose="020B0609070205080204" pitchFamily="49" charset="-128"/>
              <a:cs typeface="+mn-cs"/>
            </a:rPr>
            <a:t>森林・林業活性化支援基金：</a:t>
          </a:r>
          <a:r>
            <a:rPr lang="ja-JP" altLang="ja-JP" sz="1300" b="0" i="0">
              <a:solidFill>
                <a:schemeClr val="dk1"/>
              </a:solidFill>
              <a:effectLst/>
              <a:latin typeface="ＭＳ ゴシック" panose="020B0609070205080204" pitchFamily="49" charset="-128"/>
              <a:ea typeface="ＭＳ ゴシック" panose="020B0609070205080204" pitchFamily="49" charset="-128"/>
              <a:cs typeface="+mn-cs"/>
            </a:rPr>
            <a:t>森林整備の促進、地域活性化を目的とする木材の利用や人材の育成に資するための事業の財源に充てる。</a:t>
          </a:r>
          <a:endParaRPr lang="ja-JP" altLang="ja-JP" sz="1300">
            <a:effectLst/>
            <a:latin typeface="ＭＳ ゴシック" panose="020B0609070205080204" pitchFamily="49" charset="-128"/>
            <a:ea typeface="ＭＳ ゴシック" panose="020B0609070205080204" pitchFamily="49" charset="-128"/>
          </a:endParaRPr>
        </a:p>
        <a:p>
          <a:r>
            <a:rPr lang="ja-JP" altLang="ja-JP" sz="1300" b="0" i="0">
              <a:solidFill>
                <a:schemeClr val="dk1"/>
              </a:solidFill>
              <a:effectLst/>
              <a:latin typeface="ＭＳ ゴシック" panose="020B0609070205080204" pitchFamily="49" charset="-128"/>
              <a:ea typeface="ＭＳ ゴシック" panose="020B0609070205080204" pitchFamily="49" charset="-128"/>
              <a:cs typeface="+mn-cs"/>
            </a:rPr>
            <a:t>ふるさと・水と土の保全基金：土地改良施設の機能の適正化等、地域の保全に必要な経費の財源に充てる。</a:t>
          </a:r>
          <a:endParaRPr lang="en-US" altLang="ja-JP" sz="1300" b="0" i="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ふるさと応援基金：ふるさと納税の積み立てによる増（＋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４</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lang="ja-JP" altLang="ja-JP" sz="1300">
              <a:solidFill>
                <a:schemeClr val="dk1"/>
              </a:solidFill>
              <a:effectLst/>
              <a:latin typeface="ＭＳ ゴシック" panose="020B0609070205080204" pitchFamily="49" charset="-128"/>
              <a:ea typeface="ＭＳ ゴシック" panose="020B0609070205080204" pitchFamily="49" charset="-128"/>
              <a:cs typeface="+mn-cs"/>
            </a:rPr>
            <a:t>森林・林業活性化支援基金：森林環境譲与税の残金の積立てによる増（＋</a:t>
          </a:r>
          <a:r>
            <a:rPr lang="ja-JP" altLang="en-US" sz="1300">
              <a:solidFill>
                <a:schemeClr val="dk1"/>
              </a:solidFill>
              <a:effectLst/>
              <a:latin typeface="ＭＳ ゴシック" panose="020B0609070205080204" pitchFamily="49" charset="-128"/>
              <a:ea typeface="ＭＳ ゴシック" panose="020B0609070205080204" pitchFamily="49" charset="-128"/>
              <a:cs typeface="+mn-cs"/>
            </a:rPr>
            <a:t>７</a:t>
          </a:r>
          <a:r>
            <a:rPr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a:t>
          </a:r>
          <a:endParaRPr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各基金の有する目的を達成するため、適正に管理、運用を行うものとする。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ふるさと応援基金については、ふるさと納税における寄附の拡大に向けた取組を充実させるとともに、基金残高の確保に努め、安全性、流動性を確保したうえで、効率的な運用を行っていくこととする。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決算剰余金を１百万円積立てたことによる増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災害時の町民生活への対応、急増する行政需要に対応できるよう、年度間の財源調整機能を活用しながら、決算剰余金の発生状況に応じて可能な年次にはできる限り積み立てるよう努める。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決算剰余金を</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２０</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百万円積立てたことによる増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将来の財政負担を平準化するため、新庁舎建設等の大型事業に係る地方債の元利償還が本格化するまでは、地方債の償還に充当可能な減債基金の積み立てを積極的に行うこととしている。その後は、増加するであろう地方債償還のため取り崩していく予定であり、最小限の取り崩しとなるよう経費の削減、財源の確保に努め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徳島県牟岐町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3,424
3,389
56.62
4,178,874
3,729,903
427,244
2,327,786
3,381,763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財政力指数は、類似団体平均を０．０５ポイント下回っている。主な要因として、人口減少や高い高齢化率（令和５年末５６．６％）を背景とした個人住民税の伸び悩みが挙げられる。また、漁業・農業の不振に加え、町内に大規模な企業が立地していないことから法人住民税等の税収も限定的であり、自主財源が乏しい財政構造となっている。今後も厳しい財政状況が見込まれるため、ふるさと納税制度の活用等による自主財源の確保に努めると同時に、ＤＸの推進による行政運営の効率化や歳出構造の見直しを進め、持続可能な財政基盤の確立を目指す。</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165100</xdr:rowOff>
    </xdr:from>
    <xdr:to>
      <xdr:col>27</xdr:col>
      <xdr:colOff>184150</xdr:colOff>
      <xdr:row>44</xdr:row>
      <xdr:rowOff>165100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0" name="財政力グラフ枠">
          <a:extLst>
            <a:ext uri="{FF2B5EF4-FFF2-40B4-BE49-F238E27FC236}">
              <a16:creationId xmlns:a16="http://schemas.microsoft.com/office/drawing/2014/main" id="{00000000-0008-0000-0300-00003C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2032</xdr:rowOff>
    </xdr:from>
    <xdr:to>
      <xdr:col>23</xdr:col>
      <xdr:colOff>133350</xdr:colOff>
      <xdr:row>44</xdr:row>
      <xdr:rowOff>107188</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V="1">
          <a:off x="4953000" y="6174232"/>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79265</xdr:rowOff>
    </xdr:from>
    <xdr:ext cx="762000" cy="259045"/>
    <xdr:sp macro="" textlink="">
      <xdr:nvSpPr>
        <xdr:cNvPr id="62" name="財政力最小値テキスト">
          <a:extLst>
            <a:ext uri="{FF2B5EF4-FFF2-40B4-BE49-F238E27FC236}">
              <a16:creationId xmlns:a16="http://schemas.microsoft.com/office/drawing/2014/main" id="{00000000-0008-0000-0300-00003E000000}"/>
            </a:ext>
          </a:extLst>
        </xdr:cNvPr>
        <xdr:cNvSpPr txBox="1"/>
      </xdr:nvSpPr>
      <xdr:spPr>
        <a:xfrm>
          <a:off x="5041900" y="762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107188</xdr:rowOff>
    </xdr:from>
    <xdr:to>
      <xdr:col>24</xdr:col>
      <xdr:colOff>12700</xdr:colOff>
      <xdr:row>44</xdr:row>
      <xdr:rowOff>107188</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765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88409</xdr:rowOff>
    </xdr:from>
    <xdr:ext cx="762000" cy="259045"/>
    <xdr:sp macro="" textlink="">
      <xdr:nvSpPr>
        <xdr:cNvPr id="64" name="財政力最大値テキスト">
          <a:extLst>
            <a:ext uri="{FF2B5EF4-FFF2-40B4-BE49-F238E27FC236}">
              <a16:creationId xmlns:a16="http://schemas.microsoft.com/office/drawing/2014/main" id="{00000000-0008-0000-0300-000040000000}"/>
            </a:ext>
          </a:extLst>
        </xdr:cNvPr>
        <xdr:cNvSpPr txBox="1"/>
      </xdr:nvSpPr>
      <xdr:spPr>
        <a:xfrm>
          <a:off x="5041900" y="591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2032</xdr:rowOff>
    </xdr:from>
    <xdr:to>
      <xdr:col>24</xdr:col>
      <xdr:colOff>12700</xdr:colOff>
      <xdr:row>36</xdr:row>
      <xdr:rowOff>2032</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617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10668</xdr:rowOff>
    </xdr:from>
    <xdr:to>
      <xdr:col>23</xdr:col>
      <xdr:colOff>133350</xdr:colOff>
      <xdr:row>44</xdr:row>
      <xdr:rowOff>10668</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114800" y="755446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99585</xdr:rowOff>
    </xdr:from>
    <xdr:ext cx="762000" cy="259045"/>
    <xdr:sp macro="" textlink="">
      <xdr:nvSpPr>
        <xdr:cNvPr id="67" name="財政力平均値テキスト">
          <a:extLst>
            <a:ext uri="{FF2B5EF4-FFF2-40B4-BE49-F238E27FC236}">
              <a16:creationId xmlns:a16="http://schemas.microsoft.com/office/drawing/2014/main" id="{00000000-0008-0000-0300-000043000000}"/>
            </a:ext>
          </a:extLst>
        </xdr:cNvPr>
        <xdr:cNvSpPr txBox="1"/>
      </xdr:nvSpPr>
      <xdr:spPr>
        <a:xfrm>
          <a:off x="5041900" y="7300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902200" y="74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10668</xdr:rowOff>
    </xdr:from>
    <xdr:to>
      <xdr:col>19</xdr:col>
      <xdr:colOff>133350</xdr:colOff>
      <xdr:row>44</xdr:row>
      <xdr:rowOff>10668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225800" y="75544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102362</xdr:rowOff>
    </xdr:from>
    <xdr:to>
      <xdr:col>19</xdr:col>
      <xdr:colOff>184150</xdr:colOff>
      <xdr:row>44</xdr:row>
      <xdr:rowOff>32512</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064000" y="747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42689</xdr:rowOff>
    </xdr:from>
    <xdr:ext cx="7366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3733800" y="7243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10668</xdr:rowOff>
    </xdr:from>
    <xdr:to>
      <xdr:col>15</xdr:col>
      <xdr:colOff>82550</xdr:colOff>
      <xdr:row>44</xdr:row>
      <xdr:rowOff>10668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336800" y="75544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73406</xdr:rowOff>
    </xdr:from>
    <xdr:to>
      <xdr:col>15</xdr:col>
      <xdr:colOff>133350</xdr:colOff>
      <xdr:row>44</xdr:row>
      <xdr:rowOff>3556</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175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13733</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44800" y="721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1016</xdr:rowOff>
    </xdr:from>
    <xdr:to>
      <xdr:col>11</xdr:col>
      <xdr:colOff>31750</xdr:colOff>
      <xdr:row>44</xdr:row>
      <xdr:rowOff>10668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1447800" y="754481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63754</xdr:rowOff>
    </xdr:from>
    <xdr:to>
      <xdr:col>11</xdr:col>
      <xdr:colOff>82550</xdr:colOff>
      <xdr:row>43</xdr:row>
      <xdr:rowOff>165354</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286000" y="743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4081</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955800" y="720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54102</xdr:rowOff>
    </xdr:from>
    <xdr:to>
      <xdr:col>7</xdr:col>
      <xdr:colOff>31750</xdr:colOff>
      <xdr:row>43</xdr:row>
      <xdr:rowOff>155702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397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165879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066800" y="7195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131318</xdr:rowOff>
    </xdr:from>
    <xdr:to>
      <xdr:col>23</xdr:col>
      <xdr:colOff>184150</xdr:colOff>
      <xdr:row>44</xdr:row>
      <xdr:rowOff>61468</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902200" y="750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42435</xdr:rowOff>
    </xdr:from>
    <xdr:ext cx="762000" cy="259045"/>
    <xdr:sp macro="" textlink="">
      <xdr:nvSpPr>
        <xdr:cNvPr id="86" name="財政力該当値テキスト">
          <a:extLst>
            <a:ext uri="{FF2B5EF4-FFF2-40B4-BE49-F238E27FC236}">
              <a16:creationId xmlns:a16="http://schemas.microsoft.com/office/drawing/2014/main" id="{00000000-0008-0000-0300-000056000000}"/>
            </a:ext>
          </a:extLst>
        </xdr:cNvPr>
        <xdr:cNvSpPr txBox="1"/>
      </xdr:nvSpPr>
      <xdr:spPr>
        <a:xfrm>
          <a:off x="5041900" y="741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131318</xdr:rowOff>
    </xdr:from>
    <xdr:to>
      <xdr:col>19</xdr:col>
      <xdr:colOff>184150</xdr:colOff>
      <xdr:row>44</xdr:row>
      <xdr:rowOff>61468</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064000" y="750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46245</xdr:rowOff>
    </xdr:from>
    <xdr:ext cx="7366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733800" y="7590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131318</xdr:rowOff>
    </xdr:from>
    <xdr:to>
      <xdr:col>15</xdr:col>
      <xdr:colOff>133350</xdr:colOff>
      <xdr:row>44</xdr:row>
      <xdr:rowOff>61468</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175000" y="750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46245</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2844800" y="759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131318</xdr:rowOff>
    </xdr:from>
    <xdr:to>
      <xdr:col>11</xdr:col>
      <xdr:colOff>82550</xdr:colOff>
      <xdr:row>44</xdr:row>
      <xdr:rowOff>61468</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286000" y="750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46245</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955800" y="759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121666</xdr:rowOff>
    </xdr:from>
    <xdr:to>
      <xdr:col>7</xdr:col>
      <xdr:colOff>31750</xdr:colOff>
      <xdr:row>44</xdr:row>
      <xdr:rowOff>51816</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1397000" y="749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36593</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066800" y="758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経常収支比率は９３．２</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となり、財政構造の硬直化が顕著な状況である。前年度比では０．７ポイント改善したものの、類似団体平均を６．９ポイント上回り、財源は極めて限定的である。主な要因である人件費・扶助費等の義務的経費が高い水準で推移していることに加え、新庁舎建設等に係る地方債償還の増加も見込まれ、一層の比率の悪化が想定される。このため、事業の優先順位付けを徹底し、優先度の低い事業の廃止・縮小を計画的に進めることで歳出構造の改革を図る。併せて、自主財源の確保や計画的な人員管理による総人件費の抑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132504</xdr:rowOff>
    </xdr:from>
    <xdr:to>
      <xdr:col>23</xdr:col>
      <xdr:colOff>133350</xdr:colOff>
      <xdr:row>66</xdr:row>
      <xdr:rowOff>62442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248054"/>
          <a:ext cx="0" cy="1130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34519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62442</xdr:rowOff>
    </xdr:from>
    <xdr:to>
      <xdr:col>24</xdr:col>
      <xdr:colOff>12700</xdr:colOff>
      <xdr:row>66</xdr:row>
      <xdr:rowOff>62442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37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47431</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132504</xdr:rowOff>
    </xdr:from>
    <xdr:to>
      <xdr:col>24</xdr:col>
      <xdr:colOff>12700</xdr:colOff>
      <xdr:row>59</xdr:row>
      <xdr:rowOff>132504</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87630</xdr:rowOff>
    </xdr:from>
    <xdr:to>
      <xdr:col>23</xdr:col>
      <xdr:colOff>133350</xdr:colOff>
      <xdr:row>64</xdr:row>
      <xdr:rowOff>101706</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1060430"/>
          <a:ext cx="8382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86059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715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69532</xdr:rowOff>
    </xdr:from>
    <xdr:to>
      <xdr:col>23</xdr:col>
      <xdr:colOff>184150</xdr:colOff>
      <xdr:row>63</xdr:row>
      <xdr:rowOff>171132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9207</xdr:rowOff>
    </xdr:from>
    <xdr:to>
      <xdr:col>19</xdr:col>
      <xdr:colOff>133350</xdr:colOff>
      <xdr:row>64</xdr:row>
      <xdr:rowOff>101706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982007"/>
          <a:ext cx="889000" cy="9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51435</xdr:rowOff>
    </xdr:from>
    <xdr:to>
      <xdr:col>19</xdr:col>
      <xdr:colOff>184150</xdr:colOff>
      <xdr:row>63</xdr:row>
      <xdr:rowOff>153035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163212</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621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152506</xdr:rowOff>
    </xdr:from>
    <xdr:to>
      <xdr:col>15</xdr:col>
      <xdr:colOff>82550</xdr:colOff>
      <xdr:row>64</xdr:row>
      <xdr:rowOff>9207</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953856"/>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1164</xdr:rowOff>
    </xdr:from>
    <xdr:to>
      <xdr:col>15</xdr:col>
      <xdr:colOff>133350</xdr:colOff>
      <xdr:row>63</xdr:row>
      <xdr:rowOff>102764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0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112941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571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152506</xdr:rowOff>
    </xdr:from>
    <xdr:to>
      <xdr:col>11</xdr:col>
      <xdr:colOff>31750</xdr:colOff>
      <xdr:row>65</xdr:row>
      <xdr:rowOff>4656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953856"/>
          <a:ext cx="889000" cy="195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108268</xdr:rowOff>
    </xdr:from>
    <xdr:to>
      <xdr:col>11</xdr:col>
      <xdr:colOff>82550</xdr:colOff>
      <xdr:row>63</xdr:row>
      <xdr:rowOff>38418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48595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159190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61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36830</xdr:rowOff>
    </xdr:from>
    <xdr:to>
      <xdr:col>23</xdr:col>
      <xdr:colOff>184150</xdr:colOff>
      <xdr:row>64</xdr:row>
      <xdr:rowOff>138430</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8907</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98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50906</xdr:rowOff>
    </xdr:from>
    <xdr:to>
      <xdr:col>19</xdr:col>
      <xdr:colOff>184150</xdr:colOff>
      <xdr:row>64</xdr:row>
      <xdr:rowOff>152506</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102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137283</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110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129857</xdr:rowOff>
    </xdr:from>
    <xdr:to>
      <xdr:col>15</xdr:col>
      <xdr:colOff>133350</xdr:colOff>
      <xdr:row>64</xdr:row>
      <xdr:rowOff>60007</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93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44784</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01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101706</xdr:rowOff>
    </xdr:from>
    <xdr:to>
      <xdr:col>11</xdr:col>
      <xdr:colOff>82550</xdr:colOff>
      <xdr:row>64</xdr:row>
      <xdr:rowOff>31856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903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16633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989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125306</xdr:rowOff>
    </xdr:from>
    <xdr:to>
      <xdr:col>7</xdr:col>
      <xdr:colOff>31750</xdr:colOff>
      <xdr:row>65</xdr:row>
      <xdr:rowOff>55456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40233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[367,962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185,826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人口１人当たり人件費・物件費等決算額は、類似団体平均を下回っているものの、県平均を上回る水準にあり、歳出構造の効率化が課題である。物件費においてはデジタル推進費の増加が、人件費においては物価上昇に伴う給与改定が影響を及ぼし、新たな財政需要の増加となっている。これら経費は、性質上削減が困難である一方、今後も増加が見込まれるため、財政の硬直化を招く大きな課題となっている。この状況を踏まえ、行政サービスの質を確保しながら、ＤＸ推進による抜本的な業務改革や計画的な人員配置等を通じて、総コストの抑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34776</xdr:rowOff>
    </xdr:from>
    <xdr:to>
      <xdr:col>23</xdr:col>
      <xdr:colOff>133350</xdr:colOff>
      <xdr:row>89</xdr:row>
      <xdr:rowOff>39684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22226"/>
          <a:ext cx="0" cy="1376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11761</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7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39684</xdr:rowOff>
    </xdr:from>
    <xdr:to>
      <xdr:col>24</xdr:col>
      <xdr:colOff>12700</xdr:colOff>
      <xdr:row>89</xdr:row>
      <xdr:rowOff>39684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98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121153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34776</xdr:rowOff>
    </xdr:from>
    <xdr:to>
      <xdr:col>24</xdr:col>
      <xdr:colOff>12700</xdr:colOff>
      <xdr:row>81</xdr:row>
      <xdr:rowOff>34776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2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50234</xdr:rowOff>
    </xdr:from>
    <xdr:to>
      <xdr:col>23</xdr:col>
      <xdr:colOff>133350</xdr:colOff>
      <xdr:row>81</xdr:row>
      <xdr:rowOff>61199</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3937684"/>
          <a:ext cx="838200" cy="10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94575</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982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122498</xdr:rowOff>
    </xdr:from>
    <xdr:to>
      <xdr:col>23</xdr:col>
      <xdr:colOff>184150</xdr:colOff>
      <xdr:row>82</xdr:row>
      <xdr:rowOff>52648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09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44563</xdr:rowOff>
    </xdr:from>
    <xdr:to>
      <xdr:col>19</xdr:col>
      <xdr:colOff>133350</xdr:colOff>
      <xdr:row>81</xdr:row>
      <xdr:rowOff>50234</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3932013"/>
          <a:ext cx="889000" cy="5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100527</xdr:rowOff>
    </xdr:from>
    <xdr:to>
      <xdr:col>19</xdr:col>
      <xdr:colOff>184150</xdr:colOff>
      <xdr:row>82</xdr:row>
      <xdr:rowOff>30677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3987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15454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074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37754</xdr:rowOff>
    </xdr:from>
    <xdr:to>
      <xdr:col>15</xdr:col>
      <xdr:colOff>82550</xdr:colOff>
      <xdr:row>81</xdr:row>
      <xdr:rowOff>44563</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3925204"/>
          <a:ext cx="889000" cy="6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85618</xdr:rowOff>
    </xdr:from>
    <xdr:to>
      <xdr:col>15</xdr:col>
      <xdr:colOff>133350</xdr:colOff>
      <xdr:row>82</xdr:row>
      <xdr:rowOff>15768</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397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545</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059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29846</xdr:rowOff>
    </xdr:from>
    <xdr:to>
      <xdr:col>11</xdr:col>
      <xdr:colOff>31750</xdr:colOff>
      <xdr:row>81</xdr:row>
      <xdr:rowOff>37754</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3917296"/>
          <a:ext cx="889000" cy="7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65624</xdr:rowOff>
    </xdr:from>
    <xdr:to>
      <xdr:col>11</xdr:col>
      <xdr:colOff>82550</xdr:colOff>
      <xdr:row>81</xdr:row>
      <xdr:rowOff>167224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3953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152001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03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69692</xdr:rowOff>
    </xdr:from>
    <xdr:to>
      <xdr:col>7</xdr:col>
      <xdr:colOff>31750</xdr:colOff>
      <xdr:row>81</xdr:row>
      <xdr:rowOff>171292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5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156069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043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10399</xdr:rowOff>
    </xdr:from>
    <xdr:to>
      <xdr:col>23</xdr:col>
      <xdr:colOff>184150</xdr:colOff>
      <xdr:row>81</xdr:row>
      <xdr:rowOff>111999</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3897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103126</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3819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367,962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170884</xdr:rowOff>
    </xdr:from>
    <xdr:to>
      <xdr:col>19</xdr:col>
      <xdr:colOff>184150</xdr:colOff>
      <xdr:row>81</xdr:row>
      <xdr:rowOff>101034</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3886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111211</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3655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165213</xdr:rowOff>
    </xdr:from>
    <xdr:to>
      <xdr:col>15</xdr:col>
      <xdr:colOff>133350</xdr:colOff>
      <xdr:row>81</xdr:row>
      <xdr:rowOff>95363</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3881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105540</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3650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158404</xdr:rowOff>
    </xdr:from>
    <xdr:to>
      <xdr:col>11</xdr:col>
      <xdr:colOff>82550</xdr:colOff>
      <xdr:row>81</xdr:row>
      <xdr:rowOff>88554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3874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98731</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3643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150496</xdr:rowOff>
    </xdr:from>
    <xdr:to>
      <xdr:col>7</xdr:col>
      <xdr:colOff>31750</xdr:colOff>
      <xdr:row>81</xdr:row>
      <xdr:rowOff>80646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3866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90823</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3635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游ゴシック" panose="020B0400000000000000" pitchFamily="50" charset="-128"/>
              <a:ea typeface="游ゴシック" panose="020B0400000000000000" pitchFamily="50" charset="-128"/>
            </a:rPr>
            <a:t>ラスパイレス指数は９６．９であり、県平均（９６．４）を０．５ポイント、類似団体平均（９４．５）を２．４ポイント上回っている。これは、給与水準が、県内の他団体や同規模の団体と比較して高い水準にあることを示している。給与水準は人件費に直接影響し、財政を圧迫する要因となり得ることから、その動向を注視する必要がある。今後は、国及び県の人事委員会勧告を基本としつつ、厳しい財政状況や民間の給与実態等を総合的に勘案し、町民の理解が得られる適正な給与水準の維持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153036</xdr:rowOff>
    </xdr:from>
    <xdr:to>
      <xdr:col>81</xdr:col>
      <xdr:colOff>44450</xdr:colOff>
      <xdr:row>89</xdr:row>
      <xdr:rowOff>51752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69036"/>
          <a:ext cx="0" cy="14417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23829</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51752</xdr:rowOff>
    </xdr:from>
    <xdr:to>
      <xdr:col>81</xdr:col>
      <xdr:colOff>133350</xdr:colOff>
      <xdr:row>89</xdr:row>
      <xdr:rowOff>51752</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67963</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612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153036</xdr:rowOff>
    </xdr:from>
    <xdr:to>
      <xdr:col>81</xdr:col>
      <xdr:colOff>133350</xdr:colOff>
      <xdr:row>80</xdr:row>
      <xdr:rowOff>153036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69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74930</xdr:rowOff>
    </xdr:from>
    <xdr:to>
      <xdr:col>81</xdr:col>
      <xdr:colOff>44450</xdr:colOff>
      <xdr:row>87</xdr:row>
      <xdr:rowOff>105093</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179800" y="14991080"/>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97490</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670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80963</xdr:rowOff>
    </xdr:from>
    <xdr:to>
      <xdr:col>81</xdr:col>
      <xdr:colOff>95250</xdr:colOff>
      <xdr:row>87</xdr:row>
      <xdr:rowOff>11113</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62864</xdr:rowOff>
    </xdr:from>
    <xdr:to>
      <xdr:col>77</xdr:col>
      <xdr:colOff>44450</xdr:colOff>
      <xdr:row>87</xdr:row>
      <xdr:rowOff>74930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290800" y="14979014"/>
          <a:ext cx="8890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44768</xdr:rowOff>
    </xdr:from>
    <xdr:to>
      <xdr:col>77</xdr:col>
      <xdr:colOff>95250</xdr:colOff>
      <xdr:row>86</xdr:row>
      <xdr:rowOff>146368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78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156545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558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38736</xdr:rowOff>
    </xdr:from>
    <xdr:to>
      <xdr:col>72</xdr:col>
      <xdr:colOff>203200</xdr:colOff>
      <xdr:row>87</xdr:row>
      <xdr:rowOff>62864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4401800" y="14954886"/>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80963</xdr:rowOff>
    </xdr:from>
    <xdr:to>
      <xdr:col>73</xdr:col>
      <xdr:colOff>44450</xdr:colOff>
      <xdr:row>87</xdr:row>
      <xdr:rowOff>11113</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21290</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59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87</xdr:row>
      <xdr:rowOff>38736</xdr:rowOff>
    </xdr:from>
    <xdr:to>
      <xdr:col>68</xdr:col>
      <xdr:colOff>152400</xdr:colOff>
      <xdr:row>87</xdr:row>
      <xdr:rowOff>38736</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3512800" y="149548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27322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60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32702</xdr:rowOff>
    </xdr:from>
    <xdr:to>
      <xdr:col>64</xdr:col>
      <xdr:colOff>152400</xdr:colOff>
      <xdr:row>86</xdr:row>
      <xdr:rowOff>134302</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144479</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54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54293</xdr:rowOff>
    </xdr:from>
    <xdr:to>
      <xdr:col>81</xdr:col>
      <xdr:colOff>95250</xdr:colOff>
      <xdr:row>87</xdr:row>
      <xdr:rowOff>155893</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97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26370</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94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24130</xdr:rowOff>
    </xdr:from>
    <xdr:to>
      <xdr:col>77</xdr:col>
      <xdr:colOff>95250</xdr:colOff>
      <xdr:row>87</xdr:row>
      <xdr:rowOff>125730</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110507</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5026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12064</xdr:rowOff>
    </xdr:from>
    <xdr:to>
      <xdr:col>73</xdr:col>
      <xdr:colOff>44450</xdr:colOff>
      <xdr:row>87</xdr:row>
      <xdr:rowOff>113664</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928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98441</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5014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159386</xdr:rowOff>
    </xdr:from>
    <xdr:to>
      <xdr:col>68</xdr:col>
      <xdr:colOff>203200</xdr:colOff>
      <xdr:row>87</xdr:row>
      <xdr:rowOff>89536</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904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74313</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499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159386</xdr:rowOff>
    </xdr:from>
    <xdr:to>
      <xdr:col>64</xdr:col>
      <xdr:colOff>152400</xdr:colOff>
      <xdr:row>87</xdr:row>
      <xdr:rowOff>89536</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904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74313</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499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[21.03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人口１，０００人当たりの職員数は２１．０３人であり、類似団体平均を５．２３人下回っているものの、県平均（９．９３人）を大幅に上回っている。この状況は、歳出に占める人件費の割合を押し上げ、財政を圧迫する大きな要因となっている。今後は、多様化・複雑化する行政需要へ的確に対応するため、ＤＸの推進等による業務効率化を一層進め、住民サービスの質を維持・向上させつつ、引き続き計画的な定員管理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89656</xdr:rowOff>
    </xdr:from>
    <xdr:to>
      <xdr:col>81</xdr:col>
      <xdr:colOff>44450</xdr:colOff>
      <xdr:row>66</xdr:row>
      <xdr:rowOff>125640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33756"/>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97717</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125640</xdr:rowOff>
    </xdr:from>
    <xdr:to>
      <xdr:col>81</xdr:col>
      <xdr:colOff>133350</xdr:colOff>
      <xdr:row>66</xdr:row>
      <xdr:rowOff>125640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4583</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7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89656</xdr:rowOff>
    </xdr:from>
    <xdr:to>
      <xdr:col>81</xdr:col>
      <xdr:colOff>133350</xdr:colOff>
      <xdr:row>58</xdr:row>
      <xdr:rowOff>89656</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33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42648</xdr:rowOff>
    </xdr:from>
    <xdr:to>
      <xdr:col>81</xdr:col>
      <xdr:colOff>44450</xdr:colOff>
      <xdr:row>59</xdr:row>
      <xdr:rowOff>59309</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179800" y="10158198"/>
          <a:ext cx="838200" cy="16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40681</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156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68604</xdr:rowOff>
    </xdr:from>
    <xdr:to>
      <xdr:col>81</xdr:col>
      <xdr:colOff>95250</xdr:colOff>
      <xdr:row>59</xdr:row>
      <xdr:rowOff>170204</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32307</xdr:rowOff>
    </xdr:from>
    <xdr:to>
      <xdr:col>77</xdr:col>
      <xdr:colOff>44450</xdr:colOff>
      <xdr:row>59</xdr:row>
      <xdr:rowOff>42648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5290800" y="10147857"/>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71821</xdr:rowOff>
    </xdr:from>
    <xdr:to>
      <xdr:col>77</xdr:col>
      <xdr:colOff>95250</xdr:colOff>
      <xdr:row>60</xdr:row>
      <xdr:rowOff>1971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8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158198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10273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32307</xdr:rowOff>
    </xdr:from>
    <xdr:to>
      <xdr:col>72</xdr:col>
      <xdr:colOff>203200</xdr:colOff>
      <xdr:row>59</xdr:row>
      <xdr:rowOff>42533</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4401800" y="10147857"/>
          <a:ext cx="889000" cy="10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54931</xdr:rowOff>
    </xdr:from>
    <xdr:to>
      <xdr:col>73</xdr:col>
      <xdr:colOff>44450</xdr:colOff>
      <xdr:row>59</xdr:row>
      <xdr:rowOff>156531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141308</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1025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35983</xdr:rowOff>
    </xdr:from>
    <xdr:to>
      <xdr:col>68</xdr:col>
      <xdr:colOff>152400</xdr:colOff>
      <xdr:row>59</xdr:row>
      <xdr:rowOff>42533</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3512800" y="10151533"/>
          <a:ext cx="889000" cy="6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43440</xdr:rowOff>
    </xdr:from>
    <xdr:to>
      <xdr:col>68</xdr:col>
      <xdr:colOff>203200</xdr:colOff>
      <xdr:row>59</xdr:row>
      <xdr:rowOff>145040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129817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1024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49071</xdr:rowOff>
    </xdr:from>
    <xdr:to>
      <xdr:col>64</xdr:col>
      <xdr:colOff>152400</xdr:colOff>
      <xdr:row>59</xdr:row>
      <xdr:rowOff>150671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135448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10250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8509</xdr:rowOff>
    </xdr:from>
    <xdr:to>
      <xdr:col>81</xdr:col>
      <xdr:colOff>95250</xdr:colOff>
      <xdr:row>59</xdr:row>
      <xdr:rowOff>110109</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12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25036</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996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163298</xdr:rowOff>
    </xdr:from>
    <xdr:to>
      <xdr:col>77</xdr:col>
      <xdr:colOff>95250</xdr:colOff>
      <xdr:row>59</xdr:row>
      <xdr:rowOff>93448</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10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103625</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9876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152957</xdr:rowOff>
    </xdr:from>
    <xdr:to>
      <xdr:col>73</xdr:col>
      <xdr:colOff>44450</xdr:colOff>
      <xdr:row>59</xdr:row>
      <xdr:rowOff>83107</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097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93284</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986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163183</xdr:rowOff>
    </xdr:from>
    <xdr:to>
      <xdr:col>68</xdr:col>
      <xdr:colOff>203200</xdr:colOff>
      <xdr:row>59</xdr:row>
      <xdr:rowOff>93333</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107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103510</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9876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156633</xdr:rowOff>
    </xdr:from>
    <xdr:to>
      <xdr:col>64</xdr:col>
      <xdr:colOff>152400</xdr:colOff>
      <xdr:row>59</xdr:row>
      <xdr:rowOff>86783</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100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96960</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9869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実質公債費比率は、過去の大規模起債に係る償還が進捗したことにより近年は減少傾向にある。しかしながら、令和６年度においても７．６％と依然高い水準にあり、類似団体平均を０．３ポイント上回っている状況である。今後は、新庁舎建設及び一部事務組合の建設等の大型事業に伴う多額の地方債発行が見込まれるため、本比率が再び上昇に転じることが想定される。このため、今後の事業実施にあたっては、緊急性の高いものに限定し、かつ条件の有利な地方債を最大限活用することにより、比率を適正な水準に抑制していく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45</xdr:row>
      <xdr:rowOff>122344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277187"/>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164677</xdr:rowOff>
    </xdr:from>
    <xdr:to>
      <xdr:col>81</xdr:col>
      <xdr:colOff>44450</xdr:colOff>
      <xdr:row>42</xdr:row>
      <xdr:rowOff>9313</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6179800" y="7194127"/>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106273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696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89746</xdr:rowOff>
    </xdr:from>
    <xdr:to>
      <xdr:col>81</xdr:col>
      <xdr:colOff>95250</xdr:colOff>
      <xdr:row>42</xdr:row>
      <xdr:rowOff>19896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9313</xdr:rowOff>
    </xdr:from>
    <xdr:to>
      <xdr:col>77</xdr:col>
      <xdr:colOff>44450</xdr:colOff>
      <xdr:row>42</xdr:row>
      <xdr:rowOff>49530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5290800" y="721021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22031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688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49530</xdr:rowOff>
    </xdr:from>
    <xdr:to>
      <xdr:col>72</xdr:col>
      <xdr:colOff>203200</xdr:colOff>
      <xdr:row>42</xdr:row>
      <xdr:rowOff>73660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4401800" y="725043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161307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73660</xdr:rowOff>
    </xdr:from>
    <xdr:to>
      <xdr:col>68</xdr:col>
      <xdr:colOff>152400</xdr:colOff>
      <xdr:row>42</xdr:row>
      <xdr:rowOff>89746</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3512800" y="727456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145221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86377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113877</xdr:rowOff>
    </xdr:from>
    <xdr:to>
      <xdr:col>81</xdr:col>
      <xdr:colOff>95250</xdr:colOff>
      <xdr:row>42</xdr:row>
      <xdr:rowOff>44027</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714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85954</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7115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129963</xdr:rowOff>
    </xdr:from>
    <xdr:to>
      <xdr:col>77</xdr:col>
      <xdr:colOff>95250</xdr:colOff>
      <xdr:row>42</xdr:row>
      <xdr:rowOff>60113</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44890</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7245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170180</xdr:rowOff>
    </xdr:from>
    <xdr:to>
      <xdr:col>73</xdr:col>
      <xdr:colOff>44450</xdr:colOff>
      <xdr:row>42</xdr:row>
      <xdr:rowOff>100330</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85107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728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22860</xdr:rowOff>
    </xdr:from>
    <xdr:to>
      <xdr:col>68</xdr:col>
      <xdr:colOff>203200</xdr:colOff>
      <xdr:row>42</xdr:row>
      <xdr:rowOff>124460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109237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38946</xdr:rowOff>
    </xdr:from>
    <xdr:to>
      <xdr:col>64</xdr:col>
      <xdr:colOff>152400</xdr:colOff>
      <xdr:row>42</xdr:row>
      <xdr:rowOff>140546</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723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125323</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732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本町の将来負担比率は、今後悪化が見込まれるため、厳格な財政運営が求められる。現状は、過去の起債償還の進捗により一時的に比率は改善しているものの、今後は新庁舎建設等の大規模事業に伴う新たな地方債の発行が不可避であり、将来世代への負担が増加する見込みである。この状況を踏まえ、公共投資の優先順位を厳しく精査し、起債発行額を抑制することが急務である。事業実施にあたっては、真に必要な事業への絞り込みを行うとともに、借入に際しては常に後年度の負担軽減を意識し、最も有利な条件の財源を選択することを徹底する。</a:t>
          </a: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100457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70667"/>
          <a:ext cx="0" cy="1501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72534</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8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100457</xdr:rowOff>
    </xdr:from>
    <xdr:to>
      <xdr:col>81</xdr:col>
      <xdr:colOff>133350</xdr:colOff>
      <xdr:row>22</xdr:row>
      <xdr:rowOff>100457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72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14</xdr:row>
      <xdr:rowOff>19431</xdr:rowOff>
    </xdr:from>
    <xdr:to>
      <xdr:col>72</xdr:col>
      <xdr:colOff>203200</xdr:colOff>
      <xdr:row>14</xdr:row>
      <xdr:rowOff>115951</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flipV="1">
          <a:off x="14401800" y="2419731"/>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14</xdr:row>
      <xdr:rowOff>115951</xdr:rowOff>
    </xdr:from>
    <xdr:to>
      <xdr:col>68</xdr:col>
      <xdr:colOff>152400</xdr:colOff>
      <xdr:row>15</xdr:row>
      <xdr:rowOff>95716</xdr:rowOff>
    </xdr:to>
    <xdr:cxnSp macro="">
      <xdr:nvCxnSpPr>
        <xdr:cNvPr id="439" name="直線コネクタ 438">
          <a:extLst>
            <a:ext uri="{FF2B5EF4-FFF2-40B4-BE49-F238E27FC236}">
              <a16:creationId xmlns:a16="http://schemas.microsoft.com/office/drawing/2014/main" id="{00000000-0008-0000-0300-0000B7010000}"/>
            </a:ext>
          </a:extLst>
        </xdr:cNvPr>
        <xdr:cNvCxnSpPr/>
      </xdr:nvCxnSpPr>
      <xdr:spPr>
        <a:xfrm flipV="1">
          <a:off x="13512800" y="2516251"/>
          <a:ext cx="889000" cy="151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140081</xdr:rowOff>
    </xdr:from>
    <xdr:to>
      <xdr:col>73</xdr:col>
      <xdr:colOff>44450</xdr:colOff>
      <xdr:row>14</xdr:row>
      <xdr:rowOff>70231</xdr:rowOff>
    </xdr:to>
    <xdr:sp macro="" textlink="">
      <xdr:nvSpPr>
        <xdr:cNvPr id="453" name="楕円 452">
          <a:extLst>
            <a:ext uri="{FF2B5EF4-FFF2-40B4-BE49-F238E27FC236}">
              <a16:creationId xmlns:a16="http://schemas.microsoft.com/office/drawing/2014/main" id="{00000000-0008-0000-0300-0000C5010000}"/>
            </a:ext>
          </a:extLst>
        </xdr:cNvPr>
        <xdr:cNvSpPr/>
      </xdr:nvSpPr>
      <xdr:spPr>
        <a:xfrm>
          <a:off x="15240000" y="2368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55008</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909800" y="2455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65151</xdr:rowOff>
    </xdr:from>
    <xdr:to>
      <xdr:col>68</xdr:col>
      <xdr:colOff>203200</xdr:colOff>
      <xdr:row>14</xdr:row>
      <xdr:rowOff>166751</xdr:rowOff>
    </xdr:to>
    <xdr:sp macro="" textlink="">
      <xdr:nvSpPr>
        <xdr:cNvPr id="455" name="楕円 454">
          <a:extLst>
            <a:ext uri="{FF2B5EF4-FFF2-40B4-BE49-F238E27FC236}">
              <a16:creationId xmlns:a16="http://schemas.microsoft.com/office/drawing/2014/main" id="{00000000-0008-0000-0300-0000C7010000}"/>
            </a:ext>
          </a:extLst>
        </xdr:cNvPr>
        <xdr:cNvSpPr/>
      </xdr:nvSpPr>
      <xdr:spPr>
        <a:xfrm>
          <a:off x="14351000" y="2465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151528</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55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44916</xdr:rowOff>
    </xdr:from>
    <xdr:to>
      <xdr:col>64</xdr:col>
      <xdr:colOff>152400</xdr:colOff>
      <xdr:row>15</xdr:row>
      <xdr:rowOff>146516</xdr:rowOff>
    </xdr:to>
    <xdr:sp macro="" textlink="">
      <xdr:nvSpPr>
        <xdr:cNvPr id="457" name="楕円 456">
          <a:extLst>
            <a:ext uri="{FF2B5EF4-FFF2-40B4-BE49-F238E27FC236}">
              <a16:creationId xmlns:a16="http://schemas.microsoft.com/office/drawing/2014/main" id="{00000000-0008-0000-0300-0000C9010000}"/>
            </a:ext>
          </a:extLst>
        </xdr:cNvPr>
        <xdr:cNvSpPr/>
      </xdr:nvSpPr>
      <xdr:spPr>
        <a:xfrm>
          <a:off x="13462000" y="2616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131293</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703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徳島県牟岐町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3,424
3,389
56.62
4,178,874
3,729,903
427,244
2,327,786
3,381,763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人件費の経常収支比率は２８．４</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達し、前年度から１．５ポイント上昇した。類似団体平均と比較しても高い水準であり、この値の上昇は、近年の物価高騰に対応した給与改定が主な要因である。このため、持続可能な財政運営の実現には、歳出構造の改革が不可欠である。今後は、ＡＩ等のデジタル技術の導入による業務の自動化・効率化や、事務事業の抜本的な見直しを強力に推進し、人件費の抑制と組織のスリム化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66040</xdr:rowOff>
    </xdr:from>
    <xdr:to>
      <xdr:col>24</xdr:col>
      <xdr:colOff>25400</xdr:colOff>
      <xdr:row>41</xdr:row>
      <xdr:rowOff>20320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52440"/>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163847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4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66040</xdr:rowOff>
    </xdr:from>
    <xdr:to>
      <xdr:col>24</xdr:col>
      <xdr:colOff>114300</xdr:colOff>
      <xdr:row>32</xdr:row>
      <xdr:rowOff>66040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123190</xdr:rowOff>
    </xdr:from>
    <xdr:to>
      <xdr:col>24</xdr:col>
      <xdr:colOff>25400</xdr:colOff>
      <xdr:row>37</xdr:row>
      <xdr:rowOff>8890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9539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104157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04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100330</xdr:rowOff>
    </xdr:from>
    <xdr:to>
      <xdr:col>19</xdr:col>
      <xdr:colOff>187325</xdr:colOff>
      <xdr:row>36</xdr:row>
      <xdr:rowOff>123190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2725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168927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100330</xdr:rowOff>
    </xdr:from>
    <xdr:to>
      <xdr:col>15</xdr:col>
      <xdr:colOff>98425</xdr:colOff>
      <xdr:row>36</xdr:row>
      <xdr:rowOff>107950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27253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138447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6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107950</xdr:rowOff>
    </xdr:from>
    <xdr:to>
      <xdr:col>11</xdr:col>
      <xdr:colOff>9525</xdr:colOff>
      <xdr:row>37</xdr:row>
      <xdr:rowOff>24130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28015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31767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129540</xdr:rowOff>
    </xdr:from>
    <xdr:to>
      <xdr:col>24</xdr:col>
      <xdr:colOff>76200</xdr:colOff>
      <xdr:row>37</xdr:row>
      <xdr:rowOff>59690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30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101617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72390</xdr:rowOff>
    </xdr:from>
    <xdr:to>
      <xdr:col>20</xdr:col>
      <xdr:colOff>38100</xdr:colOff>
      <xdr:row>37</xdr:row>
      <xdr:rowOff>2540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44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158767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30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49530</xdr:rowOff>
    </xdr:from>
    <xdr:to>
      <xdr:col>15</xdr:col>
      <xdr:colOff>149225</xdr:colOff>
      <xdr:row>36</xdr:row>
      <xdr:rowOff>151130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221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135907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0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57150</xdr:rowOff>
    </xdr:from>
    <xdr:to>
      <xdr:col>11</xdr:col>
      <xdr:colOff>60325</xdr:colOff>
      <xdr:row>36</xdr:row>
      <xdr:rowOff>158750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22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143527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31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144780</xdr:rowOff>
    </xdr:from>
    <xdr:to>
      <xdr:col>6</xdr:col>
      <xdr:colOff>171450</xdr:colOff>
      <xdr:row>37</xdr:row>
      <xdr:rowOff>74930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59707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100">
              <a:solidFill>
                <a:schemeClr val="dk1"/>
              </a:solidFill>
              <a:effectLst/>
              <a:latin typeface="+mn-lt"/>
              <a:ea typeface="+mn-ea"/>
              <a:cs typeface="+mn-cs"/>
            </a:rPr>
            <a:t>物件費の経常収支比率は、類似団体及び県平均を下回ってはいるものの、近年横ばいの推移が続いており、更なる削減努力が求められる。とりわけ、将来の行政運営に欠かせないデジタル推進費が増加傾向にあるため、それ以外の経費の見直しが急がれる。このような状況を踏まえ、今後は既成概念にとらわれることなく事務事業の精査を進める。各事業の必要性や効果を改めて問い直し、物件費全体の抑制と着実な経費削減、財源の効率的な配分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154432</xdr:rowOff>
    </xdr:from>
    <xdr:to>
      <xdr:col>82</xdr:col>
      <xdr:colOff>107950</xdr:colOff>
      <xdr:row>21</xdr:row>
      <xdr:rowOff>138430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4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110507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138430</xdr:rowOff>
    </xdr:from>
    <xdr:to>
      <xdr:col>82</xdr:col>
      <xdr:colOff>196850</xdr:colOff>
      <xdr:row>21</xdr:row>
      <xdr:rowOff>138430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69359</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9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154432</xdr:rowOff>
    </xdr:from>
    <xdr:to>
      <xdr:col>82</xdr:col>
      <xdr:colOff>196850</xdr:colOff>
      <xdr:row>14</xdr:row>
      <xdr:rowOff>154432</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113284</xdr:rowOff>
    </xdr:from>
    <xdr:to>
      <xdr:col>82</xdr:col>
      <xdr:colOff>107950</xdr:colOff>
      <xdr:row>16</xdr:row>
      <xdr:rowOff>145288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5671800" y="2856484"/>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167149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1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23622</xdr:rowOff>
    </xdr:from>
    <xdr:to>
      <xdr:col>82</xdr:col>
      <xdr:colOff>158750</xdr:colOff>
      <xdr:row>17</xdr:row>
      <xdr:rowOff>125222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108712</xdr:rowOff>
    </xdr:from>
    <xdr:to>
      <xdr:col>78</xdr:col>
      <xdr:colOff>69850</xdr:colOff>
      <xdr:row>16</xdr:row>
      <xdr:rowOff>145288</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8519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762</xdr:rowOff>
    </xdr:from>
    <xdr:to>
      <xdr:col>78</xdr:col>
      <xdr:colOff>120650</xdr:colOff>
      <xdr:row>17</xdr:row>
      <xdr:rowOff>102362</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1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87139</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49276</xdr:rowOff>
    </xdr:from>
    <xdr:to>
      <xdr:col>73</xdr:col>
      <xdr:colOff>180975</xdr:colOff>
      <xdr:row>16</xdr:row>
      <xdr:rowOff>108712</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79247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73423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9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49276</xdr:rowOff>
    </xdr:from>
    <xdr:to>
      <xdr:col>69</xdr:col>
      <xdr:colOff>92075</xdr:colOff>
      <xdr:row>16</xdr:row>
      <xdr:rowOff>90424</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79247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103632</xdr:rowOff>
    </xdr:from>
    <xdr:to>
      <xdr:col>69</xdr:col>
      <xdr:colOff>142875</xdr:colOff>
      <xdr:row>17</xdr:row>
      <xdr:rowOff>33782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18559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3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131064</xdr:rowOff>
    </xdr:from>
    <xdr:to>
      <xdr:col>65</xdr:col>
      <xdr:colOff>53975</xdr:colOff>
      <xdr:row>17</xdr:row>
      <xdr:rowOff>61214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45991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6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62484</xdr:rowOff>
    </xdr:from>
    <xdr:to>
      <xdr:col>82</xdr:col>
      <xdr:colOff>158750</xdr:colOff>
      <xdr:row>16</xdr:row>
      <xdr:rowOff>164084</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79011</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65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94488</xdr:rowOff>
    </xdr:from>
    <xdr:to>
      <xdr:col>78</xdr:col>
      <xdr:colOff>120650</xdr:colOff>
      <xdr:row>17</xdr:row>
      <xdr:rowOff>24638</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34815</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6065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57912</xdr:rowOff>
    </xdr:from>
    <xdr:to>
      <xdr:col>74</xdr:col>
      <xdr:colOff>31750</xdr:colOff>
      <xdr:row>16</xdr:row>
      <xdr:rowOff>159512</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80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169689</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169926</xdr:rowOff>
    </xdr:from>
    <xdr:to>
      <xdr:col>69</xdr:col>
      <xdr:colOff>142875</xdr:colOff>
      <xdr:row>16</xdr:row>
      <xdr:rowOff>100076</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741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110253</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39624</xdr:rowOff>
    </xdr:from>
    <xdr:to>
      <xdr:col>65</xdr:col>
      <xdr:colOff>53975</xdr:colOff>
      <xdr:row>16</xdr:row>
      <xdr:rowOff>141224</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151401</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5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扶助費の経常収支比率は、類似団体平均を１．１ポイント上回っている。背景には、高齢化の進展に伴う医療・介護給付費や、障害者自立支援給付費等の社会保障関連経費の自然増があり、今後もこの傾向は続くと見込まれる。扶助費は性質上削減が困難な経費であるが、その役割に十分配慮しつつ、国県の基準に上乗せしている町単独の助成事業等について、見直しを進める。同時に、増え続ける扶助費に対応できる安定的な財政基盤を構築するため、自主財源の確保にも一層注力し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159657</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424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78015</xdr:rowOff>
    </xdr:from>
    <xdr:to>
      <xdr:col>24</xdr:col>
      <xdr:colOff>25400</xdr:colOff>
      <xdr:row>56</xdr:row>
      <xdr:rowOff>78015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6792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35577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29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167822</xdr:rowOff>
    </xdr:from>
    <xdr:to>
      <xdr:col>19</xdr:col>
      <xdr:colOff>187325</xdr:colOff>
      <xdr:row>56</xdr:row>
      <xdr:rowOff>78015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597572"/>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2722</xdr:rowOff>
    </xdr:from>
    <xdr:to>
      <xdr:col>20</xdr:col>
      <xdr:colOff>38100</xdr:colOff>
      <xdr:row>55</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114499</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151493</xdr:rowOff>
    </xdr:from>
    <xdr:to>
      <xdr:col>15</xdr:col>
      <xdr:colOff>98425</xdr:colOff>
      <xdr:row>55</xdr:row>
      <xdr:rowOff>167822</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581243"/>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141515</xdr:rowOff>
    </xdr:from>
    <xdr:to>
      <xdr:col>15</xdr:col>
      <xdr:colOff>149225</xdr:colOff>
      <xdr:row>55</xdr:row>
      <xdr:rowOff>71665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81842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151493</xdr:rowOff>
    </xdr:from>
    <xdr:to>
      <xdr:col>11</xdr:col>
      <xdr:colOff>9525</xdr:colOff>
      <xdr:row>56</xdr:row>
      <xdr:rowOff>29028</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5812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81842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35378</xdr:rowOff>
    </xdr:from>
    <xdr:to>
      <xdr:col>6</xdr:col>
      <xdr:colOff>171450</xdr:colOff>
      <xdr:row>55</xdr:row>
      <xdr:rowOff>136978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147155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27215</xdr:rowOff>
    </xdr:from>
    <xdr:to>
      <xdr:col>24</xdr:col>
      <xdr:colOff>76200</xdr:colOff>
      <xdr:row>56</xdr:row>
      <xdr:rowOff>128815</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170742</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600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27215</xdr:rowOff>
    </xdr:from>
    <xdr:to>
      <xdr:col>20</xdr:col>
      <xdr:colOff>38100</xdr:colOff>
      <xdr:row>56</xdr:row>
      <xdr:rowOff>128815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113592</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71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117022</xdr:rowOff>
    </xdr:from>
    <xdr:to>
      <xdr:col>15</xdr:col>
      <xdr:colOff>149225</xdr:colOff>
      <xdr:row>56</xdr:row>
      <xdr:rowOff>47172</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54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31949</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100693</xdr:rowOff>
    </xdr:from>
    <xdr:to>
      <xdr:col>11</xdr:col>
      <xdr:colOff>60325</xdr:colOff>
      <xdr:row>56</xdr:row>
      <xdr:rowOff>30843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15620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149678</xdr:rowOff>
    </xdr:from>
    <xdr:to>
      <xdr:col>6</xdr:col>
      <xdr:colOff>171450</xdr:colOff>
      <xdr:row>56</xdr:row>
      <xdr:rowOff>79828</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64605</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その他経費の経常収支比率は、主に各特別会計への繰出金により、類似団体と比較して高い水準で推移している。高齢化の進展に伴い、国民健康保険、後期高齢者医療及び介護保険の各特別会計において歳出が増加傾向にあり、普通会計からの繰出金が増加していることが要因であると考えられる。今後もこの傾向は続くと見込まれるため、各特別会計における保険料の適正な賦課に努めるとともに、給付の適正化や保健事業の推進による医療費等の抑制を図り、普通会計の負担軽減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143002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202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115079</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7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143002</xdr:rowOff>
    </xdr:from>
    <xdr:to>
      <xdr:col>82</xdr:col>
      <xdr:colOff>196850</xdr:colOff>
      <xdr:row>61</xdr:row>
      <xdr:rowOff>143002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01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129286</xdr:rowOff>
    </xdr:from>
    <xdr:to>
      <xdr:col>82</xdr:col>
      <xdr:colOff>107950</xdr:colOff>
      <xdr:row>59</xdr:row>
      <xdr:rowOff>138430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5671800" y="102448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90441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691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73914</xdr:rowOff>
    </xdr:from>
    <xdr:to>
      <xdr:col>82</xdr:col>
      <xdr:colOff>158750</xdr:colOff>
      <xdr:row>58</xdr:row>
      <xdr:rowOff>4064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8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59</xdr:row>
      <xdr:rowOff>65278</xdr:rowOff>
    </xdr:from>
    <xdr:to>
      <xdr:col>78</xdr:col>
      <xdr:colOff>69850</xdr:colOff>
      <xdr:row>59</xdr:row>
      <xdr:rowOff>138430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4782800" y="1018082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39624</xdr:rowOff>
    </xdr:from>
    <xdr:to>
      <xdr:col>78</xdr:col>
      <xdr:colOff>120650</xdr:colOff>
      <xdr:row>58</xdr:row>
      <xdr:rowOff>141224</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98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151401</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9752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59</xdr:row>
      <xdr:rowOff>65278</xdr:rowOff>
    </xdr:from>
    <xdr:to>
      <xdr:col>73</xdr:col>
      <xdr:colOff>180975</xdr:colOff>
      <xdr:row>59</xdr:row>
      <xdr:rowOff>65278</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3893800" y="10180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16527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65278</xdr:rowOff>
    </xdr:from>
    <xdr:to>
      <xdr:col>69</xdr:col>
      <xdr:colOff>92075</xdr:colOff>
      <xdr:row>60</xdr:row>
      <xdr:rowOff>3556</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004800" y="10180828"/>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103632</xdr:rowOff>
    </xdr:from>
    <xdr:to>
      <xdr:col>69</xdr:col>
      <xdr:colOff>142875</xdr:colOff>
      <xdr:row>59</xdr:row>
      <xdr:rowOff>33782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1004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43959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981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85344</xdr:rowOff>
    </xdr:from>
    <xdr:to>
      <xdr:col>65</xdr:col>
      <xdr:colOff>53975</xdr:colOff>
      <xdr:row>59</xdr:row>
      <xdr:rowOff>15494</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10029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25671</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979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78486</xdr:rowOff>
    </xdr:from>
    <xdr:to>
      <xdr:col>82</xdr:col>
      <xdr:colOff>158750</xdr:colOff>
      <xdr:row>60</xdr:row>
      <xdr:rowOff>8636</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1019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50563</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1016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87630</xdr:rowOff>
    </xdr:from>
    <xdr:to>
      <xdr:col>78</xdr:col>
      <xdr:colOff>120650</xdr:colOff>
      <xdr:row>60</xdr:row>
      <xdr:rowOff>17780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2557</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1028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14478</xdr:rowOff>
    </xdr:from>
    <xdr:to>
      <xdr:col>74</xdr:col>
      <xdr:colOff>31750</xdr:colOff>
      <xdr:row>59</xdr:row>
      <xdr:rowOff>116078</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1013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100855</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1021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14478</xdr:rowOff>
    </xdr:from>
    <xdr:to>
      <xdr:col>69</xdr:col>
      <xdr:colOff>142875</xdr:colOff>
      <xdr:row>59</xdr:row>
      <xdr:rowOff>116078</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10130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100855</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1021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124206</xdr:rowOff>
    </xdr:from>
    <xdr:to>
      <xdr:col>65</xdr:col>
      <xdr:colOff>53975</xdr:colOff>
      <xdr:row>60</xdr:row>
      <xdr:rowOff>54356</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10239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39133</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10326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補助費等の経常収支比率は、対前年度比でわずかな減少に留まり、１８．７</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依然として類似団体を大幅に上回る水準で高止まりしている。増加要因である一部事務組合負担金は、海部郡衛生処理事務組合や海部消防組合の大型事業により、今後さらに財政への影響が大きくなることが懸念される。この構造的な課題に対し、今後は、既成概念にとらわれることなく各単独補助金の必要性を精査し、効果的な財源配分に努めることで、補助費等全体の抑制に着実に取り組む。</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161290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69432"/>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67564</xdr:rowOff>
    </xdr:from>
    <xdr:to>
      <xdr:col>82</xdr:col>
      <xdr:colOff>107950</xdr:colOff>
      <xdr:row>38</xdr:row>
      <xdr:rowOff>72136</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5671800" y="658266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31005</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203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165862</xdr:rowOff>
    </xdr:from>
    <xdr:to>
      <xdr:col>78</xdr:col>
      <xdr:colOff>69850</xdr:colOff>
      <xdr:row>38</xdr:row>
      <xdr:rowOff>72136</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4782800" y="650951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133858</xdr:rowOff>
    </xdr:from>
    <xdr:to>
      <xdr:col>73</xdr:col>
      <xdr:colOff>180975</xdr:colOff>
      <xdr:row>37</xdr:row>
      <xdr:rowOff>165862</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647750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80772</xdr:rowOff>
    </xdr:from>
    <xdr:to>
      <xdr:col>74</xdr:col>
      <xdr:colOff>31750</xdr:colOff>
      <xdr:row>37</xdr:row>
      <xdr:rowOff>10922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21099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133858</xdr:rowOff>
    </xdr:from>
    <xdr:to>
      <xdr:col>69</xdr:col>
      <xdr:colOff>92075</xdr:colOff>
      <xdr:row>38</xdr:row>
      <xdr:rowOff>30988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647750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169689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7383</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16764</xdr:rowOff>
    </xdr:from>
    <xdr:to>
      <xdr:col>82</xdr:col>
      <xdr:colOff>158750</xdr:colOff>
      <xdr:row>38</xdr:row>
      <xdr:rowOff>118364</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53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160291</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21336</xdr:rowOff>
    </xdr:from>
    <xdr:to>
      <xdr:col>78</xdr:col>
      <xdr:colOff>120650</xdr:colOff>
      <xdr:row>38</xdr:row>
      <xdr:rowOff>122936</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107713</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6622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115062</xdr:rowOff>
    </xdr:from>
    <xdr:to>
      <xdr:col>74</xdr:col>
      <xdr:colOff>31750</xdr:colOff>
      <xdr:row>38</xdr:row>
      <xdr:rowOff>45212</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29989</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83058</xdr:rowOff>
    </xdr:from>
    <xdr:to>
      <xdr:col>69</xdr:col>
      <xdr:colOff>142875</xdr:colOff>
      <xdr:row>38</xdr:row>
      <xdr:rowOff>13208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169435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651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151638</xdr:rowOff>
    </xdr:from>
    <xdr:to>
      <xdr:col>65</xdr:col>
      <xdr:colOff>53975</xdr:colOff>
      <xdr:row>38</xdr:row>
      <xdr:rowOff>81788</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66565</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公債費の経常収支比率は、１８．０</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となった。過去の大規模起債の償還が進んだことにより、前年度から減少したものの、依然として県平均を上回る高い水準にある。今後は、新庁舎等の建設事業の実施に伴い、多額の地方債発行が見込まれ、公債費の増大が強く懸念される。今後の事業計画においては、事業の緊急性や費用対効果を厳格に精査し、実施時期の調整も含めた事業の選択を徹底し、交付税措置のある有利な起債を最大限活用し、公債費負担の抑制と財政の健全化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149861</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09500"/>
          <a:ext cx="0" cy="1356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165100</xdr:rowOff>
    </xdr:from>
    <xdr:to>
      <xdr:col>24</xdr:col>
      <xdr:colOff>25400</xdr:colOff>
      <xdr:row>77</xdr:row>
      <xdr:rowOff>43180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3987800" y="1319530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35561</xdr:rowOff>
    </xdr:from>
    <xdr:to>
      <xdr:col>19</xdr:col>
      <xdr:colOff>187325</xdr:colOff>
      <xdr:row>77</xdr:row>
      <xdr:rowOff>43180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3098800" y="1323721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35561</xdr:rowOff>
    </xdr:from>
    <xdr:to>
      <xdr:col>15</xdr:col>
      <xdr:colOff>98425</xdr:colOff>
      <xdr:row>77</xdr:row>
      <xdr:rowOff>54611</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2209800" y="132372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102870</xdr:rowOff>
    </xdr:from>
    <xdr:to>
      <xdr:col>15</xdr:col>
      <xdr:colOff>149225</xdr:colOff>
      <xdr:row>77</xdr:row>
      <xdr:rowOff>33020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43197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54611</xdr:rowOff>
    </xdr:from>
    <xdr:to>
      <xdr:col>11</xdr:col>
      <xdr:colOff>9525</xdr:colOff>
      <xdr:row>78</xdr:row>
      <xdr:rowOff>16511</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320800" y="13256261"/>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60961</xdr:rowOff>
    </xdr:from>
    <xdr:to>
      <xdr:col>11</xdr:col>
      <xdr:colOff>60325</xdr:colOff>
      <xdr:row>76</xdr:row>
      <xdr:rowOff>162561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1287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81297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86377</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311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163830</xdr:rowOff>
    </xdr:from>
    <xdr:to>
      <xdr:col>20</xdr:col>
      <xdr:colOff>38100</xdr:colOff>
      <xdr:row>77</xdr:row>
      <xdr:rowOff>93980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78757</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156211</xdr:rowOff>
    </xdr:from>
    <xdr:to>
      <xdr:col>15</xdr:col>
      <xdr:colOff>149225</xdr:colOff>
      <xdr:row>77</xdr:row>
      <xdr:rowOff>86361</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71138</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3811</xdr:rowOff>
    </xdr:from>
    <xdr:to>
      <xdr:col>11</xdr:col>
      <xdr:colOff>60325</xdr:colOff>
      <xdr:row>77</xdr:row>
      <xdr:rowOff>105411</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90188</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137161</xdr:rowOff>
    </xdr:from>
    <xdr:to>
      <xdr:col>6</xdr:col>
      <xdr:colOff>171450</xdr:colOff>
      <xdr:row>78</xdr:row>
      <xdr:rowOff>67311</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3338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52088</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mn-ea"/>
              <a:ea typeface="+mn-ea"/>
            </a:rPr>
            <a:t>公債費以外にかかる経常収支比率は、対前年度比０．６ポイント増の７５．２％となり、類似団体と比較して高い水準での推移が見られる。今後、新庁舎建設等の大型事業にかかる普通建設事業費や物件費は一層の増加が見込まれ、財政の硬直化が進むことが懸念される。このため、事業の緊急性や費用対効果を問い直し、歳出構造の最適化を推進することが不可欠である。あわせて、自主財源の確保にも努め、持続可能な行財政運営を目指す。</a:t>
          </a: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153670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42568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125747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153670</xdr:rowOff>
    </xdr:from>
    <xdr:to>
      <xdr:col>82</xdr:col>
      <xdr:colOff>196850</xdr:colOff>
      <xdr:row>81</xdr:row>
      <xdr:rowOff>153670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73661</xdr:rowOff>
    </xdr:from>
    <xdr:to>
      <xdr:col>82</xdr:col>
      <xdr:colOff>107950</xdr:colOff>
      <xdr:row>78</xdr:row>
      <xdr:rowOff>96520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5671800" y="13446761"/>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142257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3001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125730</xdr:rowOff>
    </xdr:from>
    <xdr:to>
      <xdr:col>82</xdr:col>
      <xdr:colOff>158750</xdr:colOff>
      <xdr:row>77</xdr:row>
      <xdr:rowOff>55880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77470</xdr:rowOff>
    </xdr:from>
    <xdr:to>
      <xdr:col>78</xdr:col>
      <xdr:colOff>69850</xdr:colOff>
      <xdr:row>78</xdr:row>
      <xdr:rowOff>73661</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4782800" y="13279120"/>
          <a:ext cx="889000" cy="167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5097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2863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5080</xdr:rowOff>
    </xdr:from>
    <xdr:to>
      <xdr:col>73</xdr:col>
      <xdr:colOff>180975</xdr:colOff>
      <xdr:row>77</xdr:row>
      <xdr:rowOff>77470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3893800" y="132067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109220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119397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5080</xdr:rowOff>
    </xdr:from>
    <xdr:to>
      <xdr:col>69</xdr:col>
      <xdr:colOff>92075</xdr:colOff>
      <xdr:row>78</xdr:row>
      <xdr:rowOff>69850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004800" y="1320673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99060</xdr:rowOff>
    </xdr:from>
    <xdr:to>
      <xdr:col>69</xdr:col>
      <xdr:colOff>142875</xdr:colOff>
      <xdr:row>76</xdr:row>
      <xdr:rowOff>29211</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39387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57150</xdr:rowOff>
    </xdr:from>
    <xdr:to>
      <xdr:col>65</xdr:col>
      <xdr:colOff>53975</xdr:colOff>
      <xdr:row>76</xdr:row>
      <xdr:rowOff>158750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168927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45720</xdr:rowOff>
    </xdr:from>
    <xdr:to>
      <xdr:col>82</xdr:col>
      <xdr:colOff>158750</xdr:colOff>
      <xdr:row>78</xdr:row>
      <xdr:rowOff>147320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17797</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22861</xdr:rowOff>
    </xdr:from>
    <xdr:to>
      <xdr:col>78</xdr:col>
      <xdr:colOff>120650</xdr:colOff>
      <xdr:row>78</xdr:row>
      <xdr:rowOff>124461</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39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109238</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3482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26670</xdr:rowOff>
    </xdr:from>
    <xdr:to>
      <xdr:col>74</xdr:col>
      <xdr:colOff>31750</xdr:colOff>
      <xdr:row>77</xdr:row>
      <xdr:rowOff>128270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113047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125730</xdr:rowOff>
    </xdr:from>
    <xdr:to>
      <xdr:col>69</xdr:col>
      <xdr:colOff>142875</xdr:colOff>
      <xdr:row>77</xdr:row>
      <xdr:rowOff>55880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40657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19050</xdr:rowOff>
    </xdr:from>
    <xdr:to>
      <xdr:col>65</xdr:col>
      <xdr:colOff>53975</xdr:colOff>
      <xdr:row>78</xdr:row>
      <xdr:rowOff>120650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105427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347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徳島県牟岐町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124432</xdr:rowOff>
    </xdr:from>
    <xdr:to>
      <xdr:col>29</xdr:col>
      <xdr:colOff>127000</xdr:colOff>
      <xdr:row>19</xdr:row>
      <xdr:rowOff>93581</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58007"/>
          <a:ext cx="0" cy="13407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65658</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93581</xdr:rowOff>
    </xdr:from>
    <xdr:to>
      <xdr:col>30</xdr:col>
      <xdr:colOff>25400</xdr:colOff>
      <xdr:row>19</xdr:row>
      <xdr:rowOff>93581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987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39359</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01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124432</xdr:rowOff>
    </xdr:from>
    <xdr:to>
      <xdr:col>30</xdr:col>
      <xdr:colOff>25400</xdr:colOff>
      <xdr:row>11</xdr:row>
      <xdr:rowOff>124432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5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88189</xdr:rowOff>
    </xdr:from>
    <xdr:to>
      <xdr:col>29</xdr:col>
      <xdr:colOff>127000</xdr:colOff>
      <xdr:row>18</xdr:row>
      <xdr:rowOff>122756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221914"/>
          <a:ext cx="647700" cy="345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148602</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2939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132075</xdr:rowOff>
    </xdr:from>
    <xdr:to>
      <xdr:col>29</xdr:col>
      <xdr:colOff>177800</xdr:colOff>
      <xdr:row>18</xdr:row>
      <xdr:rowOff>62225</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9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122756</xdr:rowOff>
    </xdr:from>
    <xdr:to>
      <xdr:col>26</xdr:col>
      <xdr:colOff>50800</xdr:colOff>
      <xdr:row>18</xdr:row>
      <xdr:rowOff>142596</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256481"/>
          <a:ext cx="698500" cy="198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154618</xdr:rowOff>
    </xdr:from>
    <xdr:to>
      <xdr:col>26</xdr:col>
      <xdr:colOff>101600</xdr:colOff>
      <xdr:row>18</xdr:row>
      <xdr:rowOff>84768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6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94945</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2885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127644</xdr:rowOff>
    </xdr:from>
    <xdr:to>
      <xdr:col>22</xdr:col>
      <xdr:colOff>114300</xdr:colOff>
      <xdr:row>18</xdr:row>
      <xdr:rowOff>142596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3606800" y="3261369"/>
          <a:ext cx="698500" cy="149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10036</xdr:rowOff>
    </xdr:from>
    <xdr:to>
      <xdr:col>22</xdr:col>
      <xdr:colOff>165100</xdr:colOff>
      <xdr:row>18</xdr:row>
      <xdr:rowOff>111636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3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121813</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2912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127644</xdr:rowOff>
    </xdr:from>
    <xdr:to>
      <xdr:col>18</xdr:col>
      <xdr:colOff>177800</xdr:colOff>
      <xdr:row>18</xdr:row>
      <xdr:rowOff>161908</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261369"/>
          <a:ext cx="698500" cy="34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29688</xdr:rowOff>
    </xdr:from>
    <xdr:to>
      <xdr:col>19</xdr:col>
      <xdr:colOff>38100</xdr:colOff>
      <xdr:row>18</xdr:row>
      <xdr:rowOff>131287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63413"/>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141465</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2932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37114</xdr:rowOff>
    </xdr:from>
    <xdr:to>
      <xdr:col>15</xdr:col>
      <xdr:colOff>101600</xdr:colOff>
      <xdr:row>18</xdr:row>
      <xdr:rowOff>138714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70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148891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2939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37389</xdr:rowOff>
    </xdr:from>
    <xdr:to>
      <xdr:col>29</xdr:col>
      <xdr:colOff>177800</xdr:colOff>
      <xdr:row>18</xdr:row>
      <xdr:rowOff>138989</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3171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9466</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3143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71956</xdr:rowOff>
    </xdr:from>
    <xdr:to>
      <xdr:col>26</xdr:col>
      <xdr:colOff>101600</xdr:colOff>
      <xdr:row>19</xdr:row>
      <xdr:rowOff>2106</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2056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158333</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3292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91796</xdr:rowOff>
    </xdr:from>
    <xdr:to>
      <xdr:col>22</xdr:col>
      <xdr:colOff>165100</xdr:colOff>
      <xdr:row>19</xdr:row>
      <xdr:rowOff>21946</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225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6723</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3311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76844</xdr:rowOff>
    </xdr:from>
    <xdr:to>
      <xdr:col>19</xdr:col>
      <xdr:colOff>38100</xdr:colOff>
      <xdr:row>19</xdr:row>
      <xdr:rowOff>6994</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2105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163221</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3296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111109</xdr:rowOff>
    </xdr:from>
    <xdr:to>
      <xdr:col>15</xdr:col>
      <xdr:colOff>101600</xdr:colOff>
      <xdr:row>19</xdr:row>
      <xdr:rowOff>41259</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244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26035</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3331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333681</xdr:rowOff>
    </xdr:from>
    <xdr:to>
      <xdr:col>29</xdr:col>
      <xdr:colOff>127000</xdr:colOff>
      <xdr:row>37</xdr:row>
      <xdr:rowOff>189629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58231"/>
          <a:ext cx="0" cy="10560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161706</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8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189629</xdr:rowOff>
    </xdr:from>
    <xdr:to>
      <xdr:col>30</xdr:col>
      <xdr:colOff>25400</xdr:colOff>
      <xdr:row>37</xdr:row>
      <xdr:rowOff>189629</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314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77158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333681</xdr:rowOff>
    </xdr:from>
    <xdr:to>
      <xdr:col>30</xdr:col>
      <xdr:colOff>25400</xdr:colOff>
      <xdr:row>33</xdr:row>
      <xdr:rowOff>333681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58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55242</xdr:rowOff>
    </xdr:from>
    <xdr:to>
      <xdr:col>29</xdr:col>
      <xdr:colOff>127000</xdr:colOff>
      <xdr:row>36</xdr:row>
      <xdr:rowOff>57094</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003800" y="7008492"/>
          <a:ext cx="647700" cy="18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152418</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762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307341</xdr:rowOff>
    </xdr:from>
    <xdr:to>
      <xdr:col>29</xdr:col>
      <xdr:colOff>177800</xdr:colOff>
      <xdr:row>36</xdr:row>
      <xdr:rowOff>66041</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176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55242</xdr:rowOff>
    </xdr:from>
    <xdr:to>
      <xdr:col>26</xdr:col>
      <xdr:colOff>50800</xdr:colOff>
      <xdr:row>36</xdr:row>
      <xdr:rowOff>61670</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7008492"/>
          <a:ext cx="698500" cy="64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297222</xdr:rowOff>
    </xdr:from>
    <xdr:to>
      <xdr:col>26</xdr:col>
      <xdr:colOff>101600</xdr:colOff>
      <xdr:row>36</xdr:row>
      <xdr:rowOff>55922</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07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66099</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676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61670</xdr:rowOff>
    </xdr:from>
    <xdr:to>
      <xdr:col>22</xdr:col>
      <xdr:colOff>114300</xdr:colOff>
      <xdr:row>36</xdr:row>
      <xdr:rowOff>62661</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3606800" y="7014920"/>
          <a:ext cx="698500" cy="9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322913</xdr:rowOff>
    </xdr:from>
    <xdr:to>
      <xdr:col>22</xdr:col>
      <xdr:colOff>165100</xdr:colOff>
      <xdr:row>36</xdr:row>
      <xdr:rowOff>81613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3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91790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670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59106</xdr:rowOff>
    </xdr:from>
    <xdr:to>
      <xdr:col>18</xdr:col>
      <xdr:colOff>177800</xdr:colOff>
      <xdr:row>36</xdr:row>
      <xdr:rowOff>62661</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2908300" y="7012356"/>
          <a:ext cx="698500" cy="3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3791</xdr:rowOff>
    </xdr:from>
    <xdr:to>
      <xdr:col>19</xdr:col>
      <xdr:colOff>38100</xdr:colOff>
      <xdr:row>36</xdr:row>
      <xdr:rowOff>105391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9570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115568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725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329478</xdr:rowOff>
    </xdr:from>
    <xdr:to>
      <xdr:col>15</xdr:col>
      <xdr:colOff>101600</xdr:colOff>
      <xdr:row>36</xdr:row>
      <xdr:rowOff>88178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398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98355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7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6294</xdr:rowOff>
    </xdr:from>
    <xdr:to>
      <xdr:col>29</xdr:col>
      <xdr:colOff>177800</xdr:colOff>
      <xdr:row>36</xdr:row>
      <xdr:rowOff>107894</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69595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321271</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93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4442</xdr:rowOff>
    </xdr:from>
    <xdr:to>
      <xdr:col>26</xdr:col>
      <xdr:colOff>101600</xdr:colOff>
      <xdr:row>36</xdr:row>
      <xdr:rowOff>106042</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69576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90819</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7044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10870</xdr:rowOff>
    </xdr:from>
    <xdr:to>
      <xdr:col>22</xdr:col>
      <xdr:colOff>165100</xdr:colOff>
      <xdr:row>36</xdr:row>
      <xdr:rowOff>112470</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69641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97247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705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11861</xdr:rowOff>
    </xdr:from>
    <xdr:to>
      <xdr:col>19</xdr:col>
      <xdr:colOff>38100</xdr:colOff>
      <xdr:row>36</xdr:row>
      <xdr:rowOff>113461</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69651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98238</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705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8306</xdr:rowOff>
    </xdr:from>
    <xdr:to>
      <xdr:col>15</xdr:col>
      <xdr:colOff>101600</xdr:colOff>
      <xdr:row>36</xdr:row>
      <xdr:rowOff>109906</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6961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94683</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704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徳島県牟岐町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3,424
3,389
56.62
4,178,874
3,729,903
427,244
2,327,786
3,381,763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107,248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92727</xdr:rowOff>
    </xdr:from>
    <xdr:ext cx="685572"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76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110165</xdr:rowOff>
    </xdr:from>
    <xdr:to>
      <xdr:col>24</xdr:col>
      <xdr:colOff>62865</xdr:colOff>
      <xdr:row>38</xdr:row>
      <xdr:rowOff>76409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53665"/>
          <a:ext cx="1270" cy="13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80236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95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76409</xdr:rowOff>
    </xdr:from>
    <xdr:to>
      <xdr:col>24</xdr:col>
      <xdr:colOff>152400</xdr:colOff>
      <xdr:row>38</xdr:row>
      <xdr:rowOff>76409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91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56842</xdr:rowOff>
    </xdr:from>
    <xdr:ext cx="690189"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288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110165</xdr:rowOff>
    </xdr:from>
    <xdr:to>
      <xdr:col>24</xdr:col>
      <xdr:colOff>152400</xdr:colOff>
      <xdr:row>30</xdr:row>
      <xdr:rowOff>110165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106954</xdr:rowOff>
    </xdr:from>
    <xdr:to>
      <xdr:col>24</xdr:col>
      <xdr:colOff>63500</xdr:colOff>
      <xdr:row>37</xdr:row>
      <xdr:rowOff>142579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450604"/>
          <a:ext cx="838200" cy="35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163138</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1638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289,558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140261</xdr:rowOff>
    </xdr:from>
    <xdr:to>
      <xdr:col>24</xdr:col>
      <xdr:colOff>114300</xdr:colOff>
      <xdr:row>37</xdr:row>
      <xdr:rowOff>70411</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1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142579</xdr:rowOff>
    </xdr:from>
    <xdr:to>
      <xdr:col>19</xdr:col>
      <xdr:colOff>177800</xdr:colOff>
      <xdr:row>37</xdr:row>
      <xdr:rowOff>155329</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486229"/>
          <a:ext cx="889000" cy="1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160359</xdr:rowOff>
    </xdr:from>
    <xdr:to>
      <xdr:col>20</xdr:col>
      <xdr:colOff>38100</xdr:colOff>
      <xdr:row>37</xdr:row>
      <xdr:rowOff>90509</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107036</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107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144343</xdr:rowOff>
    </xdr:from>
    <xdr:to>
      <xdr:col>15</xdr:col>
      <xdr:colOff>50800</xdr:colOff>
      <xdr:row>37</xdr:row>
      <xdr:rowOff>155329</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019300" y="6487993"/>
          <a:ext cx="889000" cy="10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12107</xdr:rowOff>
    </xdr:from>
    <xdr:to>
      <xdr:col>15</xdr:col>
      <xdr:colOff>101600</xdr:colOff>
      <xdr:row>37</xdr:row>
      <xdr:rowOff>113707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5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130234</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130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144343</xdr:rowOff>
    </xdr:from>
    <xdr:to>
      <xdr:col>10</xdr:col>
      <xdr:colOff>114300</xdr:colOff>
      <xdr:row>37</xdr:row>
      <xdr:rowOff>168070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487993"/>
          <a:ext cx="889000" cy="23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28331</xdr:rowOff>
    </xdr:from>
    <xdr:to>
      <xdr:col>10</xdr:col>
      <xdr:colOff>165100</xdr:colOff>
      <xdr:row>37</xdr:row>
      <xdr:rowOff>129931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71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146458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147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31769</xdr:rowOff>
    </xdr:from>
    <xdr:to>
      <xdr:col>6</xdr:col>
      <xdr:colOff>38100</xdr:colOff>
      <xdr:row>37</xdr:row>
      <xdr:rowOff>133369</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7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149896</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150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56154</xdr:rowOff>
    </xdr:from>
    <xdr:to>
      <xdr:col>24</xdr:col>
      <xdr:colOff>114300</xdr:colOff>
      <xdr:row>37</xdr:row>
      <xdr:rowOff>157754</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399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34581</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3782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220,784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91779</xdr:rowOff>
    </xdr:from>
    <xdr:to>
      <xdr:col>20</xdr:col>
      <xdr:colOff>38100</xdr:colOff>
      <xdr:row>38</xdr:row>
      <xdr:rowOff>21929</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43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38</xdr:row>
      <xdr:rowOff>13056</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6528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104529</xdr:rowOff>
    </xdr:from>
    <xdr:to>
      <xdr:col>15</xdr:col>
      <xdr:colOff>101600</xdr:colOff>
      <xdr:row>38</xdr:row>
      <xdr:rowOff>34679</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448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38</xdr:row>
      <xdr:rowOff>25806</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6540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93543</xdr:rowOff>
    </xdr:from>
    <xdr:to>
      <xdr:col>10</xdr:col>
      <xdr:colOff>165100</xdr:colOff>
      <xdr:row>38</xdr:row>
      <xdr:rowOff>23693</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43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38</xdr:row>
      <xdr:rowOff>14820</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529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117270</xdr:rowOff>
    </xdr:from>
    <xdr:to>
      <xdr:col>6</xdr:col>
      <xdr:colOff>38100</xdr:colOff>
      <xdr:row>38</xdr:row>
      <xdr:rowOff>47420</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46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38</xdr:row>
      <xdr:rowOff>38547</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5536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13757</xdr:rowOff>
    </xdr:from>
    <xdr:to>
      <xdr:col>24</xdr:col>
      <xdr:colOff>62865</xdr:colOff>
      <xdr:row>58</xdr:row>
      <xdr:rowOff>85980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9157"/>
          <a:ext cx="1270" cy="1100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89807</xdr:rowOff>
    </xdr:from>
    <xdr:ext cx="599010"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3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85980</xdr:rowOff>
    </xdr:from>
    <xdr:to>
      <xdr:col>24</xdr:col>
      <xdr:colOff>152400</xdr:colOff>
      <xdr:row>58</xdr:row>
      <xdr:rowOff>85980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3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131884</xdr:rowOff>
    </xdr:from>
    <xdr:ext cx="690189"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7043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13757</xdr:rowOff>
    </xdr:from>
    <xdr:to>
      <xdr:col>24</xdr:col>
      <xdr:colOff>152400</xdr:colOff>
      <xdr:row>52</xdr:row>
      <xdr:rowOff>13757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66977</xdr:rowOff>
    </xdr:from>
    <xdr:to>
      <xdr:col>24</xdr:col>
      <xdr:colOff>63500</xdr:colOff>
      <xdr:row>58</xdr:row>
      <xdr:rowOff>67337</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10011077"/>
          <a:ext cx="838200" cy="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131329</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7325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108452</xdr:rowOff>
    </xdr:from>
    <xdr:to>
      <xdr:col>24</xdr:col>
      <xdr:colOff>114300</xdr:colOff>
      <xdr:row>58</xdr:row>
      <xdr:rowOff>38602</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81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67337</xdr:rowOff>
    </xdr:from>
    <xdr:to>
      <xdr:col>19</xdr:col>
      <xdr:colOff>177800</xdr:colOff>
      <xdr:row>58</xdr:row>
      <xdr:rowOff>69600</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10011437"/>
          <a:ext cx="889000" cy="2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122393</xdr:rowOff>
    </xdr:from>
    <xdr:to>
      <xdr:col>20</xdr:col>
      <xdr:colOff>38100</xdr:colOff>
      <xdr:row>58</xdr:row>
      <xdr:rowOff>52543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69070</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67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69600</xdr:rowOff>
    </xdr:from>
    <xdr:to>
      <xdr:col>15</xdr:col>
      <xdr:colOff>50800</xdr:colOff>
      <xdr:row>58</xdr:row>
      <xdr:rowOff>78426</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10013700"/>
          <a:ext cx="889000" cy="8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130220</xdr:rowOff>
    </xdr:from>
    <xdr:to>
      <xdr:col>15</xdr:col>
      <xdr:colOff>101600</xdr:colOff>
      <xdr:row>58</xdr:row>
      <xdr:rowOff>60370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90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76897</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678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78426</xdr:rowOff>
    </xdr:from>
    <xdr:to>
      <xdr:col>10</xdr:col>
      <xdr:colOff>114300</xdr:colOff>
      <xdr:row>58</xdr:row>
      <xdr:rowOff>81125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10022526"/>
          <a:ext cx="889000" cy="2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146336</xdr:rowOff>
    </xdr:from>
    <xdr:to>
      <xdr:col>10</xdr:col>
      <xdr:colOff>165100</xdr:colOff>
      <xdr:row>58</xdr:row>
      <xdr:rowOff>76486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1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93013</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9694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139177</xdr:rowOff>
    </xdr:from>
    <xdr:to>
      <xdr:col>6</xdr:col>
      <xdr:colOff>38100</xdr:colOff>
      <xdr:row>58</xdr:row>
      <xdr:rowOff>69327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911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85854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9687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16177</xdr:rowOff>
    </xdr:from>
    <xdr:to>
      <xdr:col>24</xdr:col>
      <xdr:colOff>114300</xdr:colOff>
      <xdr:row>58</xdr:row>
      <xdr:rowOff>117777</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960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102554</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8752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16537</xdr:rowOff>
    </xdr:from>
    <xdr:to>
      <xdr:col>20</xdr:col>
      <xdr:colOff>38100</xdr:colOff>
      <xdr:row>58</xdr:row>
      <xdr:rowOff>118137</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960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109264</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100533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18800</xdr:rowOff>
    </xdr:from>
    <xdr:to>
      <xdr:col>15</xdr:col>
      <xdr:colOff>101600</xdr:colOff>
      <xdr:row>58</xdr:row>
      <xdr:rowOff>120400</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96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111527</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10055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27626</xdr:rowOff>
    </xdr:from>
    <xdr:to>
      <xdr:col>10</xdr:col>
      <xdr:colOff>165100</xdr:colOff>
      <xdr:row>58</xdr:row>
      <xdr:rowOff>129226</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971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120353</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100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30325</xdr:rowOff>
    </xdr:from>
    <xdr:to>
      <xdr:col>6</xdr:col>
      <xdr:colOff>38100</xdr:colOff>
      <xdr:row>58</xdr:row>
      <xdr:rowOff>131925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974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123052</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10067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96525</xdr:rowOff>
    </xdr:from>
    <xdr:to>
      <xdr:col>24</xdr:col>
      <xdr:colOff>62865</xdr:colOff>
      <xdr:row>79</xdr:row>
      <xdr:rowOff>38305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69475"/>
          <a:ext cx="1270" cy="1313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42132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38305</xdr:rowOff>
    </xdr:from>
    <xdr:to>
      <xdr:col>24</xdr:col>
      <xdr:colOff>152400</xdr:colOff>
      <xdr:row>79</xdr:row>
      <xdr:rowOff>38305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43202</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44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96525</xdr:rowOff>
    </xdr:from>
    <xdr:to>
      <xdr:col>24</xdr:col>
      <xdr:colOff>152400</xdr:colOff>
      <xdr:row>71</xdr:row>
      <xdr:rowOff>96525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6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79</xdr:row>
      <xdr:rowOff>34990</xdr:rowOff>
    </xdr:from>
    <xdr:to>
      <xdr:col>24</xdr:col>
      <xdr:colOff>63500</xdr:colOff>
      <xdr:row>79</xdr:row>
      <xdr:rowOff>35302</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579540"/>
          <a:ext cx="838200" cy="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49666</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51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26789</xdr:rowOff>
    </xdr:from>
    <xdr:to>
      <xdr:col>24</xdr:col>
      <xdr:colOff>114300</xdr:colOff>
      <xdr:row>78</xdr:row>
      <xdr:rowOff>128389</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9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32975</xdr:rowOff>
    </xdr:from>
    <xdr:to>
      <xdr:col>19</xdr:col>
      <xdr:colOff>177800</xdr:colOff>
      <xdr:row>79</xdr:row>
      <xdr:rowOff>35302</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577525"/>
          <a:ext cx="889000" cy="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56290</xdr:rowOff>
    </xdr:from>
    <xdr:to>
      <xdr:col>20</xdr:col>
      <xdr:colOff>38100</xdr:colOff>
      <xdr:row>78</xdr:row>
      <xdr:rowOff>157890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42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2967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20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32975</xdr:rowOff>
    </xdr:from>
    <xdr:to>
      <xdr:col>15</xdr:col>
      <xdr:colOff>50800</xdr:colOff>
      <xdr:row>79</xdr:row>
      <xdr:rowOff>35474</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577525"/>
          <a:ext cx="889000" cy="2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57055</xdr:rowOff>
    </xdr:from>
    <xdr:to>
      <xdr:col>15</xdr:col>
      <xdr:colOff>101600</xdr:colOff>
      <xdr:row>78</xdr:row>
      <xdr:rowOff>158655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43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3732</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205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35317</xdr:rowOff>
    </xdr:from>
    <xdr:to>
      <xdr:col>10</xdr:col>
      <xdr:colOff>114300</xdr:colOff>
      <xdr:row>79</xdr:row>
      <xdr:rowOff>35474</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3579867"/>
          <a:ext cx="889000" cy="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62542</xdr:rowOff>
    </xdr:from>
    <xdr:to>
      <xdr:col>10</xdr:col>
      <xdr:colOff>165100</xdr:colOff>
      <xdr:row>78</xdr:row>
      <xdr:rowOff>164142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43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9219</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21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77733</xdr:rowOff>
    </xdr:from>
    <xdr:to>
      <xdr:col>6</xdr:col>
      <xdr:colOff>38100</xdr:colOff>
      <xdr:row>79</xdr:row>
      <xdr:rowOff>7883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45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24410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226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155640</xdr:rowOff>
    </xdr:from>
    <xdr:to>
      <xdr:col>24</xdr:col>
      <xdr:colOff>114300</xdr:colOff>
      <xdr:row>79</xdr:row>
      <xdr:rowOff>85790</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528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70567</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443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155952</xdr:rowOff>
    </xdr:from>
    <xdr:to>
      <xdr:col>20</xdr:col>
      <xdr:colOff>38100</xdr:colOff>
      <xdr:row>79</xdr:row>
      <xdr:rowOff>86102</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5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77229</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621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153625</xdr:rowOff>
    </xdr:from>
    <xdr:to>
      <xdr:col>15</xdr:col>
      <xdr:colOff>101600</xdr:colOff>
      <xdr:row>79</xdr:row>
      <xdr:rowOff>83775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52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74902</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61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156124</xdr:rowOff>
    </xdr:from>
    <xdr:to>
      <xdr:col>10</xdr:col>
      <xdr:colOff>165100</xdr:colOff>
      <xdr:row>79</xdr:row>
      <xdr:rowOff>86274</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529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77401</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621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155967</xdr:rowOff>
    </xdr:from>
    <xdr:to>
      <xdr:col>6</xdr:col>
      <xdr:colOff>38100</xdr:colOff>
      <xdr:row>79</xdr:row>
      <xdr:rowOff>86117</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529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77244</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621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134,141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40929</xdr:rowOff>
    </xdr:from>
    <xdr:to>
      <xdr:col>24</xdr:col>
      <xdr:colOff>62865</xdr:colOff>
      <xdr:row>98</xdr:row>
      <xdr:rowOff>71211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471429"/>
          <a:ext cx="1270" cy="1401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75038</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7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71211</xdr:rowOff>
    </xdr:from>
    <xdr:to>
      <xdr:col>24</xdr:col>
      <xdr:colOff>152400</xdr:colOff>
      <xdr:row>98</xdr:row>
      <xdr:rowOff>71211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73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159056</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2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40929</xdr:rowOff>
    </xdr:from>
    <xdr:to>
      <xdr:col>24</xdr:col>
      <xdr:colOff>152400</xdr:colOff>
      <xdr:row>90</xdr:row>
      <xdr:rowOff>40929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471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52177</xdr:rowOff>
    </xdr:from>
    <xdr:to>
      <xdr:col>24</xdr:col>
      <xdr:colOff>63500</xdr:colOff>
      <xdr:row>96</xdr:row>
      <xdr:rowOff>92647</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3797300" y="16511377"/>
          <a:ext cx="838200" cy="40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148575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093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125698</xdr:rowOff>
    </xdr:from>
    <xdr:to>
      <xdr:col>24</xdr:col>
      <xdr:colOff>114300</xdr:colOff>
      <xdr:row>95</xdr:row>
      <xdr:rowOff>55848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4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38415</xdr:rowOff>
    </xdr:from>
    <xdr:to>
      <xdr:col>19</xdr:col>
      <xdr:colOff>177800</xdr:colOff>
      <xdr:row>96</xdr:row>
      <xdr:rowOff>92647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2908300" y="16497615"/>
          <a:ext cx="889000" cy="5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154135</xdr:rowOff>
    </xdr:from>
    <xdr:to>
      <xdr:col>20</xdr:col>
      <xdr:colOff>38100</xdr:colOff>
      <xdr:row>95</xdr:row>
      <xdr:rowOff>84285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7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100812</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04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105555</xdr:rowOff>
    </xdr:from>
    <xdr:to>
      <xdr:col>15</xdr:col>
      <xdr:colOff>50800</xdr:colOff>
      <xdr:row>96</xdr:row>
      <xdr:rowOff>38415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2019300" y="16393305"/>
          <a:ext cx="889000" cy="10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31544</xdr:rowOff>
    </xdr:from>
    <xdr:to>
      <xdr:col>15</xdr:col>
      <xdr:colOff>101600</xdr:colOff>
      <xdr:row>95</xdr:row>
      <xdr:rowOff>133144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149671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09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105555</xdr:rowOff>
    </xdr:from>
    <xdr:to>
      <xdr:col>10</xdr:col>
      <xdr:colOff>114300</xdr:colOff>
      <xdr:row>96</xdr:row>
      <xdr:rowOff>161204</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393305"/>
          <a:ext cx="889000" cy="227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143428</xdr:rowOff>
    </xdr:from>
    <xdr:to>
      <xdr:col>10</xdr:col>
      <xdr:colOff>165100</xdr:colOff>
      <xdr:row>95</xdr:row>
      <xdr:rowOff>73578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90105</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03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99507</xdr:rowOff>
    </xdr:from>
    <xdr:to>
      <xdr:col>6</xdr:col>
      <xdr:colOff>38100</xdr:colOff>
      <xdr:row>96</xdr:row>
      <xdr:rowOff>29657</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46184</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1377</xdr:rowOff>
    </xdr:from>
    <xdr:to>
      <xdr:col>24</xdr:col>
      <xdr:colOff>114300</xdr:colOff>
      <xdr:row>96</xdr:row>
      <xdr:rowOff>102977</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460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151254</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439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41847</xdr:rowOff>
    </xdr:from>
    <xdr:to>
      <xdr:col>20</xdr:col>
      <xdr:colOff>38100</xdr:colOff>
      <xdr:row>96</xdr:row>
      <xdr:rowOff>143447</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501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134574</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593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159065</xdr:rowOff>
    </xdr:from>
    <xdr:to>
      <xdr:col>15</xdr:col>
      <xdr:colOff>101600</xdr:colOff>
      <xdr:row>96</xdr:row>
      <xdr:rowOff>89215</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44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80342</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539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54755</xdr:rowOff>
    </xdr:from>
    <xdr:to>
      <xdr:col>10</xdr:col>
      <xdr:colOff>165100</xdr:colOff>
      <xdr:row>95</xdr:row>
      <xdr:rowOff>156355</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34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147482</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435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110404</xdr:rowOff>
    </xdr:from>
    <xdr:to>
      <xdr:col>6</xdr:col>
      <xdr:colOff>38100</xdr:colOff>
      <xdr:row>97</xdr:row>
      <xdr:rowOff>40554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569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31681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662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78077</xdr:rowOff>
    </xdr:from>
    <xdr:to>
      <xdr:col>54</xdr:col>
      <xdr:colOff>189865</xdr:colOff>
      <xdr:row>39</xdr:row>
      <xdr:rowOff>10112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221577"/>
          <a:ext cx="1270" cy="1475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13939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10112</xdr:rowOff>
    </xdr:from>
    <xdr:to>
      <xdr:col>55</xdr:col>
      <xdr:colOff>88900</xdr:colOff>
      <xdr:row>39</xdr:row>
      <xdr:rowOff>10112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696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24754</xdr:rowOff>
    </xdr:from>
    <xdr:ext cx="690189"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4996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78077</xdr:rowOff>
    </xdr:from>
    <xdr:to>
      <xdr:col>55</xdr:col>
      <xdr:colOff>88900</xdr:colOff>
      <xdr:row>30</xdr:row>
      <xdr:rowOff>78077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22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51208</xdr:rowOff>
    </xdr:from>
    <xdr:to>
      <xdr:col>55</xdr:col>
      <xdr:colOff>0</xdr:colOff>
      <xdr:row>38</xdr:row>
      <xdr:rowOff>58223</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6566308"/>
          <a:ext cx="838200" cy="7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97567</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2697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74690</xdr:rowOff>
    </xdr:from>
    <xdr:to>
      <xdr:col>55</xdr:col>
      <xdr:colOff>50800</xdr:colOff>
      <xdr:row>38</xdr:row>
      <xdr:rowOff>4840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41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58223</xdr:rowOff>
    </xdr:from>
    <xdr:to>
      <xdr:col>50</xdr:col>
      <xdr:colOff>114300</xdr:colOff>
      <xdr:row>38</xdr:row>
      <xdr:rowOff>79601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573323"/>
          <a:ext cx="889000" cy="21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127403</xdr:rowOff>
    </xdr:from>
    <xdr:to>
      <xdr:col>50</xdr:col>
      <xdr:colOff>165100</xdr:colOff>
      <xdr:row>38</xdr:row>
      <xdr:rowOff>57553</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47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74080</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6246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79601</xdr:rowOff>
    </xdr:from>
    <xdr:to>
      <xdr:col>45</xdr:col>
      <xdr:colOff>177800</xdr:colOff>
      <xdr:row>38</xdr:row>
      <xdr:rowOff>92530</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861300" y="6594701"/>
          <a:ext cx="889000" cy="12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138852</xdr:rowOff>
    </xdr:from>
    <xdr:to>
      <xdr:col>46</xdr:col>
      <xdr:colOff>38100</xdr:colOff>
      <xdr:row>38</xdr:row>
      <xdr:rowOff>69002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48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85529</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50795" y="6257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162190</xdr:rowOff>
    </xdr:from>
    <xdr:to>
      <xdr:col>41</xdr:col>
      <xdr:colOff>50800</xdr:colOff>
      <xdr:row>38</xdr:row>
      <xdr:rowOff>92530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505840"/>
          <a:ext cx="889000" cy="10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156116</xdr:rowOff>
    </xdr:from>
    <xdr:to>
      <xdr:col>41</xdr:col>
      <xdr:colOff>101600</xdr:colOff>
      <xdr:row>38</xdr:row>
      <xdr:rowOff>86266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499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102793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6274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35578</xdr:rowOff>
    </xdr:from>
    <xdr:to>
      <xdr:col>36</xdr:col>
      <xdr:colOff>165100</xdr:colOff>
      <xdr:row>37</xdr:row>
      <xdr:rowOff>137178</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153705</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6154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408</xdr:rowOff>
    </xdr:from>
    <xdr:to>
      <xdr:col>55</xdr:col>
      <xdr:colOff>50800</xdr:colOff>
      <xdr:row>38</xdr:row>
      <xdr:rowOff>102008</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51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150285</xdr:rowOff>
    </xdr:from>
    <xdr:ext cx="599010"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493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7423</xdr:rowOff>
    </xdr:from>
    <xdr:to>
      <xdr:col>50</xdr:col>
      <xdr:colOff>165100</xdr:colOff>
      <xdr:row>38</xdr:row>
      <xdr:rowOff>109023</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522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100150</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6615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28801</xdr:rowOff>
    </xdr:from>
    <xdr:to>
      <xdr:col>46</xdr:col>
      <xdr:colOff>38100</xdr:colOff>
      <xdr:row>38</xdr:row>
      <xdr:rowOff>130401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543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121528</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795" y="66366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41730</xdr:rowOff>
    </xdr:from>
    <xdr:to>
      <xdr:col>41</xdr:col>
      <xdr:colOff>101600</xdr:colOff>
      <xdr:row>38</xdr:row>
      <xdr:rowOff>143330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556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134457</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649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111390</xdr:rowOff>
    </xdr:from>
    <xdr:to>
      <xdr:col>36</xdr:col>
      <xdr:colOff>165100</xdr:colOff>
      <xdr:row>38</xdr:row>
      <xdr:rowOff>41540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45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38</xdr:row>
      <xdr:rowOff>32667</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6547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70,227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25838</xdr:rowOff>
    </xdr:from>
    <xdr:to>
      <xdr:col>54</xdr:col>
      <xdr:colOff>189865</xdr:colOff>
      <xdr:row>59</xdr:row>
      <xdr:rowOff>92938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69788"/>
          <a:ext cx="1270" cy="143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96765</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2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92938</xdr:rowOff>
    </xdr:from>
    <xdr:to>
      <xdr:col>55</xdr:col>
      <xdr:colOff>88900</xdr:colOff>
      <xdr:row>59</xdr:row>
      <xdr:rowOff>92938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208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143965</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450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4,423,658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25838</xdr:rowOff>
    </xdr:from>
    <xdr:to>
      <xdr:col>55</xdr:col>
      <xdr:colOff>88900</xdr:colOff>
      <xdr:row>51</xdr:row>
      <xdr:rowOff>25838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6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35371</xdr:rowOff>
    </xdr:from>
    <xdr:to>
      <xdr:col>55</xdr:col>
      <xdr:colOff>0</xdr:colOff>
      <xdr:row>59</xdr:row>
      <xdr:rowOff>73235</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10150921"/>
          <a:ext cx="838200" cy="37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136114</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908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113237</xdr:rowOff>
    </xdr:from>
    <xdr:to>
      <xdr:col>55</xdr:col>
      <xdr:colOff>50800</xdr:colOff>
      <xdr:row>59</xdr:row>
      <xdr:rowOff>43387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1005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73235</xdr:rowOff>
    </xdr:from>
    <xdr:to>
      <xdr:col>50</xdr:col>
      <xdr:colOff>114300</xdr:colOff>
      <xdr:row>59</xdr:row>
      <xdr:rowOff>78728</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10188785"/>
          <a:ext cx="889000" cy="5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118731</xdr:rowOff>
    </xdr:from>
    <xdr:to>
      <xdr:col>50</xdr:col>
      <xdr:colOff>165100</xdr:colOff>
      <xdr:row>59</xdr:row>
      <xdr:rowOff>48881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1006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65408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838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77361</xdr:rowOff>
    </xdr:from>
    <xdr:to>
      <xdr:col>45</xdr:col>
      <xdr:colOff>177800</xdr:colOff>
      <xdr:row>59</xdr:row>
      <xdr:rowOff>78728</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10192911"/>
          <a:ext cx="889000" cy="1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122833</xdr:rowOff>
    </xdr:from>
    <xdr:to>
      <xdr:col>46</xdr:col>
      <xdr:colOff>38100</xdr:colOff>
      <xdr:row>59</xdr:row>
      <xdr:rowOff>52983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1006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69510</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842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58524</xdr:rowOff>
    </xdr:from>
    <xdr:to>
      <xdr:col>41</xdr:col>
      <xdr:colOff>50800</xdr:colOff>
      <xdr:row>59</xdr:row>
      <xdr:rowOff>77361</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10174074"/>
          <a:ext cx="889000" cy="18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101085</xdr:rowOff>
    </xdr:from>
    <xdr:to>
      <xdr:col>41</xdr:col>
      <xdr:colOff>101600</xdr:colOff>
      <xdr:row>59</xdr:row>
      <xdr:rowOff>31235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47762</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820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110992</xdr:rowOff>
    </xdr:from>
    <xdr:to>
      <xdr:col>36</xdr:col>
      <xdr:colOff>165100</xdr:colOff>
      <xdr:row>59</xdr:row>
      <xdr:rowOff>41142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57669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830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156021</xdr:rowOff>
    </xdr:from>
    <xdr:to>
      <xdr:col>55</xdr:col>
      <xdr:colOff>50800</xdr:colOff>
      <xdr:row>59</xdr:row>
      <xdr:rowOff>86171</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10100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91664</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100357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22435</xdr:rowOff>
    </xdr:from>
    <xdr:to>
      <xdr:col>50</xdr:col>
      <xdr:colOff>165100</xdr:colOff>
      <xdr:row>59</xdr:row>
      <xdr:rowOff>124035</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1013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115162</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10230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27928</xdr:rowOff>
    </xdr:from>
    <xdr:to>
      <xdr:col>46</xdr:col>
      <xdr:colOff>38100</xdr:colOff>
      <xdr:row>59</xdr:row>
      <xdr:rowOff>129528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10143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120655</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10236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59</xdr:row>
      <xdr:rowOff>26561</xdr:rowOff>
    </xdr:from>
    <xdr:to>
      <xdr:col>41</xdr:col>
      <xdr:colOff>101600</xdr:colOff>
      <xdr:row>59</xdr:row>
      <xdr:rowOff>128161</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1014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119288</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10234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59</xdr:row>
      <xdr:rowOff>7724</xdr:rowOff>
    </xdr:from>
    <xdr:to>
      <xdr:col>36</xdr:col>
      <xdr:colOff>165100</xdr:colOff>
      <xdr:row>59</xdr:row>
      <xdr:rowOff>109324</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1012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100451</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10216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129435</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1959485"/>
          <a:ext cx="1270" cy="1629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76112</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7347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129435</xdr:rowOff>
    </xdr:from>
    <xdr:to>
      <xdr:col>55</xdr:col>
      <xdr:colOff>88900</xdr:colOff>
      <xdr:row>69</xdr:row>
      <xdr:rowOff>129435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195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28879</xdr:rowOff>
    </xdr:from>
    <xdr:to>
      <xdr:col>55</xdr:col>
      <xdr:colOff>0</xdr:colOff>
      <xdr:row>78</xdr:row>
      <xdr:rowOff>167041</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401979"/>
          <a:ext cx="838200" cy="138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158335</xdr:rowOff>
    </xdr:from>
    <xdr:ext cx="599010"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3599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8458</xdr:rowOff>
    </xdr:from>
    <xdr:to>
      <xdr:col>55</xdr:col>
      <xdr:colOff>50800</xdr:colOff>
      <xdr:row>78</xdr:row>
      <xdr:rowOff>110058</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167041</xdr:rowOff>
    </xdr:from>
    <xdr:to>
      <xdr:col>50</xdr:col>
      <xdr:colOff>114300</xdr:colOff>
      <xdr:row>79</xdr:row>
      <xdr:rowOff>17090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540141"/>
          <a:ext cx="889000" cy="21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16126</xdr:rowOff>
    </xdr:from>
    <xdr:to>
      <xdr:col>50</xdr:col>
      <xdr:colOff>165100</xdr:colOff>
      <xdr:row>78</xdr:row>
      <xdr:rowOff>117726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89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134253</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39795" y="131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17090</xdr:rowOff>
    </xdr:from>
    <xdr:to>
      <xdr:col>45</xdr:col>
      <xdr:colOff>177800</xdr:colOff>
      <xdr:row>79</xdr:row>
      <xdr:rowOff>34006</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561640"/>
          <a:ext cx="889000" cy="16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40542</xdr:rowOff>
    </xdr:from>
    <xdr:to>
      <xdr:col>46</xdr:col>
      <xdr:colOff>38100</xdr:colOff>
      <xdr:row>78</xdr:row>
      <xdr:rowOff>142142</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158669</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8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104178</xdr:rowOff>
    </xdr:from>
    <xdr:to>
      <xdr:col>41</xdr:col>
      <xdr:colOff>50800</xdr:colOff>
      <xdr:row>79</xdr:row>
      <xdr:rowOff>34006</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477278"/>
          <a:ext cx="889000" cy="101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160350</xdr:rowOff>
    </xdr:from>
    <xdr:to>
      <xdr:col>41</xdr:col>
      <xdr:colOff>101600</xdr:colOff>
      <xdr:row>78</xdr:row>
      <xdr:rowOff>90500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107027</xdr:rowOff>
    </xdr:from>
    <xdr:ext cx="59901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61795" y="13137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16554</xdr:rowOff>
    </xdr:from>
    <xdr:to>
      <xdr:col>36</xdr:col>
      <xdr:colOff>165100</xdr:colOff>
      <xdr:row>78</xdr:row>
      <xdr:rowOff>118154</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134681</xdr:rowOff>
    </xdr:from>
    <xdr:ext cx="59901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672795" y="13164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149529</xdr:rowOff>
    </xdr:from>
    <xdr:to>
      <xdr:col>55</xdr:col>
      <xdr:colOff>50800</xdr:colOff>
      <xdr:row>78</xdr:row>
      <xdr:rowOff>79679</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351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956</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202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116241</xdr:rowOff>
    </xdr:from>
    <xdr:to>
      <xdr:col>50</xdr:col>
      <xdr:colOff>165100</xdr:colOff>
      <xdr:row>79</xdr:row>
      <xdr:rowOff>46391</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89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37518</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582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137740</xdr:rowOff>
    </xdr:from>
    <xdr:to>
      <xdr:col>46</xdr:col>
      <xdr:colOff>38100</xdr:colOff>
      <xdr:row>79</xdr:row>
      <xdr:rowOff>67890</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510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59017</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603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154656</xdr:rowOff>
    </xdr:from>
    <xdr:to>
      <xdr:col>41</xdr:col>
      <xdr:colOff>101600</xdr:colOff>
      <xdr:row>79</xdr:row>
      <xdr:rowOff>84806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527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75933</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626428" y="13620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53378</xdr:rowOff>
    </xdr:from>
    <xdr:to>
      <xdr:col>36</xdr:col>
      <xdr:colOff>165100</xdr:colOff>
      <xdr:row>78</xdr:row>
      <xdr:rowOff>154978</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26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146105</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19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80240</xdr:rowOff>
    </xdr:from>
    <xdr:to>
      <xdr:col>54</xdr:col>
      <xdr:colOff>189865</xdr:colOff>
      <xdr:row>98</xdr:row>
      <xdr:rowOff>136860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10740"/>
          <a:ext cx="1270" cy="142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140687</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136860</xdr:rowOff>
    </xdr:from>
    <xdr:to>
      <xdr:col>55</xdr:col>
      <xdr:colOff>88900</xdr:colOff>
      <xdr:row>98</xdr:row>
      <xdr:rowOff>136860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3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26917</xdr:rowOff>
    </xdr:from>
    <xdr:ext cx="690189"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2859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80240</xdr:rowOff>
    </xdr:from>
    <xdr:to>
      <xdr:col>55</xdr:col>
      <xdr:colOff>88900</xdr:colOff>
      <xdr:row>90</xdr:row>
      <xdr:rowOff>80240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1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120709</xdr:rowOff>
    </xdr:from>
    <xdr:to>
      <xdr:col>55</xdr:col>
      <xdr:colOff>0</xdr:colOff>
      <xdr:row>98</xdr:row>
      <xdr:rowOff>128677</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922809"/>
          <a:ext cx="838200" cy="7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32946</xdr:rowOff>
    </xdr:from>
    <xdr:ext cx="599010"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6635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10069</xdr:rowOff>
    </xdr:from>
    <xdr:to>
      <xdr:col>55</xdr:col>
      <xdr:colOff>50800</xdr:colOff>
      <xdr:row>98</xdr:row>
      <xdr:rowOff>111669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8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123774</xdr:rowOff>
    </xdr:from>
    <xdr:to>
      <xdr:col>50</xdr:col>
      <xdr:colOff>114300</xdr:colOff>
      <xdr:row>98</xdr:row>
      <xdr:rowOff>128677</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925874"/>
          <a:ext cx="889000" cy="4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10840</xdr:rowOff>
    </xdr:from>
    <xdr:to>
      <xdr:col>50</xdr:col>
      <xdr:colOff>165100</xdr:colOff>
      <xdr:row>98</xdr:row>
      <xdr:rowOff>112440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1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128967</xdr:rowOff>
    </xdr:from>
    <xdr:ext cx="59901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39795" y="165881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116906</xdr:rowOff>
    </xdr:from>
    <xdr:to>
      <xdr:col>45</xdr:col>
      <xdr:colOff>177800</xdr:colOff>
      <xdr:row>98</xdr:row>
      <xdr:rowOff>123774</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7861300" y="16919006"/>
          <a:ext cx="889000" cy="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5463</xdr:rowOff>
    </xdr:from>
    <xdr:to>
      <xdr:col>46</xdr:col>
      <xdr:colOff>38100</xdr:colOff>
      <xdr:row>98</xdr:row>
      <xdr:rowOff>107063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123590</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50795" y="165827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116906</xdr:rowOff>
    </xdr:from>
    <xdr:to>
      <xdr:col>41</xdr:col>
      <xdr:colOff>50800</xdr:colOff>
      <xdr:row>98</xdr:row>
      <xdr:rowOff>126998</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919006"/>
          <a:ext cx="889000" cy="10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3113</xdr:rowOff>
    </xdr:from>
    <xdr:to>
      <xdr:col>41</xdr:col>
      <xdr:colOff>101600</xdr:colOff>
      <xdr:row>98</xdr:row>
      <xdr:rowOff>104713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121240</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61795" y="16580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237</xdr:rowOff>
    </xdr:from>
    <xdr:to>
      <xdr:col>36</xdr:col>
      <xdr:colOff>165100</xdr:colOff>
      <xdr:row>98</xdr:row>
      <xdr:rowOff>101837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118364</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672795" y="1657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69909</xdr:rowOff>
    </xdr:from>
    <xdr:to>
      <xdr:col>55</xdr:col>
      <xdr:colOff>50800</xdr:colOff>
      <xdr:row>99</xdr:row>
      <xdr:rowOff>59</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872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159947</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79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77877</xdr:rowOff>
    </xdr:from>
    <xdr:to>
      <xdr:col>50</xdr:col>
      <xdr:colOff>165100</xdr:colOff>
      <xdr:row>99</xdr:row>
      <xdr:rowOff>8027</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879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170604</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972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72974</xdr:rowOff>
    </xdr:from>
    <xdr:to>
      <xdr:col>46</xdr:col>
      <xdr:colOff>38100</xdr:colOff>
      <xdr:row>99</xdr:row>
      <xdr:rowOff>3124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875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165701</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967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66106</xdr:rowOff>
    </xdr:from>
    <xdr:to>
      <xdr:col>41</xdr:col>
      <xdr:colOff>101600</xdr:colOff>
      <xdr:row>98</xdr:row>
      <xdr:rowOff>167706</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868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158833</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960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76198</xdr:rowOff>
    </xdr:from>
    <xdr:to>
      <xdr:col>36</xdr:col>
      <xdr:colOff>165100</xdr:colOff>
      <xdr:row>99</xdr:row>
      <xdr:rowOff>6348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8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168925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971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151115</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94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97792</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6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151115</xdr:rowOff>
    </xdr:from>
    <xdr:to>
      <xdr:col>86</xdr:col>
      <xdr:colOff>25400</xdr:colOff>
      <xdr:row>30</xdr:row>
      <xdr:rowOff>151115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9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17883</xdr:rowOff>
    </xdr:from>
    <xdr:to>
      <xdr:col>85</xdr:col>
      <xdr:colOff>127000</xdr:colOff>
      <xdr:row>39</xdr:row>
      <xdr:rowOff>18535</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flipV="1">
          <a:off x="15481300" y="6704433"/>
          <a:ext cx="838200" cy="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124666</xdr:rowOff>
    </xdr:from>
    <xdr:ext cx="534377"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6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101789</xdr:rowOff>
    </xdr:from>
    <xdr:to>
      <xdr:col>85</xdr:col>
      <xdr:colOff>177800</xdr:colOff>
      <xdr:row>39</xdr:row>
      <xdr:rowOff>31939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6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18535</xdr:rowOff>
    </xdr:from>
    <xdr:to>
      <xdr:col>81</xdr:col>
      <xdr:colOff>50800</xdr:colOff>
      <xdr:row>39</xdr:row>
      <xdr:rowOff>38419</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705085"/>
          <a:ext cx="889000" cy="19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90100</xdr:rowOff>
    </xdr:from>
    <xdr:to>
      <xdr:col>81</xdr:col>
      <xdr:colOff>101600</xdr:colOff>
      <xdr:row>39</xdr:row>
      <xdr:rowOff>20250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6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36777</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14111" y="63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38419</xdr:rowOff>
    </xdr:from>
    <xdr:to>
      <xdr:col>76</xdr:col>
      <xdr:colOff>114300</xdr:colOff>
      <xdr:row>39</xdr:row>
      <xdr:rowOff>39562</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3703300" y="6724969"/>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88222</xdr:rowOff>
    </xdr:from>
    <xdr:to>
      <xdr:col>76</xdr:col>
      <xdr:colOff>165100</xdr:colOff>
      <xdr:row>39</xdr:row>
      <xdr:rowOff>18372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0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34899</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25111" y="6378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26753</xdr:rowOff>
    </xdr:from>
    <xdr:to>
      <xdr:col>71</xdr:col>
      <xdr:colOff>177800</xdr:colOff>
      <xdr:row>39</xdr:row>
      <xdr:rowOff>39562</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713303"/>
          <a:ext cx="889000" cy="12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84175</xdr:rowOff>
    </xdr:from>
    <xdr:to>
      <xdr:col>72</xdr:col>
      <xdr:colOff>38100</xdr:colOff>
      <xdr:row>39</xdr:row>
      <xdr:rowOff>14325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9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30852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36111" y="637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66627</xdr:rowOff>
    </xdr:from>
    <xdr:to>
      <xdr:col>67</xdr:col>
      <xdr:colOff>101600</xdr:colOff>
      <xdr:row>38</xdr:row>
      <xdr:rowOff>168227</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8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13304</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47111" y="635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138533</xdr:rowOff>
    </xdr:from>
    <xdr:to>
      <xdr:col>85</xdr:col>
      <xdr:colOff>177800</xdr:colOff>
      <xdr:row>39</xdr:row>
      <xdr:rowOff>68683</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53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80216</xdr:rowOff>
    </xdr:from>
    <xdr:ext cx="469744"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5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139185</xdr:rowOff>
    </xdr:from>
    <xdr:to>
      <xdr:col>81</xdr:col>
      <xdr:colOff>101600</xdr:colOff>
      <xdr:row>39</xdr:row>
      <xdr:rowOff>69335</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5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60462</xdr:rowOff>
    </xdr:from>
    <xdr:ext cx="469744"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46428" y="6747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159069</xdr:rowOff>
    </xdr:from>
    <xdr:to>
      <xdr:col>76</xdr:col>
      <xdr:colOff>165100</xdr:colOff>
      <xdr:row>39</xdr:row>
      <xdr:rowOff>89219</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674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80346</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57428" y="6766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160212</xdr:rowOff>
    </xdr:from>
    <xdr:to>
      <xdr:col>72</xdr:col>
      <xdr:colOff>38100</xdr:colOff>
      <xdr:row>39</xdr:row>
      <xdr:rowOff>90362</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75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81489</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68428" y="6768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147403</xdr:rowOff>
    </xdr:from>
    <xdr:to>
      <xdr:col>67</xdr:col>
      <xdr:colOff>101600</xdr:colOff>
      <xdr:row>39</xdr:row>
      <xdr:rowOff>77553</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62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68680</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755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8649</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010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126776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78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8649</xdr:rowOff>
    </xdr:from>
    <xdr:to>
      <xdr:col>86</xdr:col>
      <xdr:colOff>25400</xdr:colOff>
      <xdr:row>70</xdr:row>
      <xdr:rowOff>8649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010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149713</xdr:rowOff>
    </xdr:from>
    <xdr:to>
      <xdr:col>85</xdr:col>
      <xdr:colOff>127000</xdr:colOff>
      <xdr:row>77</xdr:row>
      <xdr:rowOff>151540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351363"/>
          <a:ext cx="838200" cy="1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25584</xdr:rowOff>
    </xdr:from>
    <xdr:ext cx="599010"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055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2707</xdr:rowOff>
    </xdr:from>
    <xdr:to>
      <xdr:col>85</xdr:col>
      <xdr:colOff>177800</xdr:colOff>
      <xdr:row>77</xdr:row>
      <xdr:rowOff>104307</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0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149713</xdr:rowOff>
    </xdr:from>
    <xdr:to>
      <xdr:col>81</xdr:col>
      <xdr:colOff>50800</xdr:colOff>
      <xdr:row>77</xdr:row>
      <xdr:rowOff>158657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351363"/>
          <a:ext cx="889000" cy="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162942</xdr:rowOff>
    </xdr:from>
    <xdr:to>
      <xdr:col>81</xdr:col>
      <xdr:colOff>101600</xdr:colOff>
      <xdr:row>77</xdr:row>
      <xdr:rowOff>93092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109619</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181795" y="12968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147786</xdr:rowOff>
    </xdr:from>
    <xdr:to>
      <xdr:col>76</xdr:col>
      <xdr:colOff>114300</xdr:colOff>
      <xdr:row>77</xdr:row>
      <xdr:rowOff>158657</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3703300" y="13349436"/>
          <a:ext cx="889000" cy="1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24205</xdr:rowOff>
    </xdr:from>
    <xdr:to>
      <xdr:col>76</xdr:col>
      <xdr:colOff>165100</xdr:colOff>
      <xdr:row>77</xdr:row>
      <xdr:rowOff>125805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2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142332</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292795" y="13001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141241</xdr:rowOff>
    </xdr:from>
    <xdr:to>
      <xdr:col>71</xdr:col>
      <xdr:colOff>177800</xdr:colOff>
      <xdr:row>77</xdr:row>
      <xdr:rowOff>147786</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342891"/>
          <a:ext cx="889000" cy="6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51206</xdr:rowOff>
    </xdr:from>
    <xdr:to>
      <xdr:col>72</xdr:col>
      <xdr:colOff>38100</xdr:colOff>
      <xdr:row>77</xdr:row>
      <xdr:rowOff>152806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169333</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03795" y="13028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46146</xdr:rowOff>
    </xdr:from>
    <xdr:to>
      <xdr:col>67</xdr:col>
      <xdr:colOff>101600</xdr:colOff>
      <xdr:row>77</xdr:row>
      <xdr:rowOff>147746</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164273</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14795" y="13023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100740</xdr:rowOff>
    </xdr:from>
    <xdr:to>
      <xdr:col>85</xdr:col>
      <xdr:colOff>177800</xdr:colOff>
      <xdr:row>78</xdr:row>
      <xdr:rowOff>30890</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30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79167</xdr:rowOff>
    </xdr:from>
    <xdr:ext cx="599010"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80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98913</xdr:rowOff>
    </xdr:from>
    <xdr:to>
      <xdr:col>81</xdr:col>
      <xdr:colOff>101600</xdr:colOff>
      <xdr:row>78</xdr:row>
      <xdr:rowOff>29063</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300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78</xdr:row>
      <xdr:rowOff>20190</xdr:rowOff>
    </xdr:from>
    <xdr:ext cx="59901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181795" y="13393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107857</xdr:rowOff>
    </xdr:from>
    <xdr:to>
      <xdr:col>76</xdr:col>
      <xdr:colOff>165100</xdr:colOff>
      <xdr:row>78</xdr:row>
      <xdr:rowOff>38007</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309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78</xdr:row>
      <xdr:rowOff>29134</xdr:rowOff>
    </xdr:from>
    <xdr:ext cx="59901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292795" y="13402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96986</xdr:rowOff>
    </xdr:from>
    <xdr:to>
      <xdr:col>72</xdr:col>
      <xdr:colOff>38100</xdr:colOff>
      <xdr:row>78</xdr:row>
      <xdr:rowOff>27136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9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78</xdr:row>
      <xdr:rowOff>18263</xdr:rowOff>
    </xdr:from>
    <xdr:ext cx="59901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03795" y="13391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90441</xdr:rowOff>
    </xdr:from>
    <xdr:to>
      <xdr:col>67</xdr:col>
      <xdr:colOff>101600</xdr:colOff>
      <xdr:row>78</xdr:row>
      <xdr:rowOff>20591</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29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78</xdr:row>
      <xdr:rowOff>11718</xdr:rowOff>
    </xdr:from>
    <xdr:ext cx="59901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14795" y="13384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78225</xdr:rowOff>
    </xdr:from>
    <xdr:to>
      <xdr:col>85</xdr:col>
      <xdr:colOff>126364</xdr:colOff>
      <xdr:row>98</xdr:row>
      <xdr:rowOff>139616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08725"/>
          <a:ext cx="1269" cy="143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143443</xdr:rowOff>
    </xdr:from>
    <xdr:ext cx="313932"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55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139616</xdr:rowOff>
    </xdr:from>
    <xdr:to>
      <xdr:col>86</xdr:col>
      <xdr:colOff>25400</xdr:colOff>
      <xdr:row>98</xdr:row>
      <xdr:rowOff>139616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1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24902</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83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78225</xdr:rowOff>
    </xdr:from>
    <xdr:to>
      <xdr:col>86</xdr:col>
      <xdr:colOff>25400</xdr:colOff>
      <xdr:row>90</xdr:row>
      <xdr:rowOff>78225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0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88399</xdr:rowOff>
    </xdr:from>
    <xdr:to>
      <xdr:col>85</xdr:col>
      <xdr:colOff>127000</xdr:colOff>
      <xdr:row>98</xdr:row>
      <xdr:rowOff>130290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5481300" y="16890499"/>
          <a:ext cx="838200" cy="41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6951</xdr:rowOff>
    </xdr:from>
    <xdr:ext cx="599010"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37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155524</xdr:rowOff>
    </xdr:from>
    <xdr:to>
      <xdr:col>85</xdr:col>
      <xdr:colOff>177800</xdr:colOff>
      <xdr:row>98</xdr:row>
      <xdr:rowOff>85674</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8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88399</xdr:rowOff>
    </xdr:from>
    <xdr:to>
      <xdr:col>81</xdr:col>
      <xdr:colOff>50800</xdr:colOff>
      <xdr:row>98</xdr:row>
      <xdr:rowOff>114120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flipV="1">
          <a:off x="14592300" y="16890499"/>
          <a:ext cx="889000" cy="2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160666</xdr:rowOff>
    </xdr:from>
    <xdr:to>
      <xdr:col>81</xdr:col>
      <xdr:colOff>101600</xdr:colOff>
      <xdr:row>98</xdr:row>
      <xdr:rowOff>90816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107343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181795" y="1656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97413</xdr:rowOff>
    </xdr:from>
    <xdr:to>
      <xdr:col>76</xdr:col>
      <xdr:colOff>114300</xdr:colOff>
      <xdr:row>98</xdr:row>
      <xdr:rowOff>114120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899513"/>
          <a:ext cx="889000" cy="16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117900</xdr:rowOff>
    </xdr:from>
    <xdr:to>
      <xdr:col>76</xdr:col>
      <xdr:colOff>165100</xdr:colOff>
      <xdr:row>98</xdr:row>
      <xdr:rowOff>48050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64577</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292795" y="16523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97413</xdr:rowOff>
    </xdr:from>
    <xdr:to>
      <xdr:col>71</xdr:col>
      <xdr:colOff>177800</xdr:colOff>
      <xdr:row>98</xdr:row>
      <xdr:rowOff>97958</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899513"/>
          <a:ext cx="889000" cy="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54332</xdr:rowOff>
    </xdr:from>
    <xdr:to>
      <xdr:col>72</xdr:col>
      <xdr:colOff>38100</xdr:colOff>
      <xdr:row>97</xdr:row>
      <xdr:rowOff>155932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1009</xdr:rowOff>
    </xdr:from>
    <xdr:ext cx="59901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03795" y="1646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19740</xdr:rowOff>
    </xdr:from>
    <xdr:to>
      <xdr:col>67</xdr:col>
      <xdr:colOff>101600</xdr:colOff>
      <xdr:row>98</xdr:row>
      <xdr:rowOff>121340</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137867</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597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79490</xdr:rowOff>
    </xdr:from>
    <xdr:to>
      <xdr:col>85</xdr:col>
      <xdr:colOff>177800</xdr:colOff>
      <xdr:row>99</xdr:row>
      <xdr:rowOff>9640</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88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165867</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96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37599</xdr:rowOff>
    </xdr:from>
    <xdr:to>
      <xdr:col>81</xdr:col>
      <xdr:colOff>101600</xdr:colOff>
      <xdr:row>98</xdr:row>
      <xdr:rowOff>139199</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3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130326</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932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63320</xdr:rowOff>
    </xdr:from>
    <xdr:to>
      <xdr:col>76</xdr:col>
      <xdr:colOff>165100</xdr:colOff>
      <xdr:row>98</xdr:row>
      <xdr:rowOff>164920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86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156047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958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46613</xdr:rowOff>
    </xdr:from>
    <xdr:to>
      <xdr:col>72</xdr:col>
      <xdr:colOff>38100</xdr:colOff>
      <xdr:row>98</xdr:row>
      <xdr:rowOff>148213</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84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139340</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941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47158</xdr:rowOff>
    </xdr:from>
    <xdr:to>
      <xdr:col>67</xdr:col>
      <xdr:colOff>101600</xdr:colOff>
      <xdr:row>98</xdr:row>
      <xdr:rowOff>148758</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49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139885</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941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111777</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168927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5100</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148600"/>
          <a:ext cx="1269" cy="150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147153</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62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123227</xdr:rowOff>
    </xdr:from>
    <xdr:ext cx="599010"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4923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5100</xdr:rowOff>
    </xdr:from>
    <xdr:to>
      <xdr:col>116</xdr:col>
      <xdr:colOff>152400</xdr:colOff>
      <xdr:row>30</xdr:row>
      <xdr:rowOff>5100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1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64603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08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41726</xdr:rowOff>
    </xdr:from>
    <xdr:to>
      <xdr:col>116</xdr:col>
      <xdr:colOff>114300</xdr:colOff>
      <xdr:row>38</xdr:row>
      <xdr:rowOff>143326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56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53156</xdr:rowOff>
    </xdr:from>
    <xdr:to>
      <xdr:col>112</xdr:col>
      <xdr:colOff>38100</xdr:colOff>
      <xdr:row>38</xdr:row>
      <xdr:rowOff>154756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171283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4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80222</xdr:rowOff>
    </xdr:from>
    <xdr:to>
      <xdr:col>107</xdr:col>
      <xdr:colOff>101600</xdr:colOff>
      <xdr:row>39</xdr:row>
      <xdr:rowOff>10372</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9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26899</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245017" y="6370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76245</xdr:rowOff>
    </xdr:from>
    <xdr:to>
      <xdr:col>102</xdr:col>
      <xdr:colOff>165100</xdr:colOff>
      <xdr:row>39</xdr:row>
      <xdr:rowOff>6395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9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22922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6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72953</xdr:rowOff>
    </xdr:from>
    <xdr:to>
      <xdr:col>98</xdr:col>
      <xdr:colOff>38100</xdr:colOff>
      <xdr:row>39</xdr:row>
      <xdr:rowOff>3103</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88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19630</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363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20153</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35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120628</xdr:rowOff>
    </xdr:from>
    <xdr:to>
      <xdr:col>116</xdr:col>
      <xdr:colOff>62864</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2159595" y="8693128"/>
          <a:ext cx="1269" cy="152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102968</xdr:rowOff>
    </xdr:from>
    <xdr:ext cx="249299" cy="259045"/>
    <xdr:sp macro="" textlink="">
      <xdr:nvSpPr>
        <xdr:cNvPr id="787" name="貸付金最小値テキスト">
          <a:extLst>
            <a:ext uri="{FF2B5EF4-FFF2-40B4-BE49-F238E27FC236}">
              <a16:creationId xmlns:a16="http://schemas.microsoft.com/office/drawing/2014/main" id="{00000000-0008-0000-0600-000013030000}"/>
            </a:ext>
          </a:extLst>
        </xdr:cNvPr>
        <xdr:cNvSpPr txBox="1"/>
      </xdr:nvSpPr>
      <xdr:spPr>
        <a:xfrm>
          <a:off x="22212300" y="1021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67305</xdr:rowOff>
    </xdr:from>
    <xdr:ext cx="534377" cy="259045"/>
    <xdr:sp macro="" textlink="">
      <xdr:nvSpPr>
        <xdr:cNvPr id="789" name="貸付金最大値テキスト">
          <a:extLst>
            <a:ext uri="{FF2B5EF4-FFF2-40B4-BE49-F238E27FC236}">
              <a16:creationId xmlns:a16="http://schemas.microsoft.com/office/drawing/2014/main" id="{00000000-0008-0000-0600-000015030000}"/>
            </a:ext>
          </a:extLst>
        </xdr:cNvPr>
        <xdr:cNvSpPr txBox="1"/>
      </xdr:nvSpPr>
      <xdr:spPr>
        <a:xfrm>
          <a:off x="22212300" y="846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120628</xdr:rowOff>
    </xdr:from>
    <xdr:to>
      <xdr:col>116</xdr:col>
      <xdr:colOff>152400</xdr:colOff>
      <xdr:row>50</xdr:row>
      <xdr:rowOff>120628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869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124171</xdr:rowOff>
    </xdr:from>
    <xdr:to>
      <xdr:col>116</xdr:col>
      <xdr:colOff>63500</xdr:colOff>
      <xdr:row>58</xdr:row>
      <xdr:rowOff>165418</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1323300" y="10068271"/>
          <a:ext cx="838200" cy="41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147419</xdr:rowOff>
    </xdr:from>
    <xdr:ext cx="469744" cy="259045"/>
    <xdr:sp macro="" textlink="">
      <xdr:nvSpPr>
        <xdr:cNvPr id="792" name="貸付金平均値テキスト">
          <a:extLst>
            <a:ext uri="{FF2B5EF4-FFF2-40B4-BE49-F238E27FC236}">
              <a16:creationId xmlns:a16="http://schemas.microsoft.com/office/drawing/2014/main" id="{00000000-0008-0000-0600-000018030000}"/>
            </a:ext>
          </a:extLst>
        </xdr:cNvPr>
        <xdr:cNvSpPr txBox="1"/>
      </xdr:nvSpPr>
      <xdr:spPr>
        <a:xfrm>
          <a:off x="22212300" y="10091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168992</xdr:rowOff>
    </xdr:from>
    <xdr:to>
      <xdr:col>116</xdr:col>
      <xdr:colOff>114300</xdr:colOff>
      <xdr:row>59</xdr:row>
      <xdr:rowOff>99142</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2110700" y="1011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40406</xdr:rowOff>
    </xdr:from>
    <xdr:to>
      <xdr:col>111</xdr:col>
      <xdr:colOff>177800</xdr:colOff>
      <xdr:row>58</xdr:row>
      <xdr:rowOff>124171</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0434300" y="9984506"/>
          <a:ext cx="889000" cy="83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126782</xdr:rowOff>
    </xdr:from>
    <xdr:to>
      <xdr:col>112</xdr:col>
      <xdr:colOff>38100</xdr:colOff>
      <xdr:row>59</xdr:row>
      <xdr:rowOff>56932</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1272500" y="100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48059</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088428" y="101636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40406</xdr:rowOff>
    </xdr:from>
    <xdr:to>
      <xdr:col>107</xdr:col>
      <xdr:colOff>50800</xdr:colOff>
      <xdr:row>58</xdr:row>
      <xdr:rowOff>168063</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19545300" y="9984506"/>
          <a:ext cx="889000" cy="12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148352</xdr:rowOff>
    </xdr:from>
    <xdr:to>
      <xdr:col>107</xdr:col>
      <xdr:colOff>101600</xdr:colOff>
      <xdr:row>59</xdr:row>
      <xdr:rowOff>78502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0383500" y="1009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69629</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199428" y="10185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158658</xdr:rowOff>
    </xdr:from>
    <xdr:to>
      <xdr:col>102</xdr:col>
      <xdr:colOff>114300</xdr:colOff>
      <xdr:row>58</xdr:row>
      <xdr:rowOff>168063</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656300" y="10102758"/>
          <a:ext cx="889000" cy="9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158738</xdr:rowOff>
    </xdr:from>
    <xdr:to>
      <xdr:col>102</xdr:col>
      <xdr:colOff>165100</xdr:colOff>
      <xdr:row>59</xdr:row>
      <xdr:rowOff>88888</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9494500" y="1010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80015</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310428" y="10195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111401</xdr:rowOff>
    </xdr:from>
    <xdr:to>
      <xdr:col>98</xdr:col>
      <xdr:colOff>38100</xdr:colOff>
      <xdr:row>59</xdr:row>
      <xdr:rowOff>41551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8605500" y="1005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32678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21428" y="10148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114618</xdr:rowOff>
    </xdr:from>
    <xdr:to>
      <xdr:col>116</xdr:col>
      <xdr:colOff>114300</xdr:colOff>
      <xdr:row>59</xdr:row>
      <xdr:rowOff>44768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2110700" y="10058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73995</xdr:rowOff>
    </xdr:from>
    <xdr:ext cx="469744" cy="259045"/>
    <xdr:sp macro="" textlink="">
      <xdr:nvSpPr>
        <xdr:cNvPr id="811" name="貸付金該当値テキスト">
          <a:extLst>
            <a:ext uri="{FF2B5EF4-FFF2-40B4-BE49-F238E27FC236}">
              <a16:creationId xmlns:a16="http://schemas.microsoft.com/office/drawing/2014/main" id="{00000000-0008-0000-0600-00002B030000}"/>
            </a:ext>
          </a:extLst>
        </xdr:cNvPr>
        <xdr:cNvSpPr txBox="1"/>
      </xdr:nvSpPr>
      <xdr:spPr>
        <a:xfrm>
          <a:off x="22212300" y="9846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73371</xdr:rowOff>
    </xdr:from>
    <xdr:to>
      <xdr:col>112</xdr:col>
      <xdr:colOff>38100</xdr:colOff>
      <xdr:row>59</xdr:row>
      <xdr:rowOff>3521</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1272500" y="10017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20048</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088428" y="97926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161056</xdr:rowOff>
    </xdr:from>
    <xdr:to>
      <xdr:col>107</xdr:col>
      <xdr:colOff>101600</xdr:colOff>
      <xdr:row>58</xdr:row>
      <xdr:rowOff>91206</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0383500" y="993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56</xdr:row>
      <xdr:rowOff>107733</xdr:rowOff>
    </xdr:from>
    <xdr:ext cx="534377"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167111" y="970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117263</xdr:rowOff>
    </xdr:from>
    <xdr:to>
      <xdr:col>102</xdr:col>
      <xdr:colOff>165100</xdr:colOff>
      <xdr:row>59</xdr:row>
      <xdr:rowOff>47413</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9494500" y="1006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63940</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10428" y="9836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107858</xdr:rowOff>
    </xdr:from>
    <xdr:to>
      <xdr:col>98</xdr:col>
      <xdr:colOff>38100</xdr:colOff>
      <xdr:row>59</xdr:row>
      <xdr:rowOff>38008</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8605500" y="10051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54535</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21428" y="9827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151126</xdr:rowOff>
    </xdr:from>
    <xdr:to>
      <xdr:col>116</xdr:col>
      <xdr:colOff>62864</xdr:colOff>
      <xdr:row>78</xdr:row>
      <xdr:rowOff>96487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52626"/>
          <a:ext cx="1269" cy="1316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100314</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47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96487</xdr:rowOff>
    </xdr:from>
    <xdr:to>
      <xdr:col>116</xdr:col>
      <xdr:colOff>152400</xdr:colOff>
      <xdr:row>78</xdr:row>
      <xdr:rowOff>96487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46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97803</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2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151126</xdr:rowOff>
    </xdr:from>
    <xdr:to>
      <xdr:col>116</xdr:col>
      <xdr:colOff>152400</xdr:colOff>
      <xdr:row>70</xdr:row>
      <xdr:rowOff>151126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5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16664</xdr:rowOff>
    </xdr:from>
    <xdr:to>
      <xdr:col>116</xdr:col>
      <xdr:colOff>63500</xdr:colOff>
      <xdr:row>77</xdr:row>
      <xdr:rowOff>28604</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1323300" y="13218314"/>
          <a:ext cx="838200" cy="1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151609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181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1732</xdr:rowOff>
    </xdr:from>
    <xdr:to>
      <xdr:col>116</xdr:col>
      <xdr:colOff>114300</xdr:colOff>
      <xdr:row>77</xdr:row>
      <xdr:rowOff>103332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20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28604</xdr:rowOff>
    </xdr:from>
    <xdr:to>
      <xdr:col>111</xdr:col>
      <xdr:colOff>177800</xdr:colOff>
      <xdr:row>77</xdr:row>
      <xdr:rowOff>59914</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0434300" y="13230254"/>
          <a:ext cx="889000" cy="31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7358</xdr:rowOff>
    </xdr:from>
    <xdr:to>
      <xdr:col>112</xdr:col>
      <xdr:colOff>38100</xdr:colOff>
      <xdr:row>76</xdr:row>
      <xdr:rowOff>108958</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03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125485</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2812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59914</xdr:rowOff>
    </xdr:from>
    <xdr:to>
      <xdr:col>107</xdr:col>
      <xdr:colOff>50800</xdr:colOff>
      <xdr:row>77</xdr:row>
      <xdr:rowOff>65737</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545300" y="13261564"/>
          <a:ext cx="889000" cy="5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150572</xdr:rowOff>
    </xdr:from>
    <xdr:to>
      <xdr:col>107</xdr:col>
      <xdr:colOff>101600</xdr:colOff>
      <xdr:row>76</xdr:row>
      <xdr:rowOff>80722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00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97249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2784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65737</xdr:rowOff>
    </xdr:from>
    <xdr:to>
      <xdr:col>102</xdr:col>
      <xdr:colOff>114300</xdr:colOff>
      <xdr:row>77</xdr:row>
      <xdr:rowOff>74275</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flipV="1">
          <a:off x="18656300" y="13267387"/>
          <a:ext cx="889000" cy="8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6383</xdr:rowOff>
    </xdr:from>
    <xdr:to>
      <xdr:col>102</xdr:col>
      <xdr:colOff>165100</xdr:colOff>
      <xdr:row>76</xdr:row>
      <xdr:rowOff>107983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0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124510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2811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36029</xdr:rowOff>
    </xdr:from>
    <xdr:to>
      <xdr:col>98</xdr:col>
      <xdr:colOff>38100</xdr:colOff>
      <xdr:row>76</xdr:row>
      <xdr:rowOff>137629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066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154156</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2841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137314</xdr:rowOff>
    </xdr:from>
    <xdr:to>
      <xdr:col>116</xdr:col>
      <xdr:colOff>114300</xdr:colOff>
      <xdr:row>77</xdr:row>
      <xdr:rowOff>67464</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16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160191</xdr:rowOff>
    </xdr:from>
    <xdr:ext cx="534377"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3018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149254</xdr:rowOff>
    </xdr:from>
    <xdr:to>
      <xdr:col>112</xdr:col>
      <xdr:colOff>38100</xdr:colOff>
      <xdr:row>77</xdr:row>
      <xdr:rowOff>79404</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3179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70531</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56111" y="132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9114</xdr:rowOff>
    </xdr:from>
    <xdr:to>
      <xdr:col>107</xdr:col>
      <xdr:colOff>101600</xdr:colOff>
      <xdr:row>77</xdr:row>
      <xdr:rowOff>110714</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321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101841</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67111" y="13303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14937</xdr:rowOff>
    </xdr:from>
    <xdr:to>
      <xdr:col>102</xdr:col>
      <xdr:colOff>165100</xdr:colOff>
      <xdr:row>77</xdr:row>
      <xdr:rowOff>116537</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3216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107664</xdr:rowOff>
    </xdr:from>
    <xdr:ext cx="534377"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78111" y="13309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23475</xdr:rowOff>
    </xdr:from>
    <xdr:to>
      <xdr:col>98</xdr:col>
      <xdr:colOff>38100</xdr:colOff>
      <xdr:row>77</xdr:row>
      <xdr:rowOff>125075</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322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116202</xdr:rowOff>
    </xdr:from>
    <xdr:ext cx="534377"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89111" y="13317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mn-lt"/>
              <a:ea typeface="+mn-ea"/>
              <a:cs typeface="+mn-cs"/>
            </a:rPr>
            <a:t>歳出決算総額は、住民一人当たり１，０８９，３４０円という状況にある。性質別に見ると、公債費、貸付金及び積立金は減少し、住民一人当たりのコストも概ね類似団体を下回っている一方で、主要な構成項目では歳出が増加してい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人件費（一人当たり２２０，７８４円）は物価上昇を反映した給与改定によるもの、補助費等（同２０１，２９２円）は一部事務組合の大型事業（ごみ処理施設、消防新庁舎建設）に伴う負担金によるものであ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また、普通建設事業費（同１９４，４６７円）も新庁舎建設事業等により大きく増加した。</a:t>
          </a:r>
        </a:p>
        <a:p>
          <a:pPr eaLnBrk="1" fontAlgn="auto" latinLnBrk="0" hangingPunct="1"/>
          <a:r>
            <a:rPr kumimoji="1" lang="ja-JP" altLang="en-US" sz="1100">
              <a:solidFill>
                <a:schemeClr val="dk1"/>
              </a:solidFill>
              <a:effectLst/>
              <a:latin typeface="+mn-lt"/>
              <a:ea typeface="+mn-ea"/>
              <a:cs typeface="+mn-cs"/>
            </a:rPr>
            <a:t>今後、新庁舎建設をはじめとする大型事業により歳出の増加は続く見通しであるが、住民サービスの向上に必要な投資を確保しつつ、より一層効率的な行財政運営に努める。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徳島県牟岐町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3,424
3,389
56.62
4,178,874
3,729,903
427,244
2,327,786
3,381,763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7.6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143772</xdr:rowOff>
    </xdr:from>
    <xdr:to>
      <xdr:col>24</xdr:col>
      <xdr:colOff>62865</xdr:colOff>
      <xdr:row>39</xdr:row>
      <xdr:rowOff>5941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287272"/>
          <a:ext cx="1270" cy="1405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9768</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9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5941</xdr:rowOff>
    </xdr:from>
    <xdr:to>
      <xdr:col>24</xdr:col>
      <xdr:colOff>152400</xdr:colOff>
      <xdr:row>39</xdr:row>
      <xdr:rowOff>5941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90449</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6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143772</xdr:rowOff>
    </xdr:from>
    <xdr:to>
      <xdr:col>24</xdr:col>
      <xdr:colOff>152400</xdr:colOff>
      <xdr:row>30</xdr:row>
      <xdr:rowOff>143772</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2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127913</xdr:rowOff>
    </xdr:from>
    <xdr:to>
      <xdr:col>24</xdr:col>
      <xdr:colOff>63500</xdr:colOff>
      <xdr:row>38</xdr:row>
      <xdr:rowOff>143672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3797300" y="6643013"/>
          <a:ext cx="838200" cy="15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146081</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318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123204</xdr:rowOff>
    </xdr:from>
    <xdr:to>
      <xdr:col>24</xdr:col>
      <xdr:colOff>114300</xdr:colOff>
      <xdr:row>38</xdr:row>
      <xdr:rowOff>53354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6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143672</xdr:rowOff>
    </xdr:from>
    <xdr:to>
      <xdr:col>19</xdr:col>
      <xdr:colOff>177800</xdr:colOff>
      <xdr:row>38</xdr:row>
      <xdr:rowOff>146372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6658772"/>
          <a:ext cx="889000" cy="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119190</xdr:rowOff>
    </xdr:from>
    <xdr:to>
      <xdr:col>20</xdr:col>
      <xdr:colOff>38100</xdr:colOff>
      <xdr:row>38</xdr:row>
      <xdr:rowOff>49340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46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65867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238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146372</xdr:rowOff>
    </xdr:from>
    <xdr:to>
      <xdr:col>15</xdr:col>
      <xdr:colOff>50800</xdr:colOff>
      <xdr:row>38</xdr:row>
      <xdr:rowOff>151173</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661472"/>
          <a:ext cx="8890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135820</xdr:rowOff>
    </xdr:from>
    <xdr:to>
      <xdr:col>15</xdr:col>
      <xdr:colOff>101600</xdr:colOff>
      <xdr:row>38</xdr:row>
      <xdr:rowOff>65970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82497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254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151173</xdr:rowOff>
    </xdr:from>
    <xdr:to>
      <xdr:col>10</xdr:col>
      <xdr:colOff>114300</xdr:colOff>
      <xdr:row>38</xdr:row>
      <xdr:rowOff>156159</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flipV="1">
          <a:off x="1130300" y="6666273"/>
          <a:ext cx="889000" cy="4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157380</xdr:rowOff>
    </xdr:from>
    <xdr:to>
      <xdr:col>10</xdr:col>
      <xdr:colOff>165100</xdr:colOff>
      <xdr:row>38</xdr:row>
      <xdr:rowOff>87530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104057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276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157109</xdr:rowOff>
    </xdr:from>
    <xdr:to>
      <xdr:col>6</xdr:col>
      <xdr:colOff>38100</xdr:colOff>
      <xdr:row>38</xdr:row>
      <xdr:rowOff>87258</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5007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103786</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27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77113</xdr:rowOff>
    </xdr:from>
    <xdr:to>
      <xdr:col>24</xdr:col>
      <xdr:colOff>114300</xdr:colOff>
      <xdr:row>39</xdr:row>
      <xdr:rowOff>7263</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592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163490</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507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92872</xdr:rowOff>
    </xdr:from>
    <xdr:to>
      <xdr:col>20</xdr:col>
      <xdr:colOff>38100</xdr:colOff>
      <xdr:row>39</xdr:row>
      <xdr:rowOff>23022</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60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39</xdr:row>
      <xdr:rowOff>14149</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6700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95572</xdr:rowOff>
    </xdr:from>
    <xdr:to>
      <xdr:col>15</xdr:col>
      <xdr:colOff>101600</xdr:colOff>
      <xdr:row>39</xdr:row>
      <xdr:rowOff>25722</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61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39</xdr:row>
      <xdr:rowOff>16849</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703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100373</xdr:rowOff>
    </xdr:from>
    <xdr:to>
      <xdr:col>10</xdr:col>
      <xdr:colOff>165100</xdr:colOff>
      <xdr:row>39</xdr:row>
      <xdr:rowOff>30523</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615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39</xdr:row>
      <xdr:rowOff>21650</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708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105359</xdr:rowOff>
    </xdr:from>
    <xdr:to>
      <xdr:col>6</xdr:col>
      <xdr:colOff>38100</xdr:colOff>
      <xdr:row>39</xdr:row>
      <xdr:rowOff>35509</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620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39</xdr:row>
      <xdr:rowOff>26636</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713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84979</xdr:rowOff>
    </xdr:from>
    <xdr:to>
      <xdr:col>24</xdr:col>
      <xdr:colOff>62865</xdr:colOff>
      <xdr:row>58</xdr:row>
      <xdr:rowOff>78024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657479"/>
          <a:ext cx="1270" cy="136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81851</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2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78024</xdr:rowOff>
    </xdr:from>
    <xdr:to>
      <xdr:col>24</xdr:col>
      <xdr:colOff>152400</xdr:colOff>
      <xdr:row>58</xdr:row>
      <xdr:rowOff>78024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2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31656</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327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3,119,687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84979</xdr:rowOff>
    </xdr:from>
    <xdr:to>
      <xdr:col>24</xdr:col>
      <xdr:colOff>152400</xdr:colOff>
      <xdr:row>50</xdr:row>
      <xdr:rowOff>84979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65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165310</xdr:rowOff>
    </xdr:from>
    <xdr:to>
      <xdr:col>24</xdr:col>
      <xdr:colOff>63500</xdr:colOff>
      <xdr:row>58</xdr:row>
      <xdr:rowOff>35832</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937960"/>
          <a:ext cx="838200" cy="41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71087</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6722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48210</xdr:rowOff>
    </xdr:from>
    <xdr:to>
      <xdr:col>24</xdr:col>
      <xdr:colOff>114300</xdr:colOff>
      <xdr:row>57</xdr:row>
      <xdr:rowOff>149810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35832</xdr:rowOff>
    </xdr:from>
    <xdr:to>
      <xdr:col>19</xdr:col>
      <xdr:colOff>177800</xdr:colOff>
      <xdr:row>58</xdr:row>
      <xdr:rowOff>52178</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908300" y="9979932"/>
          <a:ext cx="889000" cy="16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60866</xdr:rowOff>
    </xdr:from>
    <xdr:to>
      <xdr:col>20</xdr:col>
      <xdr:colOff>38100</xdr:colOff>
      <xdr:row>57</xdr:row>
      <xdr:rowOff>162466</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3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7543</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608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52178</xdr:rowOff>
    </xdr:from>
    <xdr:to>
      <xdr:col>15</xdr:col>
      <xdr:colOff>50800</xdr:colOff>
      <xdr:row>58</xdr:row>
      <xdr:rowOff>57220</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9996278"/>
          <a:ext cx="889000" cy="5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50027</xdr:rowOff>
    </xdr:from>
    <xdr:to>
      <xdr:col>15</xdr:col>
      <xdr:colOff>101600</xdr:colOff>
      <xdr:row>57</xdr:row>
      <xdr:rowOff>151627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168154</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597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151502</xdr:rowOff>
    </xdr:from>
    <xdr:to>
      <xdr:col>10</xdr:col>
      <xdr:colOff>114300</xdr:colOff>
      <xdr:row>58</xdr:row>
      <xdr:rowOff>57220</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9924152"/>
          <a:ext cx="889000" cy="77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17507</xdr:rowOff>
    </xdr:from>
    <xdr:to>
      <xdr:col>10</xdr:col>
      <xdr:colOff>165100</xdr:colOff>
      <xdr:row>57</xdr:row>
      <xdr:rowOff>119107</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135634</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565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49406</xdr:rowOff>
    </xdr:from>
    <xdr:to>
      <xdr:col>6</xdr:col>
      <xdr:colOff>38100</xdr:colOff>
      <xdr:row>57</xdr:row>
      <xdr:rowOff>151006</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167533</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5972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114510</xdr:rowOff>
    </xdr:from>
    <xdr:to>
      <xdr:col>24</xdr:col>
      <xdr:colOff>114300</xdr:colOff>
      <xdr:row>58</xdr:row>
      <xdr:rowOff>44660</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8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29437</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802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318,985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156482</xdr:rowOff>
    </xdr:from>
    <xdr:to>
      <xdr:col>20</xdr:col>
      <xdr:colOff>38100</xdr:colOff>
      <xdr:row>58</xdr:row>
      <xdr:rowOff>86632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92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77759</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10021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1378</xdr:rowOff>
    </xdr:from>
    <xdr:to>
      <xdr:col>15</xdr:col>
      <xdr:colOff>101600</xdr:colOff>
      <xdr:row>58</xdr:row>
      <xdr:rowOff>102978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945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94105</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10038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6420</xdr:rowOff>
    </xdr:from>
    <xdr:to>
      <xdr:col>10</xdr:col>
      <xdr:colOff>165100</xdr:colOff>
      <xdr:row>58</xdr:row>
      <xdr:rowOff>108020</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95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99147</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10043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100702</xdr:rowOff>
    </xdr:from>
    <xdr:to>
      <xdr:col>6</xdr:col>
      <xdr:colOff>38100</xdr:colOff>
      <xdr:row>58</xdr:row>
      <xdr:rowOff>30852</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873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21979</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966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100456</xdr:rowOff>
    </xdr:from>
    <xdr:to>
      <xdr:col>24</xdr:col>
      <xdr:colOff>62865</xdr:colOff>
      <xdr:row>79</xdr:row>
      <xdr:rowOff>38519</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101956"/>
          <a:ext cx="1270" cy="148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42346</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586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38519</xdr:rowOff>
    </xdr:from>
    <xdr:to>
      <xdr:col>24</xdr:col>
      <xdr:colOff>152400</xdr:colOff>
      <xdr:row>79</xdr:row>
      <xdr:rowOff>38519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58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47133</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877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817,167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100456</xdr:rowOff>
    </xdr:from>
    <xdr:to>
      <xdr:col>24</xdr:col>
      <xdr:colOff>152400</xdr:colOff>
      <xdr:row>70</xdr:row>
      <xdr:rowOff>100456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10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164919</xdr:rowOff>
    </xdr:from>
    <xdr:to>
      <xdr:col>24</xdr:col>
      <xdr:colOff>63500</xdr:colOff>
      <xdr:row>77</xdr:row>
      <xdr:rowOff>171292</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3797300" y="13366569"/>
          <a:ext cx="838200" cy="6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102037</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3132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79160</xdr:rowOff>
    </xdr:from>
    <xdr:to>
      <xdr:col>24</xdr:col>
      <xdr:colOff>114300</xdr:colOff>
      <xdr:row>78</xdr:row>
      <xdr:rowOff>9310</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32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164919</xdr:rowOff>
    </xdr:from>
    <xdr:to>
      <xdr:col>19</xdr:col>
      <xdr:colOff>177800</xdr:colOff>
      <xdr:row>78</xdr:row>
      <xdr:rowOff>19721</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366569"/>
          <a:ext cx="889000" cy="26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76853</xdr:rowOff>
    </xdr:from>
    <xdr:to>
      <xdr:col>20</xdr:col>
      <xdr:colOff>38100</xdr:colOff>
      <xdr:row>78</xdr:row>
      <xdr:rowOff>7003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2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23530</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053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19721</xdr:rowOff>
    </xdr:from>
    <xdr:to>
      <xdr:col>15</xdr:col>
      <xdr:colOff>50800</xdr:colOff>
      <xdr:row>78</xdr:row>
      <xdr:rowOff>33624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019300" y="13392821"/>
          <a:ext cx="889000" cy="13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127383</xdr:rowOff>
    </xdr:from>
    <xdr:to>
      <xdr:col>15</xdr:col>
      <xdr:colOff>101600</xdr:colOff>
      <xdr:row>78</xdr:row>
      <xdr:rowOff>57533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74060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0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33624</xdr:rowOff>
    </xdr:from>
    <xdr:to>
      <xdr:col>10</xdr:col>
      <xdr:colOff>114300</xdr:colOff>
      <xdr:row>78</xdr:row>
      <xdr:rowOff>111168</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406724"/>
          <a:ext cx="889000" cy="77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129282</xdr:rowOff>
    </xdr:from>
    <xdr:to>
      <xdr:col>10</xdr:col>
      <xdr:colOff>165100</xdr:colOff>
      <xdr:row>78</xdr:row>
      <xdr:rowOff>59432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75959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06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151957</xdr:rowOff>
    </xdr:from>
    <xdr:to>
      <xdr:col>6</xdr:col>
      <xdr:colOff>38100</xdr:colOff>
      <xdr:row>78</xdr:row>
      <xdr:rowOff>82107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353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98634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128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120492</xdr:rowOff>
    </xdr:from>
    <xdr:to>
      <xdr:col>24</xdr:col>
      <xdr:colOff>114300</xdr:colOff>
      <xdr:row>78</xdr:row>
      <xdr:rowOff>50642</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32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98919</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3005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261,180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114119</xdr:rowOff>
    </xdr:from>
    <xdr:to>
      <xdr:col>20</xdr:col>
      <xdr:colOff>38100</xdr:colOff>
      <xdr:row>78</xdr:row>
      <xdr:rowOff>44269</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315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35396</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408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140371</xdr:rowOff>
    </xdr:from>
    <xdr:to>
      <xdr:col>15</xdr:col>
      <xdr:colOff>101600</xdr:colOff>
      <xdr:row>78</xdr:row>
      <xdr:rowOff>70521</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342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61648</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43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154274</xdr:rowOff>
    </xdr:from>
    <xdr:to>
      <xdr:col>10</xdr:col>
      <xdr:colOff>165100</xdr:colOff>
      <xdr:row>78</xdr:row>
      <xdr:rowOff>84424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355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75551</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4486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60368</xdr:rowOff>
    </xdr:from>
    <xdr:to>
      <xdr:col>6</xdr:col>
      <xdr:colOff>38100</xdr:colOff>
      <xdr:row>78</xdr:row>
      <xdr:rowOff>161968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433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153095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526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69326</xdr:rowOff>
    </xdr:from>
    <xdr:to>
      <xdr:col>24</xdr:col>
      <xdr:colOff>62865</xdr:colOff>
      <xdr:row>98</xdr:row>
      <xdr:rowOff>137420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71276"/>
          <a:ext cx="1270" cy="1268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141247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137420</xdr:rowOff>
    </xdr:from>
    <xdr:to>
      <xdr:col>24</xdr:col>
      <xdr:colOff>152400</xdr:colOff>
      <xdr:row>98</xdr:row>
      <xdr:rowOff>137420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3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16003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4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69326</xdr:rowOff>
    </xdr:from>
    <xdr:to>
      <xdr:col>24</xdr:col>
      <xdr:colOff>152400</xdr:colOff>
      <xdr:row>91</xdr:row>
      <xdr:rowOff>69326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7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81666</xdr:rowOff>
    </xdr:from>
    <xdr:to>
      <xdr:col>24</xdr:col>
      <xdr:colOff>63500</xdr:colOff>
      <xdr:row>98</xdr:row>
      <xdr:rowOff>86032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883766"/>
          <a:ext cx="838200" cy="4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69714</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5289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46837</xdr:rowOff>
    </xdr:from>
    <xdr:to>
      <xdr:col>24</xdr:col>
      <xdr:colOff>114300</xdr:colOff>
      <xdr:row>97</xdr:row>
      <xdr:rowOff>148437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7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81666</xdr:rowOff>
    </xdr:from>
    <xdr:to>
      <xdr:col>19</xdr:col>
      <xdr:colOff>177800</xdr:colOff>
      <xdr:row>98</xdr:row>
      <xdr:rowOff>105713</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883766"/>
          <a:ext cx="889000" cy="24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38950</xdr:rowOff>
    </xdr:from>
    <xdr:to>
      <xdr:col>20</xdr:col>
      <xdr:colOff>38100</xdr:colOff>
      <xdr:row>97</xdr:row>
      <xdr:rowOff>140550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157077</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444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94842</xdr:rowOff>
    </xdr:from>
    <xdr:to>
      <xdr:col>15</xdr:col>
      <xdr:colOff>50800</xdr:colOff>
      <xdr:row>98</xdr:row>
      <xdr:rowOff>105713</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896942"/>
          <a:ext cx="889000" cy="1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51152</xdr:rowOff>
    </xdr:from>
    <xdr:to>
      <xdr:col>15</xdr:col>
      <xdr:colOff>101600</xdr:colOff>
      <xdr:row>97</xdr:row>
      <xdr:rowOff>152752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169279</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457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94842</xdr:rowOff>
    </xdr:from>
    <xdr:to>
      <xdr:col>10</xdr:col>
      <xdr:colOff>114300</xdr:colOff>
      <xdr:row>98</xdr:row>
      <xdr:rowOff>115196</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896942"/>
          <a:ext cx="889000" cy="20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59830</xdr:rowOff>
    </xdr:from>
    <xdr:to>
      <xdr:col>10</xdr:col>
      <xdr:colOff>165100</xdr:colOff>
      <xdr:row>97</xdr:row>
      <xdr:rowOff>161430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6507</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465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79149</xdr:rowOff>
    </xdr:from>
    <xdr:to>
      <xdr:col>6</xdr:col>
      <xdr:colOff>38100</xdr:colOff>
      <xdr:row>98</xdr:row>
      <xdr:rowOff>9299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25826</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48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35232</xdr:rowOff>
    </xdr:from>
    <xdr:to>
      <xdr:col>24</xdr:col>
      <xdr:colOff>114300</xdr:colOff>
      <xdr:row>98</xdr:row>
      <xdr:rowOff>136832</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837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121609</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752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30866</xdr:rowOff>
    </xdr:from>
    <xdr:to>
      <xdr:col>20</xdr:col>
      <xdr:colOff>38100</xdr:colOff>
      <xdr:row>98</xdr:row>
      <xdr:rowOff>132466</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832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123593</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925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54913</xdr:rowOff>
    </xdr:from>
    <xdr:to>
      <xdr:col>15</xdr:col>
      <xdr:colOff>101600</xdr:colOff>
      <xdr:row>98</xdr:row>
      <xdr:rowOff>156513</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85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147640</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949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44042</xdr:rowOff>
    </xdr:from>
    <xdr:to>
      <xdr:col>10</xdr:col>
      <xdr:colOff>165100</xdr:colOff>
      <xdr:row>98</xdr:row>
      <xdr:rowOff>145642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846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136769</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93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64396</xdr:rowOff>
    </xdr:from>
    <xdr:to>
      <xdr:col>6</xdr:col>
      <xdr:colOff>38100</xdr:colOff>
      <xdr:row>98</xdr:row>
      <xdr:rowOff>165996</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866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157123</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959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99314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42814"/>
          <a:ext cx="1270" cy="1488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50633</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7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45991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018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78,120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99314</xdr:rowOff>
    </xdr:from>
    <xdr:to>
      <xdr:col>55</xdr:col>
      <xdr:colOff>88900</xdr:colOff>
      <xdr:row>30</xdr:row>
      <xdr:rowOff>99314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42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31648</xdr:rowOff>
    </xdr:from>
    <xdr:to>
      <xdr:col>55</xdr:col>
      <xdr:colOff>0</xdr:colOff>
      <xdr:row>39</xdr:row>
      <xdr:rowOff>32201</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718198"/>
          <a:ext cx="838200" cy="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139533</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8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116656</xdr:rowOff>
    </xdr:from>
    <xdr:to>
      <xdr:col>55</xdr:col>
      <xdr:colOff>50800</xdr:colOff>
      <xdr:row>39</xdr:row>
      <xdr:rowOff>46806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31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32201</xdr:rowOff>
    </xdr:from>
    <xdr:to>
      <xdr:col>50</xdr:col>
      <xdr:colOff>114300</xdr:colOff>
      <xdr:row>39</xdr:row>
      <xdr:rowOff>32582</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718751"/>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118485</xdr:rowOff>
    </xdr:from>
    <xdr:to>
      <xdr:col>50</xdr:col>
      <xdr:colOff>165100</xdr:colOff>
      <xdr:row>39</xdr:row>
      <xdr:rowOff>48635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37</xdr:row>
      <xdr:rowOff>65162</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40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32524</xdr:rowOff>
    </xdr:from>
    <xdr:to>
      <xdr:col>45</xdr:col>
      <xdr:colOff>177800</xdr:colOff>
      <xdr:row>39</xdr:row>
      <xdr:rowOff>32582</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19074"/>
          <a:ext cx="889000" cy="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119914</xdr:rowOff>
    </xdr:from>
    <xdr:to>
      <xdr:col>46</xdr:col>
      <xdr:colOff>38100</xdr:colOff>
      <xdr:row>39</xdr:row>
      <xdr:rowOff>50064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37</xdr:row>
      <xdr:rowOff>66590</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410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30449</xdr:rowOff>
    </xdr:from>
    <xdr:to>
      <xdr:col>41</xdr:col>
      <xdr:colOff>50800</xdr:colOff>
      <xdr:row>39</xdr:row>
      <xdr:rowOff>32524</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16999"/>
          <a:ext cx="889000" cy="2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117228</xdr:rowOff>
    </xdr:from>
    <xdr:to>
      <xdr:col>41</xdr:col>
      <xdr:colOff>101600</xdr:colOff>
      <xdr:row>39</xdr:row>
      <xdr:rowOff>47378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37</xdr:row>
      <xdr:rowOff>63904</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407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104425</xdr:rowOff>
    </xdr:from>
    <xdr:to>
      <xdr:col>36</xdr:col>
      <xdr:colOff>165100</xdr:colOff>
      <xdr:row>39</xdr:row>
      <xdr:rowOff>34575</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37</xdr:row>
      <xdr:rowOff>51103</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394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152298</xdr:rowOff>
    </xdr:from>
    <xdr:to>
      <xdr:col>55</xdr:col>
      <xdr:colOff>50800</xdr:colOff>
      <xdr:row>39</xdr:row>
      <xdr:rowOff>82448</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6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95082</xdr:rowOff>
    </xdr:from>
    <xdr:ext cx="378565"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6101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152851</xdr:rowOff>
    </xdr:from>
    <xdr:to>
      <xdr:col>50</xdr:col>
      <xdr:colOff>165100</xdr:colOff>
      <xdr:row>39</xdr:row>
      <xdr:rowOff>83001</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67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74128</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50017" y="67606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153232</xdr:rowOff>
    </xdr:from>
    <xdr:to>
      <xdr:col>46</xdr:col>
      <xdr:colOff>38100</xdr:colOff>
      <xdr:row>39</xdr:row>
      <xdr:rowOff>83382</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68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74509</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61017" y="67610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153174</xdr:rowOff>
    </xdr:from>
    <xdr:to>
      <xdr:col>41</xdr:col>
      <xdr:colOff>101600</xdr:colOff>
      <xdr:row>39</xdr:row>
      <xdr:rowOff>83324</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68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74451</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76100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151099</xdr:rowOff>
    </xdr:from>
    <xdr:to>
      <xdr:col>36</xdr:col>
      <xdr:colOff>165100</xdr:colOff>
      <xdr:row>39</xdr:row>
      <xdr:rowOff>81249</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661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72376</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83017" y="67589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3664</xdr:rowOff>
    </xdr:from>
    <xdr:to>
      <xdr:col>54</xdr:col>
      <xdr:colOff>189865</xdr:colOff>
      <xdr:row>59</xdr:row>
      <xdr:rowOff>41947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576164"/>
          <a:ext cx="1270" cy="1581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45774</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1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41947</xdr:rowOff>
    </xdr:from>
    <xdr:to>
      <xdr:col>55</xdr:col>
      <xdr:colOff>88900</xdr:colOff>
      <xdr:row>59</xdr:row>
      <xdr:rowOff>41947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121791</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35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831,410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3664</xdr:rowOff>
    </xdr:from>
    <xdr:to>
      <xdr:col>55</xdr:col>
      <xdr:colOff>88900</xdr:colOff>
      <xdr:row>50</xdr:row>
      <xdr:rowOff>3664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57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125155</xdr:rowOff>
    </xdr:from>
    <xdr:to>
      <xdr:col>55</xdr:col>
      <xdr:colOff>0</xdr:colOff>
      <xdr:row>58</xdr:row>
      <xdr:rowOff>127161</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10069255"/>
          <a:ext cx="838200" cy="2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134104</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7353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111227</xdr:rowOff>
    </xdr:from>
    <xdr:to>
      <xdr:col>55</xdr:col>
      <xdr:colOff>50800</xdr:colOff>
      <xdr:row>58</xdr:row>
      <xdr:rowOff>41377</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8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125155</xdr:rowOff>
    </xdr:from>
    <xdr:to>
      <xdr:col>50</xdr:col>
      <xdr:colOff>114300</xdr:colOff>
      <xdr:row>58</xdr:row>
      <xdr:rowOff>125287</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10069255"/>
          <a:ext cx="889000" cy="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123451</xdr:rowOff>
    </xdr:from>
    <xdr:to>
      <xdr:col>50</xdr:col>
      <xdr:colOff>165100</xdr:colOff>
      <xdr:row>58</xdr:row>
      <xdr:rowOff>53601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70128</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6713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105604</xdr:rowOff>
    </xdr:from>
    <xdr:to>
      <xdr:col>45</xdr:col>
      <xdr:colOff>177800</xdr:colOff>
      <xdr:row>58</xdr:row>
      <xdr:rowOff>125287</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7861300" y="10049704"/>
          <a:ext cx="889000" cy="19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130642</xdr:rowOff>
    </xdr:from>
    <xdr:to>
      <xdr:col>46</xdr:col>
      <xdr:colOff>38100</xdr:colOff>
      <xdr:row>58</xdr:row>
      <xdr:rowOff>60792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77319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678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105604</xdr:rowOff>
    </xdr:from>
    <xdr:to>
      <xdr:col>41</xdr:col>
      <xdr:colOff>50800</xdr:colOff>
      <xdr:row>58</xdr:row>
      <xdr:rowOff>125116</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10049704"/>
          <a:ext cx="889000" cy="19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126897</xdr:rowOff>
    </xdr:from>
    <xdr:to>
      <xdr:col>41</xdr:col>
      <xdr:colOff>101600</xdr:colOff>
      <xdr:row>58</xdr:row>
      <xdr:rowOff>57047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73574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6747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90618</xdr:rowOff>
    </xdr:from>
    <xdr:to>
      <xdr:col>36</xdr:col>
      <xdr:colOff>165100</xdr:colOff>
      <xdr:row>58</xdr:row>
      <xdr:rowOff>20768</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37295</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638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76361</xdr:rowOff>
    </xdr:from>
    <xdr:to>
      <xdr:col>55</xdr:col>
      <xdr:colOff>50800</xdr:colOff>
      <xdr:row>59</xdr:row>
      <xdr:rowOff>6511</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10020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162738</xdr:rowOff>
    </xdr:from>
    <xdr:ext cx="534377"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935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74355</xdr:rowOff>
    </xdr:from>
    <xdr:to>
      <xdr:col>50</xdr:col>
      <xdr:colOff>165100</xdr:colOff>
      <xdr:row>59</xdr:row>
      <xdr:rowOff>4505</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10018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167082</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72111" y="10111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74487</xdr:rowOff>
    </xdr:from>
    <xdr:to>
      <xdr:col>46</xdr:col>
      <xdr:colOff>38100</xdr:colOff>
      <xdr:row>59</xdr:row>
      <xdr:rowOff>4637</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10018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167214</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83111" y="10111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54804</xdr:rowOff>
    </xdr:from>
    <xdr:to>
      <xdr:col>41</xdr:col>
      <xdr:colOff>101600</xdr:colOff>
      <xdr:row>58</xdr:row>
      <xdr:rowOff>156404</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998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147531</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94111" y="10091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74316</xdr:rowOff>
    </xdr:from>
    <xdr:to>
      <xdr:col>36</xdr:col>
      <xdr:colOff>165100</xdr:colOff>
      <xdr:row>59</xdr:row>
      <xdr:rowOff>4466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10018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167043</xdr:rowOff>
    </xdr:from>
    <xdr:ext cx="534377"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705111" y="10111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109823</xdr:rowOff>
    </xdr:from>
    <xdr:to>
      <xdr:col>54</xdr:col>
      <xdr:colOff>189865</xdr:colOff>
      <xdr:row>79</xdr:row>
      <xdr:rowOff>98064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11323"/>
          <a:ext cx="1270" cy="1531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101891</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46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98064</xdr:rowOff>
    </xdr:from>
    <xdr:to>
      <xdr:col>55</xdr:col>
      <xdr:colOff>88900</xdr:colOff>
      <xdr:row>79</xdr:row>
      <xdr:rowOff>98064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56500</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86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1,407,446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109823</xdr:rowOff>
    </xdr:from>
    <xdr:to>
      <xdr:col>55</xdr:col>
      <xdr:colOff>88900</xdr:colOff>
      <xdr:row>70</xdr:row>
      <xdr:rowOff>109823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1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46036</xdr:rowOff>
    </xdr:from>
    <xdr:to>
      <xdr:col>55</xdr:col>
      <xdr:colOff>0</xdr:colOff>
      <xdr:row>79</xdr:row>
      <xdr:rowOff>56485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9639300" y="13590586"/>
          <a:ext cx="838200" cy="10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143025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344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120148</xdr:rowOff>
    </xdr:from>
    <xdr:to>
      <xdr:col>55</xdr:col>
      <xdr:colOff>50800</xdr:colOff>
      <xdr:row>79</xdr:row>
      <xdr:rowOff>50298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46036</xdr:rowOff>
    </xdr:from>
    <xdr:to>
      <xdr:col>50</xdr:col>
      <xdr:colOff>114300</xdr:colOff>
      <xdr:row>79</xdr:row>
      <xdr:rowOff>49085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590586"/>
          <a:ext cx="889000" cy="3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122152</xdr:rowOff>
    </xdr:from>
    <xdr:to>
      <xdr:col>50</xdr:col>
      <xdr:colOff>165100</xdr:colOff>
      <xdr:row>79</xdr:row>
      <xdr:rowOff>52302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9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68829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270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40982</xdr:rowOff>
    </xdr:from>
    <xdr:to>
      <xdr:col>45</xdr:col>
      <xdr:colOff>177800</xdr:colOff>
      <xdr:row>79</xdr:row>
      <xdr:rowOff>49085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7861300" y="13585532"/>
          <a:ext cx="889000" cy="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120814</xdr:rowOff>
    </xdr:from>
    <xdr:to>
      <xdr:col>46</xdr:col>
      <xdr:colOff>38100</xdr:colOff>
      <xdr:row>79</xdr:row>
      <xdr:rowOff>50964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67491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269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40982</xdr:rowOff>
    </xdr:from>
    <xdr:to>
      <xdr:col>41</xdr:col>
      <xdr:colOff>50800</xdr:colOff>
      <xdr:row>79</xdr:row>
      <xdr:rowOff>55603</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6972300" y="13585532"/>
          <a:ext cx="889000" cy="14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121617</xdr:rowOff>
    </xdr:from>
    <xdr:to>
      <xdr:col>41</xdr:col>
      <xdr:colOff>101600</xdr:colOff>
      <xdr:row>79</xdr:row>
      <xdr:rowOff>51767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9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68294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26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106184</xdr:rowOff>
    </xdr:from>
    <xdr:to>
      <xdr:col>36</xdr:col>
      <xdr:colOff>165100</xdr:colOff>
      <xdr:row>79</xdr:row>
      <xdr:rowOff>36334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7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77</xdr:row>
      <xdr:rowOff>52861</xdr:rowOff>
    </xdr:from>
    <xdr:ext cx="59901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672795" y="13254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5685</xdr:rowOff>
    </xdr:from>
    <xdr:to>
      <xdr:col>55</xdr:col>
      <xdr:colOff>50800</xdr:colOff>
      <xdr:row>79</xdr:row>
      <xdr:rowOff>107285</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55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98575</xdr:rowOff>
    </xdr:from>
    <xdr:ext cx="534377"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471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166686</xdr:rowOff>
    </xdr:from>
    <xdr:to>
      <xdr:col>50</xdr:col>
      <xdr:colOff>165100</xdr:colOff>
      <xdr:row>79</xdr:row>
      <xdr:rowOff>96836</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5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87963</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72111" y="13632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169735</xdr:rowOff>
    </xdr:from>
    <xdr:to>
      <xdr:col>46</xdr:col>
      <xdr:colOff>38100</xdr:colOff>
      <xdr:row>79</xdr:row>
      <xdr:rowOff>99885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542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91012</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83111" y="13635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161632</xdr:rowOff>
    </xdr:from>
    <xdr:to>
      <xdr:col>41</xdr:col>
      <xdr:colOff>101600</xdr:colOff>
      <xdr:row>79</xdr:row>
      <xdr:rowOff>91782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534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82909</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94111" y="13627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4803</xdr:rowOff>
    </xdr:from>
    <xdr:to>
      <xdr:col>36</xdr:col>
      <xdr:colOff>165100</xdr:colOff>
      <xdr:row>79</xdr:row>
      <xdr:rowOff>106403</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549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97530</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705111" y="13642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52250</xdr:rowOff>
    </xdr:from>
    <xdr:to>
      <xdr:col>54</xdr:col>
      <xdr:colOff>189865</xdr:colOff>
      <xdr:row>98</xdr:row>
      <xdr:rowOff>123037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54200"/>
          <a:ext cx="1270" cy="127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126864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2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123037</xdr:rowOff>
    </xdr:from>
    <xdr:to>
      <xdr:col>55</xdr:col>
      <xdr:colOff>88900</xdr:colOff>
      <xdr:row>98</xdr:row>
      <xdr:rowOff>123037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5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170377</xdr:rowOff>
    </xdr:from>
    <xdr:ext cx="690189"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294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2,816,275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52250</xdr:rowOff>
    </xdr:from>
    <xdr:to>
      <xdr:col>55</xdr:col>
      <xdr:colOff>88900</xdr:colOff>
      <xdr:row>91</xdr:row>
      <xdr:rowOff>52250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5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108631</xdr:rowOff>
    </xdr:from>
    <xdr:to>
      <xdr:col>55</xdr:col>
      <xdr:colOff>0</xdr:colOff>
      <xdr:row>98</xdr:row>
      <xdr:rowOff>113285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910731"/>
          <a:ext cx="838200" cy="4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20795</xdr:rowOff>
    </xdr:from>
    <xdr:ext cx="599010"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651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169368</xdr:rowOff>
    </xdr:from>
    <xdr:to>
      <xdr:col>55</xdr:col>
      <xdr:colOff>50800</xdr:colOff>
      <xdr:row>98</xdr:row>
      <xdr:rowOff>99518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80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110648</xdr:rowOff>
    </xdr:from>
    <xdr:to>
      <xdr:col>50</xdr:col>
      <xdr:colOff>114300</xdr:colOff>
      <xdr:row>98</xdr:row>
      <xdr:rowOff>113285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912748"/>
          <a:ext cx="889000" cy="26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13488</xdr:rowOff>
    </xdr:from>
    <xdr:to>
      <xdr:col>50</xdr:col>
      <xdr:colOff>165100</xdr:colOff>
      <xdr:row>98</xdr:row>
      <xdr:rowOff>115088</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81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131615</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39795" y="16590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110648</xdr:rowOff>
    </xdr:from>
    <xdr:to>
      <xdr:col>45</xdr:col>
      <xdr:colOff>177800</xdr:colOff>
      <xdr:row>98</xdr:row>
      <xdr:rowOff>121126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912748"/>
          <a:ext cx="889000" cy="1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10883</xdr:rowOff>
    </xdr:from>
    <xdr:to>
      <xdr:col>46</xdr:col>
      <xdr:colOff>38100</xdr:colOff>
      <xdr:row>98</xdr:row>
      <xdr:rowOff>112483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81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129010</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50795" y="1658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120896</xdr:rowOff>
    </xdr:from>
    <xdr:to>
      <xdr:col>41</xdr:col>
      <xdr:colOff>50800</xdr:colOff>
      <xdr:row>98</xdr:row>
      <xdr:rowOff>121126</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922996"/>
          <a:ext cx="889000" cy="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2319</xdr:rowOff>
    </xdr:from>
    <xdr:to>
      <xdr:col>41</xdr:col>
      <xdr:colOff>101600</xdr:colOff>
      <xdr:row>98</xdr:row>
      <xdr:rowOff>103919</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80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120446</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61795" y="16579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14436</xdr:rowOff>
    </xdr:from>
    <xdr:to>
      <xdr:col>36</xdr:col>
      <xdr:colOff>165100</xdr:colOff>
      <xdr:row>98</xdr:row>
      <xdr:rowOff>116036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81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132563</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672795" y="16591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57831</xdr:rowOff>
    </xdr:from>
    <xdr:to>
      <xdr:col>55</xdr:col>
      <xdr:colOff>50800</xdr:colOff>
      <xdr:row>98</xdr:row>
      <xdr:rowOff>159431</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859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147796</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778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62485</xdr:rowOff>
    </xdr:from>
    <xdr:to>
      <xdr:col>50</xdr:col>
      <xdr:colOff>165100</xdr:colOff>
      <xdr:row>98</xdr:row>
      <xdr:rowOff>164085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6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155212</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957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59848</xdr:rowOff>
    </xdr:from>
    <xdr:to>
      <xdr:col>46</xdr:col>
      <xdr:colOff>38100</xdr:colOff>
      <xdr:row>98</xdr:row>
      <xdr:rowOff>161448</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861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152575</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954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70326</xdr:rowOff>
    </xdr:from>
    <xdr:to>
      <xdr:col>41</xdr:col>
      <xdr:colOff>101600</xdr:colOff>
      <xdr:row>99</xdr:row>
      <xdr:rowOff>476</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872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163053</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965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70096</xdr:rowOff>
    </xdr:from>
    <xdr:to>
      <xdr:col>36</xdr:col>
      <xdr:colOff>165100</xdr:colOff>
      <xdr:row>99</xdr:row>
      <xdr:rowOff>246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87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162823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964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158087</xdr:rowOff>
    </xdr:from>
    <xdr:to>
      <xdr:col>85</xdr:col>
      <xdr:colOff>126364</xdr:colOff>
      <xdr:row>39</xdr:row>
      <xdr:rowOff>3283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473037"/>
          <a:ext cx="1269" cy="121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7110</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69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3283</xdr:rowOff>
    </xdr:from>
    <xdr:to>
      <xdr:col>86</xdr:col>
      <xdr:colOff>25400</xdr:colOff>
      <xdr:row>39</xdr:row>
      <xdr:rowOff>3283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689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104764</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248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158087</xdr:rowOff>
    </xdr:from>
    <xdr:to>
      <xdr:col>86</xdr:col>
      <xdr:colOff>25400</xdr:colOff>
      <xdr:row>31</xdr:row>
      <xdr:rowOff>158087</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473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106778</xdr:rowOff>
    </xdr:from>
    <xdr:to>
      <xdr:col>85</xdr:col>
      <xdr:colOff>127000</xdr:colOff>
      <xdr:row>38</xdr:row>
      <xdr:rowOff>7527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450428"/>
          <a:ext cx="838200" cy="7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72233</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244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49356</xdr:rowOff>
    </xdr:from>
    <xdr:to>
      <xdr:col>85</xdr:col>
      <xdr:colOff>177800</xdr:colOff>
      <xdr:row>37</xdr:row>
      <xdr:rowOff>150956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9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7527</xdr:rowOff>
    </xdr:from>
    <xdr:to>
      <xdr:col>81</xdr:col>
      <xdr:colOff>50800</xdr:colOff>
      <xdr:row>38</xdr:row>
      <xdr:rowOff>52893</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522627"/>
          <a:ext cx="889000" cy="45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85162</xdr:rowOff>
    </xdr:from>
    <xdr:to>
      <xdr:col>81</xdr:col>
      <xdr:colOff>101600</xdr:colOff>
      <xdr:row>38</xdr:row>
      <xdr:rowOff>15312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428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31839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20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43951</xdr:rowOff>
    </xdr:from>
    <xdr:to>
      <xdr:col>76</xdr:col>
      <xdr:colOff>114300</xdr:colOff>
      <xdr:row>38</xdr:row>
      <xdr:rowOff>52893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559051"/>
          <a:ext cx="889000" cy="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105188</xdr:rowOff>
    </xdr:from>
    <xdr:to>
      <xdr:col>76</xdr:col>
      <xdr:colOff>165100</xdr:colOff>
      <xdr:row>38</xdr:row>
      <xdr:rowOff>35337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4488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51865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224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32148</xdr:rowOff>
    </xdr:from>
    <xdr:to>
      <xdr:col>71</xdr:col>
      <xdr:colOff>177800</xdr:colOff>
      <xdr:row>38</xdr:row>
      <xdr:rowOff>43951</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547248"/>
          <a:ext cx="889000" cy="11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87936</xdr:rowOff>
    </xdr:from>
    <xdr:to>
      <xdr:col>72</xdr:col>
      <xdr:colOff>38100</xdr:colOff>
      <xdr:row>38</xdr:row>
      <xdr:rowOff>18086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34613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206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48655</xdr:rowOff>
    </xdr:from>
    <xdr:to>
      <xdr:col>67</xdr:col>
      <xdr:colOff>101600</xdr:colOff>
      <xdr:row>37</xdr:row>
      <xdr:rowOff>150255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166782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167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55978</xdr:rowOff>
    </xdr:from>
    <xdr:to>
      <xdr:col>85</xdr:col>
      <xdr:colOff>177800</xdr:colOff>
      <xdr:row>37</xdr:row>
      <xdr:rowOff>157578</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399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34405</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378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128177</xdr:rowOff>
    </xdr:from>
    <xdr:to>
      <xdr:col>81</xdr:col>
      <xdr:colOff>101600</xdr:colOff>
      <xdr:row>38</xdr:row>
      <xdr:rowOff>58327</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471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49454</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564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2093</xdr:rowOff>
    </xdr:from>
    <xdr:to>
      <xdr:col>76</xdr:col>
      <xdr:colOff>165100</xdr:colOff>
      <xdr:row>38</xdr:row>
      <xdr:rowOff>103693</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517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94820</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609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164601</xdr:rowOff>
    </xdr:from>
    <xdr:to>
      <xdr:col>72</xdr:col>
      <xdr:colOff>38100</xdr:colOff>
      <xdr:row>38</xdr:row>
      <xdr:rowOff>94751</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50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85878</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600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152798</xdr:rowOff>
    </xdr:from>
    <xdr:to>
      <xdr:col>67</xdr:col>
      <xdr:colOff>101600</xdr:colOff>
      <xdr:row>38</xdr:row>
      <xdr:rowOff>82948</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496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74075</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589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129190</xdr:rowOff>
    </xdr:from>
    <xdr:to>
      <xdr:col>85</xdr:col>
      <xdr:colOff>126364</xdr:colOff>
      <xdr:row>58</xdr:row>
      <xdr:rowOff>93394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30240"/>
          <a:ext cx="1269" cy="150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97221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4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93394</xdr:rowOff>
    </xdr:from>
    <xdr:to>
      <xdr:col>86</xdr:col>
      <xdr:colOff>25400</xdr:colOff>
      <xdr:row>58</xdr:row>
      <xdr:rowOff>93394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3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75867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05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855,517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129190</xdr:rowOff>
    </xdr:from>
    <xdr:to>
      <xdr:col>86</xdr:col>
      <xdr:colOff>25400</xdr:colOff>
      <xdr:row>49</xdr:row>
      <xdr:rowOff>129190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3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83266</xdr:rowOff>
    </xdr:from>
    <xdr:to>
      <xdr:col>85</xdr:col>
      <xdr:colOff>127000</xdr:colOff>
      <xdr:row>58</xdr:row>
      <xdr:rowOff>92942</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10027366"/>
          <a:ext cx="838200" cy="9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27788</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628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4911</xdr:rowOff>
    </xdr:from>
    <xdr:to>
      <xdr:col>85</xdr:col>
      <xdr:colOff>177800</xdr:colOff>
      <xdr:row>57</xdr:row>
      <xdr:rowOff>106511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77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92942</xdr:rowOff>
    </xdr:from>
    <xdr:to>
      <xdr:col>81</xdr:col>
      <xdr:colOff>50800</xdr:colOff>
      <xdr:row>58</xdr:row>
      <xdr:rowOff>104107</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10037042"/>
          <a:ext cx="889000" cy="11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23711</xdr:rowOff>
    </xdr:from>
    <xdr:to>
      <xdr:col>81</xdr:col>
      <xdr:colOff>101600</xdr:colOff>
      <xdr:row>57</xdr:row>
      <xdr:rowOff>125311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9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141838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571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69539</xdr:rowOff>
    </xdr:from>
    <xdr:to>
      <xdr:col>76</xdr:col>
      <xdr:colOff>114300</xdr:colOff>
      <xdr:row>58</xdr:row>
      <xdr:rowOff>104107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3703300" y="10013639"/>
          <a:ext cx="889000" cy="34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35531</xdr:rowOff>
    </xdr:from>
    <xdr:to>
      <xdr:col>76</xdr:col>
      <xdr:colOff>165100</xdr:colOff>
      <xdr:row>57</xdr:row>
      <xdr:rowOff>137131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8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153658</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58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69539</xdr:rowOff>
    </xdr:from>
    <xdr:to>
      <xdr:col>71</xdr:col>
      <xdr:colOff>177800</xdr:colOff>
      <xdr:row>58</xdr:row>
      <xdr:rowOff>87234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2814300" y="10013639"/>
          <a:ext cx="889000" cy="17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68697</xdr:rowOff>
    </xdr:from>
    <xdr:to>
      <xdr:col>72</xdr:col>
      <xdr:colOff>38100</xdr:colOff>
      <xdr:row>57</xdr:row>
      <xdr:rowOff>170297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84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15374</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616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85899</xdr:rowOff>
    </xdr:from>
    <xdr:to>
      <xdr:col>67</xdr:col>
      <xdr:colOff>101600</xdr:colOff>
      <xdr:row>58</xdr:row>
      <xdr:rowOff>16049</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858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32576</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6337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32466</xdr:rowOff>
    </xdr:from>
    <xdr:to>
      <xdr:col>85</xdr:col>
      <xdr:colOff>177800</xdr:colOff>
      <xdr:row>58</xdr:row>
      <xdr:rowOff>134066</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976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118843</xdr:rowOff>
    </xdr:from>
    <xdr:ext cx="534377"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891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42142</xdr:rowOff>
    </xdr:from>
    <xdr:to>
      <xdr:col>81</xdr:col>
      <xdr:colOff>101600</xdr:colOff>
      <xdr:row>58</xdr:row>
      <xdr:rowOff>143742</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98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134869</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14111" y="10078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53307</xdr:rowOff>
    </xdr:from>
    <xdr:to>
      <xdr:col>76</xdr:col>
      <xdr:colOff>165100</xdr:colOff>
      <xdr:row>58</xdr:row>
      <xdr:rowOff>154907</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997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146034</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325111" y="10090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18739</xdr:rowOff>
    </xdr:from>
    <xdr:to>
      <xdr:col>72</xdr:col>
      <xdr:colOff>38100</xdr:colOff>
      <xdr:row>58</xdr:row>
      <xdr:rowOff>120339</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962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111466</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36111" y="10055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36434</xdr:rowOff>
    </xdr:from>
    <xdr:to>
      <xdr:col>67</xdr:col>
      <xdr:colOff>101600</xdr:colOff>
      <xdr:row>58</xdr:row>
      <xdr:rowOff>138034</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980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129161</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10073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151115</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152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97792</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92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377,004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151115</xdr:rowOff>
    </xdr:from>
    <xdr:to>
      <xdr:col>86</xdr:col>
      <xdr:colOff>25400</xdr:colOff>
      <xdr:row>70</xdr:row>
      <xdr:rowOff>151115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15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17883</xdr:rowOff>
    </xdr:from>
    <xdr:to>
      <xdr:col>85</xdr:col>
      <xdr:colOff>127000</xdr:colOff>
      <xdr:row>79</xdr:row>
      <xdr:rowOff>18534</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5481300" y="13562433"/>
          <a:ext cx="838200" cy="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124666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26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101789</xdr:rowOff>
    </xdr:from>
    <xdr:to>
      <xdr:col>85</xdr:col>
      <xdr:colOff>177800</xdr:colOff>
      <xdr:row>79</xdr:row>
      <xdr:rowOff>31939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7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18534</xdr:rowOff>
    </xdr:from>
    <xdr:to>
      <xdr:col>81</xdr:col>
      <xdr:colOff>50800</xdr:colOff>
      <xdr:row>79</xdr:row>
      <xdr:rowOff>38419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flipV="1">
          <a:off x="14592300" y="13563084"/>
          <a:ext cx="889000" cy="19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90100</xdr:rowOff>
    </xdr:from>
    <xdr:to>
      <xdr:col>81</xdr:col>
      <xdr:colOff>101600</xdr:colOff>
      <xdr:row>79</xdr:row>
      <xdr:rowOff>20250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36777</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23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38419</xdr:rowOff>
    </xdr:from>
    <xdr:to>
      <xdr:col>76</xdr:col>
      <xdr:colOff>114300</xdr:colOff>
      <xdr:row>79</xdr:row>
      <xdr:rowOff>39562</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3703300" y="13582969"/>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88145</xdr:rowOff>
    </xdr:from>
    <xdr:to>
      <xdr:col>76</xdr:col>
      <xdr:colOff>165100</xdr:colOff>
      <xdr:row>79</xdr:row>
      <xdr:rowOff>18295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61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34822</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236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26752</xdr:rowOff>
    </xdr:from>
    <xdr:to>
      <xdr:col>71</xdr:col>
      <xdr:colOff>177800</xdr:colOff>
      <xdr:row>79</xdr:row>
      <xdr:rowOff>39562</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814300" y="13571302"/>
          <a:ext cx="889000" cy="12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84093</xdr:rowOff>
    </xdr:from>
    <xdr:to>
      <xdr:col>72</xdr:col>
      <xdr:colOff>38100</xdr:colOff>
      <xdr:row>79</xdr:row>
      <xdr:rowOff>14243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30770</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23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66539</xdr:rowOff>
    </xdr:from>
    <xdr:to>
      <xdr:col>67</xdr:col>
      <xdr:colOff>101600</xdr:colOff>
      <xdr:row>78</xdr:row>
      <xdr:rowOff>168139</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3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13216</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214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138533</xdr:rowOff>
    </xdr:from>
    <xdr:to>
      <xdr:col>85</xdr:col>
      <xdr:colOff>177800</xdr:colOff>
      <xdr:row>79</xdr:row>
      <xdr:rowOff>68683</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511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80216</xdr:rowOff>
    </xdr:from>
    <xdr:ext cx="469744"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453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139184</xdr:rowOff>
    </xdr:from>
    <xdr:to>
      <xdr:col>81</xdr:col>
      <xdr:colOff>101600</xdr:colOff>
      <xdr:row>79</xdr:row>
      <xdr:rowOff>69334</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512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60461</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246428" y="13605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159069</xdr:rowOff>
    </xdr:from>
    <xdr:to>
      <xdr:col>76</xdr:col>
      <xdr:colOff>165100</xdr:colOff>
      <xdr:row>79</xdr:row>
      <xdr:rowOff>89219</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532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80346</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57428" y="13624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160212</xdr:rowOff>
    </xdr:from>
    <xdr:to>
      <xdr:col>72</xdr:col>
      <xdr:colOff>38100</xdr:colOff>
      <xdr:row>79</xdr:row>
      <xdr:rowOff>90362</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533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81489</xdr:rowOff>
    </xdr:from>
    <xdr:ext cx="469744"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468428" y="136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147402</xdr:rowOff>
    </xdr:from>
    <xdr:to>
      <xdr:col>67</xdr:col>
      <xdr:colOff>101600</xdr:colOff>
      <xdr:row>79</xdr:row>
      <xdr:rowOff>77552</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520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68679</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79428" y="136132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8649</xdr:rowOff>
    </xdr:from>
    <xdr:to>
      <xdr:col>85</xdr:col>
      <xdr:colOff>126364</xdr:colOff>
      <xdr:row>99</xdr:row>
      <xdr:rowOff>44450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9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126776</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1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828,793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8649</xdr:rowOff>
    </xdr:from>
    <xdr:to>
      <xdr:col>86</xdr:col>
      <xdr:colOff>25400</xdr:colOff>
      <xdr:row>90</xdr:row>
      <xdr:rowOff>8649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9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149713</xdr:rowOff>
    </xdr:from>
    <xdr:to>
      <xdr:col>85</xdr:col>
      <xdr:colOff>127000</xdr:colOff>
      <xdr:row>97</xdr:row>
      <xdr:rowOff>151540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5481300" y="16780363"/>
          <a:ext cx="838200" cy="1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25551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484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2674</xdr:rowOff>
    </xdr:from>
    <xdr:to>
      <xdr:col>85</xdr:col>
      <xdr:colOff>177800</xdr:colOff>
      <xdr:row>97</xdr:row>
      <xdr:rowOff>104274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149713</xdr:rowOff>
    </xdr:from>
    <xdr:to>
      <xdr:col>81</xdr:col>
      <xdr:colOff>50800</xdr:colOff>
      <xdr:row>97</xdr:row>
      <xdr:rowOff>158657</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780363"/>
          <a:ext cx="889000" cy="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162902</xdr:rowOff>
    </xdr:from>
    <xdr:to>
      <xdr:col>81</xdr:col>
      <xdr:colOff>101600</xdr:colOff>
      <xdr:row>97</xdr:row>
      <xdr:rowOff>93052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109579</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397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147786</xdr:rowOff>
    </xdr:from>
    <xdr:to>
      <xdr:col>76</xdr:col>
      <xdr:colOff>114300</xdr:colOff>
      <xdr:row>97</xdr:row>
      <xdr:rowOff>158657</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3703300" y="16778436"/>
          <a:ext cx="889000" cy="10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24205</xdr:rowOff>
    </xdr:from>
    <xdr:to>
      <xdr:col>76</xdr:col>
      <xdr:colOff>165100</xdr:colOff>
      <xdr:row>97</xdr:row>
      <xdr:rowOff>125805</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5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142332</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430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141241</xdr:rowOff>
    </xdr:from>
    <xdr:to>
      <xdr:col>71</xdr:col>
      <xdr:colOff>177800</xdr:colOff>
      <xdr:row>97</xdr:row>
      <xdr:rowOff>147786</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814300" y="16771891"/>
          <a:ext cx="889000" cy="6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51205</xdr:rowOff>
    </xdr:from>
    <xdr:to>
      <xdr:col>72</xdr:col>
      <xdr:colOff>38100</xdr:colOff>
      <xdr:row>97</xdr:row>
      <xdr:rowOff>152805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169332</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457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46146</xdr:rowOff>
    </xdr:from>
    <xdr:to>
      <xdr:col>67</xdr:col>
      <xdr:colOff>101600</xdr:colOff>
      <xdr:row>97</xdr:row>
      <xdr:rowOff>147746</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164273</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45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100740</xdr:rowOff>
    </xdr:from>
    <xdr:to>
      <xdr:col>85</xdr:col>
      <xdr:colOff>177800</xdr:colOff>
      <xdr:row>98</xdr:row>
      <xdr:rowOff>30890</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731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79167</xdr:rowOff>
    </xdr:from>
    <xdr:ext cx="599010"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709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98913</xdr:rowOff>
    </xdr:from>
    <xdr:to>
      <xdr:col>81</xdr:col>
      <xdr:colOff>101600</xdr:colOff>
      <xdr:row>98</xdr:row>
      <xdr:rowOff>29063</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729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98</xdr:row>
      <xdr:rowOff>20190</xdr:rowOff>
    </xdr:from>
    <xdr:ext cx="59901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181795" y="16822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107857</xdr:rowOff>
    </xdr:from>
    <xdr:to>
      <xdr:col>76</xdr:col>
      <xdr:colOff>165100</xdr:colOff>
      <xdr:row>98</xdr:row>
      <xdr:rowOff>38007</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73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29134</xdr:rowOff>
    </xdr:from>
    <xdr:ext cx="59901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292795" y="16831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96986</xdr:rowOff>
    </xdr:from>
    <xdr:to>
      <xdr:col>72</xdr:col>
      <xdr:colOff>38100</xdr:colOff>
      <xdr:row>98</xdr:row>
      <xdr:rowOff>27136</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72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18263</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03795" y="16820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90441</xdr:rowOff>
    </xdr:from>
    <xdr:to>
      <xdr:col>67</xdr:col>
      <xdr:colOff>101600</xdr:colOff>
      <xdr:row>98</xdr:row>
      <xdr:rowOff>20591</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72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98</xdr:row>
      <xdr:rowOff>11718</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14795" y="16813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111777</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83687</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27187"/>
          <a:ext cx="1269" cy="131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65545</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580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30364</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0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229,801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83687</xdr:rowOff>
    </xdr:from>
    <xdr:to>
      <xdr:col>116</xdr:col>
      <xdr:colOff>152400</xdr:colOff>
      <xdr:row>30</xdr:row>
      <xdr:rowOff>83687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2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154445</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326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131568</xdr:rowOff>
    </xdr:from>
    <xdr:to>
      <xdr:col>116</xdr:col>
      <xdr:colOff>114300</xdr:colOff>
      <xdr:row>38</xdr:row>
      <xdr:rowOff>61719</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4752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130917</xdr:rowOff>
    </xdr:from>
    <xdr:to>
      <xdr:col>112</xdr:col>
      <xdr:colOff>38100</xdr:colOff>
      <xdr:row>38</xdr:row>
      <xdr:rowOff>61067</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47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77594</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24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135632</xdr:rowOff>
    </xdr:from>
    <xdr:to>
      <xdr:col>107</xdr:col>
      <xdr:colOff>101600</xdr:colOff>
      <xdr:row>38</xdr:row>
      <xdr:rowOff>65782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47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82309</xdr:rowOff>
    </xdr:from>
    <xdr:ext cx="469744"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199428" y="6254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136775</xdr:rowOff>
    </xdr:from>
    <xdr:to>
      <xdr:col>102</xdr:col>
      <xdr:colOff>165100</xdr:colOff>
      <xdr:row>38</xdr:row>
      <xdr:rowOff>66925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48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83452</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25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139249</xdr:rowOff>
    </xdr:from>
    <xdr:to>
      <xdr:col>98</xdr:col>
      <xdr:colOff>38100</xdr:colOff>
      <xdr:row>38</xdr:row>
      <xdr:rowOff>69399</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482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85926</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258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109995</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453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mn-lt"/>
              <a:ea typeface="+mn-ea"/>
              <a:cs typeface="+mn-cs"/>
            </a:rPr>
            <a:t>各経費の住民一人当たりコストは、概ね類似団体を下回っているものの、県平均と比較すると上回っている状況にある。</a:t>
          </a:r>
        </a:p>
        <a:p>
          <a:pPr eaLnBrk="1" fontAlgn="auto" latinLnBrk="0" hangingPunct="1"/>
          <a:r>
            <a:rPr kumimoji="1" lang="ja-JP" altLang="en-US" sz="1100">
              <a:solidFill>
                <a:schemeClr val="dk1"/>
              </a:solidFill>
              <a:effectLst/>
              <a:latin typeface="+mn-lt"/>
              <a:ea typeface="+mn-ea"/>
              <a:cs typeface="+mn-cs"/>
            </a:rPr>
            <a:t>住民一人当たりコスト１，０８９，３４０円のうち、最も大きな割合を占める総務費は、令和５年度からの新庁舎建設事業に係る工事費等により、住民一人当たり３１８，９８５円となり、近年増加傾向が続いている。</a:t>
          </a:r>
        </a:p>
        <a:p>
          <a:pPr eaLnBrk="1" fontAlgn="auto" latinLnBrk="0" hangingPunct="1"/>
          <a:r>
            <a:rPr kumimoji="1" lang="ja-JP" altLang="en-US" sz="1100">
              <a:solidFill>
                <a:schemeClr val="dk1"/>
              </a:solidFill>
              <a:effectLst/>
              <a:latin typeface="+mn-lt"/>
              <a:ea typeface="+mn-ea"/>
              <a:cs typeface="+mn-cs"/>
            </a:rPr>
            <a:t>また、消防費は住民一人当たり７３，６４１円となっており、これは一部事務組合である海部消防組合の建設事業に対する負担金の増加に起因するものである。</a:t>
          </a:r>
        </a:p>
        <a:p>
          <a:pPr eaLnBrk="1" fontAlgn="auto" latinLnBrk="0" hangingPunct="1"/>
          <a:r>
            <a:rPr kumimoji="1" lang="ja-JP" altLang="en-US" sz="1100">
              <a:solidFill>
                <a:schemeClr val="dk1"/>
              </a:solidFill>
              <a:effectLst/>
              <a:latin typeface="+mn-lt"/>
              <a:ea typeface="+mn-ea"/>
              <a:cs typeface="+mn-cs"/>
            </a:rPr>
            <a:t>このように、現在は新庁舎建設や一部事務組合の建設事業等に多くの財源が充てられている。今後は、これらの大型事業を着実に推進しつつ、住民生活に直結する他の分野の施策との均衡を図り、限られた財源を真に必要とされるサービスへ重点的に配分していくことが肝要と考え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徳島県牟岐町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令和６年度は、実質収支額が前年度より１４１，７０３千円増加し、実質単年度収支が黒字に転じるなど、単年度での収支の改善が見られる結果となった。これに伴い、財政調整基金へ１，０００千円を積み立てたものの、基金残高の標準財政規模に対する割合は１．０８ポイントの減少となっている。</a:t>
          </a:r>
        </a:p>
        <a:p>
          <a:pPr rtl="0" eaLnBrk="1" fontAlgn="auto" latinLnBrk="0" hangingPunct="1"/>
          <a:r>
            <a:rPr lang="ja-JP" altLang="en-US" sz="1100" b="0" i="0" baseline="0">
              <a:solidFill>
                <a:schemeClr val="dk1"/>
              </a:solidFill>
              <a:effectLst/>
              <a:latin typeface="+mn-lt"/>
              <a:ea typeface="+mn-ea"/>
              <a:cs typeface="+mn-cs"/>
            </a:rPr>
            <a:t>今後は、新庁舎建設をはじめとする大型事業により多額の事業費が見込まれ、基金の取り崩しも想定される。このような状況を踏まえ、引き続き中長期的な視点に立った行財政改革を着実に進めていく必要があ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徳島県牟岐町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全会計が黒字となり、連結実質赤字比率は発生していない。</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しかしながら、会計別に将来の課題が見られる。</a:t>
          </a:r>
          <a:endParaRPr lang="en-US" altLang="ja-JP" sz="1100" b="0" i="0" baseline="0">
            <a:solidFill>
              <a:schemeClr val="dk1"/>
            </a:solidFill>
            <a:effectLst/>
            <a:latin typeface="+mn-lt"/>
            <a:ea typeface="+mn-ea"/>
            <a:cs typeface="+mn-cs"/>
          </a:endParaRPr>
        </a:p>
        <a:p>
          <a:pPr rtl="0" eaLnBrk="1" fontAlgn="auto" latinLnBrk="0" hangingPunct="1"/>
          <a:r>
            <a:rPr lang="ja-JP" altLang="en-US" sz="1100" b="0" i="0" baseline="0">
              <a:solidFill>
                <a:schemeClr val="dk1"/>
              </a:solidFill>
              <a:effectLst/>
              <a:latin typeface="+mn-lt"/>
              <a:ea typeface="+mn-ea"/>
              <a:cs typeface="+mn-cs"/>
            </a:rPr>
            <a:t>一般会計においては、新庁舎建設等の大型事業やそれに伴う公債費の増加が見込まれるため、経常的な経費の一層の抑制が求められる。</a:t>
          </a:r>
        </a:p>
        <a:p>
          <a:pPr rtl="0" eaLnBrk="1" fontAlgn="auto" latinLnBrk="0" hangingPunct="1"/>
          <a:r>
            <a:rPr lang="ja-JP" altLang="en-US" sz="1100" b="0" i="0" baseline="0">
              <a:solidFill>
                <a:schemeClr val="dk1"/>
              </a:solidFill>
              <a:effectLst/>
              <a:latin typeface="+mn-lt"/>
              <a:ea typeface="+mn-ea"/>
              <a:cs typeface="+mn-cs"/>
            </a:rPr>
            <a:t>また、特別会計は黒字であるものの、その多くが一般会計からの繰入金に支えられている状況にある。特に国民健康保険事業や介護保険事業は、保険給付費の増大等により厳しい財政運営が続くことから、適正な執行管理を通じ、財政の健全性維持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4178874</v>
      </c>
      <c r="BO4" s="358"/>
      <c r="BP4" s="358"/>
      <c r="BQ4" s="358"/>
      <c r="BR4" s="358"/>
      <c r="BS4" s="358"/>
      <c r="BT4" s="358"/>
      <c r="BU4" s="359"/>
      <c r="BV4" s="357">
        <v>3863211</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18.399999999999999</v>
      </c>
      <c r="CU4" s="364"/>
      <c r="CV4" s="364"/>
      <c r="CW4" s="364"/>
      <c r="CX4" s="364"/>
      <c r="CY4" s="364"/>
      <c r="CZ4" s="364"/>
      <c r="DA4" s="365"/>
      <c r="DB4" s="363">
        <v>12.5</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3729903</v>
      </c>
      <c r="BO5" s="395"/>
      <c r="BP5" s="395"/>
      <c r="BQ5" s="395"/>
      <c r="BR5" s="395"/>
      <c r="BS5" s="395"/>
      <c r="BT5" s="395"/>
      <c r="BU5" s="396"/>
      <c r="BV5" s="394">
        <v>3498908</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93.2</v>
      </c>
      <c r="CU5" s="392"/>
      <c r="CV5" s="392"/>
      <c r="CW5" s="392"/>
      <c r="CX5" s="392"/>
      <c r="CY5" s="392"/>
      <c r="CZ5" s="392"/>
      <c r="DA5" s="393"/>
      <c r="DB5" s="391">
        <v>93.9</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448971</v>
      </c>
      <c r="BO6" s="395"/>
      <c r="BP6" s="395"/>
      <c r="BQ6" s="395"/>
      <c r="BR6" s="395"/>
      <c r="BS6" s="395"/>
      <c r="BT6" s="395"/>
      <c r="BU6" s="396"/>
      <c r="BV6" s="394">
        <v>364303</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93.2</v>
      </c>
      <c r="CU6" s="432"/>
      <c r="CV6" s="432"/>
      <c r="CW6" s="432"/>
      <c r="CX6" s="432"/>
      <c r="CY6" s="432"/>
      <c r="CZ6" s="432"/>
      <c r="DA6" s="433"/>
      <c r="DB6" s="431">
        <v>94.2</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21727</v>
      </c>
      <c r="BO7" s="395"/>
      <c r="BP7" s="395"/>
      <c r="BQ7" s="395"/>
      <c r="BR7" s="395"/>
      <c r="BS7" s="395"/>
      <c r="BT7" s="395"/>
      <c r="BU7" s="396"/>
      <c r="BV7" s="394">
        <v>78762</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2327786</v>
      </c>
      <c r="CU7" s="395"/>
      <c r="CV7" s="395"/>
      <c r="CW7" s="395"/>
      <c r="CX7" s="395"/>
      <c r="CY7" s="395"/>
      <c r="CZ7" s="395"/>
      <c r="DA7" s="396"/>
      <c r="DB7" s="394">
        <v>2284966</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427244</v>
      </c>
      <c r="BO8" s="395"/>
      <c r="BP8" s="395"/>
      <c r="BQ8" s="395"/>
      <c r="BR8" s="395"/>
      <c r="BS8" s="395"/>
      <c r="BT8" s="395"/>
      <c r="BU8" s="396"/>
      <c r="BV8" s="394">
        <v>285541</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0.16</v>
      </c>
      <c r="CU8" s="435"/>
      <c r="CV8" s="435"/>
      <c r="CW8" s="435"/>
      <c r="CX8" s="435"/>
      <c r="CY8" s="435"/>
      <c r="CZ8" s="435"/>
      <c r="DA8" s="436"/>
      <c r="DB8" s="434">
        <v>0.16</v>
      </c>
      <c r="DC8" s="435"/>
      <c r="DD8" s="435"/>
      <c r="DE8" s="435"/>
      <c r="DF8" s="435"/>
      <c r="DG8" s="435"/>
      <c r="DH8" s="435"/>
      <c r="DI8" s="436"/>
    </row>
    <row r="9" spans="1:119" ht="18.75" customHeight="1" thickBot="1" x14ac:dyDescent="0.25">
      <c r="A9" s="163"/>
      <c r="B9" s="388" t="s">
        <v>106</v>
      </c>
      <c r="C9" s="389"/>
      <c r="D9" s="389"/>
      <c r="E9" s="389"/>
      <c r="F9" s="389"/>
      <c r="G9" s="389"/>
      <c r="H9" s="389"/>
      <c r="I9" s="389"/>
      <c r="J9" s="389"/>
      <c r="K9" s="437"/>
      <c r="L9" s="438" t="s">
        <v>107</v>
      </c>
      <c r="M9" s="439"/>
      <c r="N9" s="439"/>
      <c r="O9" s="439"/>
      <c r="P9" s="439"/>
      <c r="Q9" s="440"/>
      <c r="R9" s="441">
        <v>3743</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141703</v>
      </c>
      <c r="BO9" s="395"/>
      <c r="BP9" s="395"/>
      <c r="BQ9" s="395"/>
      <c r="BR9" s="395"/>
      <c r="BS9" s="395"/>
      <c r="BT9" s="395"/>
      <c r="BU9" s="396"/>
      <c r="BV9" s="394">
        <v>-105300</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14.1</v>
      </c>
      <c r="CU9" s="392"/>
      <c r="CV9" s="392"/>
      <c r="CW9" s="392"/>
      <c r="CX9" s="392"/>
      <c r="CY9" s="392"/>
      <c r="CZ9" s="392"/>
      <c r="DA9" s="393"/>
      <c r="DB9" s="391">
        <v>14.6</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112</v>
      </c>
      <c r="M10" s="424"/>
      <c r="N10" s="424"/>
      <c r="O10" s="424"/>
      <c r="P10" s="424"/>
      <c r="Q10" s="425"/>
      <c r="R10" s="445">
        <v>4259</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1000</v>
      </c>
      <c r="BO10" s="395"/>
      <c r="BP10" s="395"/>
      <c r="BQ10" s="395"/>
      <c r="BR10" s="395"/>
      <c r="BS10" s="395"/>
      <c r="BT10" s="395"/>
      <c r="BU10" s="396"/>
      <c r="BV10" s="394">
        <v>100000</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3424</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8"/>
      <c r="M13" s="485" t="s">
        <v>130</v>
      </c>
      <c r="N13" s="486"/>
      <c r="O13" s="486"/>
      <c r="P13" s="486"/>
      <c r="Q13" s="487"/>
      <c r="R13" s="478">
        <v>3389</v>
      </c>
      <c r="S13" s="479"/>
      <c r="T13" s="479"/>
      <c r="U13" s="479"/>
      <c r="V13" s="480"/>
      <c r="W13" s="410" t="s">
        <v>131</v>
      </c>
      <c r="X13" s="411"/>
      <c r="Y13" s="411"/>
      <c r="Z13" s="411"/>
      <c r="AA13" s="411"/>
      <c r="AB13" s="401"/>
      <c r="AC13" s="445">
        <v>229</v>
      </c>
      <c r="AD13" s="446"/>
      <c r="AE13" s="446"/>
      <c r="AF13" s="446"/>
      <c r="AG13" s="488"/>
      <c r="AH13" s="445">
        <v>263</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142703</v>
      </c>
      <c r="BO13" s="395"/>
      <c r="BP13" s="395"/>
      <c r="BQ13" s="395"/>
      <c r="BR13" s="395"/>
      <c r="BS13" s="395"/>
      <c r="BT13" s="395"/>
      <c r="BU13" s="396"/>
      <c r="BV13" s="394">
        <v>-5300</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7.6</v>
      </c>
      <c r="CU13" s="392"/>
      <c r="CV13" s="392"/>
      <c r="CW13" s="392"/>
      <c r="CX13" s="392"/>
      <c r="CY13" s="392"/>
      <c r="CZ13" s="392"/>
      <c r="DA13" s="393"/>
      <c r="DB13" s="391">
        <v>7.8</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3575</v>
      </c>
      <c r="S14" s="479"/>
      <c r="T14" s="479"/>
      <c r="U14" s="479"/>
      <c r="V14" s="480"/>
      <c r="W14" s="384"/>
      <c r="X14" s="385"/>
      <c r="Y14" s="385"/>
      <c r="Z14" s="385"/>
      <c r="AA14" s="385"/>
      <c r="AB14" s="374"/>
      <c r="AC14" s="481">
        <v>14.1</v>
      </c>
      <c r="AD14" s="482"/>
      <c r="AE14" s="482"/>
      <c r="AF14" s="482"/>
      <c r="AG14" s="483"/>
      <c r="AH14" s="481">
        <v>14.3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8"/>
      <c r="M15" s="485" t="s">
        <v>130</v>
      </c>
      <c r="N15" s="486"/>
      <c r="O15" s="486"/>
      <c r="P15" s="486"/>
      <c r="Q15" s="487"/>
      <c r="R15" s="478">
        <v>3548</v>
      </c>
      <c r="S15" s="479"/>
      <c r="T15" s="479"/>
      <c r="U15" s="479"/>
      <c r="V15" s="480"/>
      <c r="W15" s="410" t="s">
        <v>137</v>
      </c>
      <c r="X15" s="411"/>
      <c r="Y15" s="411"/>
      <c r="Z15" s="411"/>
      <c r="AA15" s="411"/>
      <c r="AB15" s="401"/>
      <c r="AC15" s="445">
        <v>312</v>
      </c>
      <c r="AD15" s="446"/>
      <c r="AE15" s="446"/>
      <c r="AF15" s="446"/>
      <c r="AG15" s="488"/>
      <c r="AH15" s="445">
        <v>360</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364379</v>
      </c>
      <c r="BO15" s="358"/>
      <c r="BP15" s="358"/>
      <c r="BQ15" s="358"/>
      <c r="BR15" s="358"/>
      <c r="BS15" s="358"/>
      <c r="BT15" s="358"/>
      <c r="BU15" s="359"/>
      <c r="BV15" s="357">
        <v>359856</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19.2</v>
      </c>
      <c r="AD16" s="482"/>
      <c r="AE16" s="482"/>
      <c r="AF16" s="482"/>
      <c r="AG16" s="483"/>
      <c r="AH16" s="481">
        <v>19.600000000000001</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2240351</v>
      </c>
      <c r="BO16" s="395"/>
      <c r="BP16" s="395"/>
      <c r="BQ16" s="395"/>
      <c r="BR16" s="395"/>
      <c r="BS16" s="395"/>
      <c r="BT16" s="395"/>
      <c r="BU16" s="396"/>
      <c r="BV16" s="394">
        <v>2192924</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1087</v>
      </c>
      <c r="AD17" s="446"/>
      <c r="AE17" s="446"/>
      <c r="AF17" s="446"/>
      <c r="AG17" s="488"/>
      <c r="AH17" s="445">
        <v>1217</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447821</v>
      </c>
      <c r="BO17" s="395"/>
      <c r="BP17" s="395"/>
      <c r="BQ17" s="395"/>
      <c r="BR17" s="395"/>
      <c r="BS17" s="395"/>
      <c r="BT17" s="395"/>
      <c r="BU17" s="396"/>
      <c r="BV17" s="394">
        <v>443390</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56.62</v>
      </c>
      <c r="M18" s="518"/>
      <c r="N18" s="518"/>
      <c r="O18" s="518"/>
      <c r="P18" s="518"/>
      <c r="Q18" s="518"/>
      <c r="R18" s="519"/>
      <c r="S18" s="519"/>
      <c r="T18" s="519"/>
      <c r="U18" s="519"/>
      <c r="V18" s="520"/>
      <c r="W18" s="412"/>
      <c r="X18" s="413"/>
      <c r="Y18" s="413"/>
      <c r="Z18" s="413"/>
      <c r="AA18" s="413"/>
      <c r="AB18" s="404"/>
      <c r="AC18" s="521">
        <v>66.8</v>
      </c>
      <c r="AD18" s="522"/>
      <c r="AE18" s="522"/>
      <c r="AF18" s="522"/>
      <c r="AG18" s="523"/>
      <c r="AH18" s="521">
        <v>66.099999999999994</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2170783</v>
      </c>
      <c r="BO18" s="395"/>
      <c r="BP18" s="395"/>
      <c r="BQ18" s="395"/>
      <c r="BR18" s="395"/>
      <c r="BS18" s="395"/>
      <c r="BT18" s="395"/>
      <c r="BU18" s="396"/>
      <c r="BV18" s="394">
        <v>2149330</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66</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2968399</v>
      </c>
      <c r="BO19" s="395"/>
      <c r="BP19" s="395"/>
      <c r="BQ19" s="395"/>
      <c r="BR19" s="395"/>
      <c r="BS19" s="395"/>
      <c r="BT19" s="395"/>
      <c r="BU19" s="396"/>
      <c r="BV19" s="394">
        <v>3024048</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1718</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3381763</v>
      </c>
      <c r="BO22" s="358"/>
      <c r="BP22" s="358"/>
      <c r="BQ22" s="358"/>
      <c r="BR22" s="358"/>
      <c r="BS22" s="358"/>
      <c r="BT22" s="358"/>
      <c r="BU22" s="359"/>
      <c r="BV22" s="357">
        <v>3265135</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2202745</v>
      </c>
      <c r="BO23" s="395"/>
      <c r="BP23" s="395"/>
      <c r="BQ23" s="395"/>
      <c r="BR23" s="395"/>
      <c r="BS23" s="395"/>
      <c r="BT23" s="395"/>
      <c r="BU23" s="396"/>
      <c r="BV23" s="394">
        <v>2015398</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7680</v>
      </c>
      <c r="R24" s="446"/>
      <c r="S24" s="446"/>
      <c r="T24" s="446"/>
      <c r="U24" s="446"/>
      <c r="V24" s="488"/>
      <c r="W24" s="540"/>
      <c r="X24" s="541"/>
      <c r="Y24" s="542"/>
      <c r="Z24" s="444" t="s">
        <v>162</v>
      </c>
      <c r="AA24" s="424"/>
      <c r="AB24" s="424"/>
      <c r="AC24" s="424"/>
      <c r="AD24" s="424"/>
      <c r="AE24" s="424"/>
      <c r="AF24" s="424"/>
      <c r="AG24" s="425"/>
      <c r="AH24" s="445">
        <v>72</v>
      </c>
      <c r="AI24" s="446"/>
      <c r="AJ24" s="446"/>
      <c r="AK24" s="446"/>
      <c r="AL24" s="488"/>
      <c r="AM24" s="445">
        <v>220752</v>
      </c>
      <c r="AN24" s="446"/>
      <c r="AO24" s="446"/>
      <c r="AP24" s="446"/>
      <c r="AQ24" s="446"/>
      <c r="AR24" s="488"/>
      <c r="AS24" s="445">
        <v>3066</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2492227</v>
      </c>
      <c r="BO24" s="395"/>
      <c r="BP24" s="395"/>
      <c r="BQ24" s="395"/>
      <c r="BR24" s="395"/>
      <c r="BS24" s="395"/>
      <c r="BT24" s="395"/>
      <c r="BU24" s="396"/>
      <c r="BV24" s="394">
        <v>2264835</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6150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39197</v>
      </c>
      <c r="BO25" s="358"/>
      <c r="BP25" s="358"/>
      <c r="BQ25" s="358"/>
      <c r="BR25" s="358"/>
      <c r="BS25" s="358"/>
      <c r="BT25" s="358"/>
      <c r="BU25" s="359"/>
      <c r="BV25" s="357">
        <v>57349</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5530</v>
      </c>
      <c r="R26" s="446"/>
      <c r="S26" s="446"/>
      <c r="T26" s="446"/>
      <c r="U26" s="446"/>
      <c r="V26" s="488"/>
      <c r="W26" s="540"/>
      <c r="X26" s="541"/>
      <c r="Y26" s="542"/>
      <c r="Z26" s="444" t="s">
        <v>168</v>
      </c>
      <c r="AA26" s="546"/>
      <c r="AB26" s="546"/>
      <c r="AC26" s="546"/>
      <c r="AD26" s="546"/>
      <c r="AE26" s="546"/>
      <c r="AF26" s="546"/>
      <c r="AG26" s="547"/>
      <c r="AH26" s="445">
        <v>4</v>
      </c>
      <c r="AI26" s="446"/>
      <c r="AJ26" s="446"/>
      <c r="AK26" s="446"/>
      <c r="AL26" s="488"/>
      <c r="AM26" s="445">
        <v>14376</v>
      </c>
      <c r="AN26" s="446"/>
      <c r="AO26" s="446"/>
      <c r="AP26" s="446"/>
      <c r="AQ26" s="446"/>
      <c r="AR26" s="488"/>
      <c r="AS26" s="445">
        <v>3594</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2690</v>
      </c>
      <c r="R27" s="446"/>
      <c r="S27" s="446"/>
      <c r="T27" s="446"/>
      <c r="U27" s="446"/>
      <c r="V27" s="488"/>
      <c r="W27" s="540"/>
      <c r="X27" s="541"/>
      <c r="Y27" s="542"/>
      <c r="Z27" s="444" t="s">
        <v>171</v>
      </c>
      <c r="AA27" s="424"/>
      <c r="AB27" s="424"/>
      <c r="AC27" s="424"/>
      <c r="AD27" s="424"/>
      <c r="AE27" s="424"/>
      <c r="AF27" s="424"/>
      <c r="AG27" s="425"/>
      <c r="AH27" s="445" t="s">
        <v>122</v>
      </c>
      <c r="AI27" s="446"/>
      <c r="AJ27" s="446"/>
      <c r="AK27" s="446"/>
      <c r="AL27" s="488"/>
      <c r="AM27" s="445" t="s">
        <v>122</v>
      </c>
      <c r="AN27" s="446"/>
      <c r="AO27" s="446"/>
      <c r="AP27" s="446"/>
      <c r="AQ27" s="446"/>
      <c r="AR27" s="488"/>
      <c r="AS27" s="445" t="s">
        <v>122</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t="s">
        <v>122</v>
      </c>
      <c r="BO27" s="514"/>
      <c r="BP27" s="514"/>
      <c r="BQ27" s="514"/>
      <c r="BR27" s="514"/>
      <c r="BS27" s="514"/>
      <c r="BT27" s="514"/>
      <c r="BU27" s="515"/>
      <c r="BV27" s="513" t="s">
        <v>122</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173</v>
      </c>
      <c r="F28" s="424"/>
      <c r="G28" s="424"/>
      <c r="H28" s="424"/>
      <c r="I28" s="424"/>
      <c r="J28" s="424"/>
      <c r="K28" s="425"/>
      <c r="L28" s="445">
        <v>1</v>
      </c>
      <c r="M28" s="446"/>
      <c r="N28" s="446"/>
      <c r="O28" s="446"/>
      <c r="P28" s="488"/>
      <c r="Q28" s="445">
        <v>2310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1401000</v>
      </c>
      <c r="BO28" s="358"/>
      <c r="BP28" s="358"/>
      <c r="BQ28" s="358"/>
      <c r="BR28" s="358"/>
      <c r="BS28" s="358"/>
      <c r="BT28" s="358"/>
      <c r="BU28" s="359"/>
      <c r="BV28" s="357">
        <v>1400000</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176</v>
      </c>
      <c r="F29" s="424"/>
      <c r="G29" s="424"/>
      <c r="H29" s="424"/>
      <c r="I29" s="424"/>
      <c r="J29" s="424"/>
      <c r="K29" s="425"/>
      <c r="L29" s="445">
        <v>6</v>
      </c>
      <c r="M29" s="446"/>
      <c r="N29" s="446"/>
      <c r="O29" s="446"/>
      <c r="P29" s="488"/>
      <c r="Q29" s="445">
        <v>1920</v>
      </c>
      <c r="R29" s="446"/>
      <c r="S29" s="446"/>
      <c r="T29" s="446"/>
      <c r="U29" s="446"/>
      <c r="V29" s="488"/>
      <c r="W29" s="543"/>
      <c r="X29" s="544"/>
      <c r="Y29" s="545"/>
      <c r="Z29" s="444" t="s">
        <v>177</v>
      </c>
      <c r="AA29" s="424"/>
      <c r="AB29" s="424"/>
      <c r="AC29" s="424"/>
      <c r="AD29" s="424"/>
      <c r="AE29" s="424"/>
      <c r="AF29" s="424"/>
      <c r="AG29" s="425"/>
      <c r="AH29" s="445">
        <v>72</v>
      </c>
      <c r="AI29" s="446"/>
      <c r="AJ29" s="446"/>
      <c r="AK29" s="446"/>
      <c r="AL29" s="488"/>
      <c r="AM29" s="445">
        <v>220752</v>
      </c>
      <c r="AN29" s="446"/>
      <c r="AO29" s="446"/>
      <c r="AP29" s="446"/>
      <c r="AQ29" s="446"/>
      <c r="AR29" s="488"/>
      <c r="AS29" s="445">
        <v>3066</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340000</v>
      </c>
      <c r="BO29" s="395"/>
      <c r="BP29" s="395"/>
      <c r="BQ29" s="395"/>
      <c r="BR29" s="395"/>
      <c r="BS29" s="395"/>
      <c r="BT29" s="395"/>
      <c r="BU29" s="396"/>
      <c r="BV29" s="394">
        <v>320000</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96.9</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53024</v>
      </c>
      <c r="BO30" s="514"/>
      <c r="BP30" s="514"/>
      <c r="BQ30" s="514"/>
      <c r="BR30" s="514"/>
      <c r="BS30" s="514"/>
      <c r="BT30" s="514"/>
      <c r="BU30" s="515"/>
      <c r="BV30" s="513">
        <v>41679</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2">
      <c r="A31" s="163"/>
      <c r="B31" s="188"/>
      <c r="DI31" s="189"/>
    </row>
    <row r="32" spans="1:113" ht="13.5" customHeight="1" x14ac:dyDescent="0.2">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2">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2">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3</v>
      </c>
      <c r="V34" s="584"/>
      <c r="W34" s="585" t="str">
        <f>IF('各会計、関係団体の財政状況及び健全化判断比率'!B28="","",'各会計、関係団体の財政状況及び健全化判断比率'!B28)</f>
        <v>牟岐町国民健康保険特別会計</v>
      </c>
      <c r="X34" s="585"/>
      <c r="Y34" s="585"/>
      <c r="Z34" s="585"/>
      <c r="AA34" s="585"/>
      <c r="AB34" s="585"/>
      <c r="AC34" s="585"/>
      <c r="AD34" s="585"/>
      <c r="AE34" s="585"/>
      <c r="AF34" s="585"/>
      <c r="AG34" s="585"/>
      <c r="AH34" s="585"/>
      <c r="AI34" s="585"/>
      <c r="AJ34" s="585"/>
      <c r="AK34" s="585"/>
      <c r="AL34" s="163"/>
      <c r="AM34" s="584">
        <f>IF(AO34="","",MAX(C34:D43,U34:V43)+1)</f>
        <v>6</v>
      </c>
      <c r="AN34" s="584"/>
      <c r="AO34" s="585" t="str">
        <f>IF('各会計、関係団体の財政状況及び健全化判断比率'!B31="","",'各会計、関係団体の財政状況及び健全化判断比率'!B31)</f>
        <v>牟岐町簡易水道事業会計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7</v>
      </c>
      <c r="BX34" s="584"/>
      <c r="BY34" s="585" t="str">
        <f>IF('各会計、関係団体の財政状況及び健全化判断比率'!B68="","",'各会計、関係団体の財政状況及び健全化判断比率'!B68)</f>
        <v>徳島県市町村総合事務組合　一般会計</v>
      </c>
      <c r="BZ34" s="585"/>
      <c r="CA34" s="585"/>
      <c r="CB34" s="585"/>
      <c r="CC34" s="585"/>
      <c r="CD34" s="585"/>
      <c r="CE34" s="585"/>
      <c r="CF34" s="585"/>
      <c r="CG34" s="585"/>
      <c r="CH34" s="585"/>
      <c r="CI34" s="585"/>
      <c r="CJ34" s="585"/>
      <c r="CK34" s="585"/>
      <c r="CL34" s="585"/>
      <c r="CM34" s="585"/>
      <c r="CN34" s="163"/>
      <c r="CO34" s="584" t="str">
        <f>IF(CQ34="","",MAX(C34:D43,U34:V43,AM34:AN43,BE34:BF43,BW34:BX43)+1)</f>
        <v/>
      </c>
      <c r="CP34" s="584"/>
      <c r="CQ34" s="585" t="str">
        <f>IF('各会計、関係団体の財政状況及び健全化判断比率'!BS7="","",'各会計、関係団体の財政状況及び健全化判断比率'!BS7)</f>
        <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2">
      <c r="A35" s="163"/>
      <c r="B35" s="190"/>
      <c r="C35" s="584">
        <f>IF(E35="","",C34+1)</f>
        <v>2</v>
      </c>
      <c r="D35" s="584"/>
      <c r="E35" s="585" t="str">
        <f>IF('各会計、関係団体の財政状況及び健全化判断比率'!B8="","",'各会計、関係団体の財政状況及び健全化判断比率'!B8)</f>
        <v>牟岐町青少年健全育成センター特別会計</v>
      </c>
      <c r="F35" s="585"/>
      <c r="G35" s="585"/>
      <c r="H35" s="585"/>
      <c r="I35" s="585"/>
      <c r="J35" s="585"/>
      <c r="K35" s="585"/>
      <c r="L35" s="585"/>
      <c r="M35" s="585"/>
      <c r="N35" s="585"/>
      <c r="O35" s="585"/>
      <c r="P35" s="585"/>
      <c r="Q35" s="585"/>
      <c r="R35" s="585"/>
      <c r="S35" s="585"/>
      <c r="T35" s="163"/>
      <c r="U35" s="584">
        <f>IF(W35="","",U34+1)</f>
        <v>4</v>
      </c>
      <c r="V35" s="584"/>
      <c r="W35" s="585" t="str">
        <f>IF('各会計、関係団体の財政状況及び健全化判断比率'!B29="","",'各会計、関係団体の財政状況及び健全化判断比率'!B29)</f>
        <v>牟岐町介護保険特別会計</v>
      </c>
      <c r="X35" s="585"/>
      <c r="Y35" s="585"/>
      <c r="Z35" s="585"/>
      <c r="AA35" s="585"/>
      <c r="AB35" s="585"/>
      <c r="AC35" s="585"/>
      <c r="AD35" s="585"/>
      <c r="AE35" s="585"/>
      <c r="AF35" s="585"/>
      <c r="AG35" s="585"/>
      <c r="AH35" s="585"/>
      <c r="AI35" s="585"/>
      <c r="AJ35" s="585"/>
      <c r="AK35" s="585"/>
      <c r="AL35" s="163"/>
      <c r="AM35" s="584" t="str">
        <f t="shared" ref="AM35:AM43" si="0">IF(AO35="","",AM34+1)</f>
        <v/>
      </c>
      <c r="AN35" s="584"/>
      <c r="AO35" s="585"/>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8</v>
      </c>
      <c r="BX35" s="584"/>
      <c r="BY35" s="585" t="str">
        <f>IF('各会計、関係団体の財政状況及び健全化判断比率'!B69="","",'各会計、関係団体の財政状況及び健全化判断比率'!B69)</f>
        <v>徳島県市町村総合事務組合　徳島滞納整理機構特別会計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2">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5</v>
      </c>
      <c r="V36" s="584"/>
      <c r="W36" s="585" t="str">
        <f>IF('各会計、関係団体の財政状況及び健全化判断比率'!B30="","",'各会計、関係団体の財政状況及び健全化判断比率'!B30)</f>
        <v>牟岐町後期高齢者医療特別会計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9</v>
      </c>
      <c r="BX36" s="584"/>
      <c r="BY36" s="585" t="str">
        <f>IF('各会計、関係団体の財政状況及び健全化判断比率'!B70="","",'各会計、関係団体の財政状況及び健全化判断比率'!B70)</f>
        <v>徳島県市町村議会議員公務災害補償等組合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2">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10</v>
      </c>
      <c r="BX37" s="584"/>
      <c r="BY37" s="585" t="str">
        <f>IF('各会計、関係団体の財政状況及び健全化判断比率'!B71="","",'各会計、関係団体の財政状況及び健全化判断比率'!B71)</f>
        <v>徳島県後期高齢者医療広域連合　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2">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11</v>
      </c>
      <c r="BX38" s="584"/>
      <c r="BY38" s="585" t="str">
        <f>IF('各会計、関係団体の財政状況及び健全化判断比率'!B72="","",'各会計、関係団体の財政状況及び健全化判断比率'!B72)</f>
        <v>徳島県後期高齢者医療広域連合　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2">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12</v>
      </c>
      <c r="BX39" s="584"/>
      <c r="BY39" s="585" t="str">
        <f>IF('各会計、関係団体の財政状況及び健全化判断比率'!B73="","",'各会計、関係団体の財政状況及び健全化判断比率'!B73)</f>
        <v>海部老人ホーム町村組合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2">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13</v>
      </c>
      <c r="BX40" s="584"/>
      <c r="BY40" s="585" t="str">
        <f>IF('各会計、関係団体の財政状況及び健全化判断比率'!B74="","",'各会計、関係団体の財政状況及び健全化判断比率'!B74)</f>
        <v>海部消防組合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2">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14</v>
      </c>
      <c r="BX41" s="584"/>
      <c r="BY41" s="585" t="str">
        <f>IF('各会計、関係団体の財政状況及び健全化判断比率'!B75="","",'各会計、関係団体の財政状況及び健全化判断比率'!B75)</f>
        <v>海部郡衛生処理事務組合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2">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15</v>
      </c>
      <c r="BX42" s="584"/>
      <c r="BY42" s="585" t="str">
        <f>IF('各会計、関係団体の財政状況及び健全化判断比率'!B76="","",'各会計、関係団体の財政状況及び健全化判断比率'!B76)</f>
        <v>海部郡特別養護老人ホーム事務組合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2">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mrXEy9uuK1lKH9wu8vBqGVQiyo6jXxIu942zzXCFwuHTRyoo50McYtNj23gd+pYBQgdGQqDIT4W/JX9AHckkQ==" saltValue="vQQZf890Wbmg5H+gq1Mfg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2"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36" t="s">
        <v>530</v>
      </c>
      <c r="D34" s="1136"/>
      <c r="E34" s="1137"/>
      <c r="F34" s="32">
        <v>12.85</v>
      </c>
      <c r="G34" s="33">
        <v>15.06</v>
      </c>
      <c r="H34" s="33">
        <v>17.02</v>
      </c>
      <c r="I34" s="33">
        <v>12.45</v>
      </c>
      <c r="J34" s="34">
        <v>18.32</v>
      </c>
      <c r="K34" s="22"/>
      <c r="L34" s="22"/>
      <c r="M34" s="22"/>
      <c r="N34" s="22"/>
      <c r="O34" s="22"/>
      <c r="P34" s="22"/>
    </row>
    <row r="35" spans="1:16" ht="39" customHeight="1" x14ac:dyDescent="0.2">
      <c r="A35" s="22"/>
      <c r="B35" s="35"/>
      <c r="C35" s="1132" t="s">
        <v>531</v>
      </c>
      <c r="D35" s="1132"/>
      <c r="E35" s="1133"/>
      <c r="F35" s="36">
        <v>11.35</v>
      </c>
      <c r="G35" s="37">
        <v>10.050000000000001</v>
      </c>
      <c r="H35" s="37">
        <v>12.59</v>
      </c>
      <c r="I35" s="37">
        <v>12.29</v>
      </c>
      <c r="J35" s="38">
        <v>12.48</v>
      </c>
      <c r="K35" s="22"/>
      <c r="L35" s="22"/>
      <c r="M35" s="22"/>
      <c r="N35" s="22"/>
      <c r="O35" s="22"/>
      <c r="P35" s="22"/>
    </row>
    <row r="36" spans="1:16" ht="39" customHeight="1" x14ac:dyDescent="0.2">
      <c r="A36" s="22"/>
      <c r="B36" s="35"/>
      <c r="C36" s="1132" t="s">
        <v>532</v>
      </c>
      <c r="D36" s="1132"/>
      <c r="E36" s="1133"/>
      <c r="F36" s="36">
        <v>2.3199999999999998</v>
      </c>
      <c r="G36" s="37">
        <v>2.88</v>
      </c>
      <c r="H36" s="37">
        <v>3.68</v>
      </c>
      <c r="I36" s="37">
        <v>4.43</v>
      </c>
      <c r="J36" s="38">
        <v>4.4400000000000004</v>
      </c>
      <c r="K36" s="22"/>
      <c r="L36" s="22"/>
      <c r="M36" s="22"/>
      <c r="N36" s="22"/>
      <c r="O36" s="22"/>
      <c r="P36" s="22"/>
    </row>
    <row r="37" spans="1:16" ht="39" customHeight="1" x14ac:dyDescent="0.2">
      <c r="A37" s="22"/>
      <c r="B37" s="35"/>
      <c r="C37" s="1132" t="s">
        <v>533</v>
      </c>
      <c r="D37" s="1132"/>
      <c r="E37" s="1133"/>
      <c r="F37" s="36">
        <v>3.15</v>
      </c>
      <c r="G37" s="37">
        <v>3.39</v>
      </c>
      <c r="H37" s="37">
        <v>4.8</v>
      </c>
      <c r="I37" s="37">
        <v>3.48</v>
      </c>
      <c r="J37" s="38">
        <v>2.94</v>
      </c>
      <c r="K37" s="22"/>
      <c r="L37" s="22"/>
      <c r="M37" s="22"/>
      <c r="N37" s="22"/>
      <c r="O37" s="22"/>
      <c r="P37" s="22"/>
    </row>
    <row r="38" spans="1:16" ht="39" customHeight="1" x14ac:dyDescent="0.2">
      <c r="A38" s="22"/>
      <c r="B38" s="35"/>
      <c r="C38" s="1132" t="s">
        <v>534</v>
      </c>
      <c r="D38" s="1132"/>
      <c r="E38" s="1133"/>
      <c r="F38" s="36">
        <v>0.08</v>
      </c>
      <c r="G38" s="37">
        <v>0.11</v>
      </c>
      <c r="H38" s="37">
        <v>0.06</v>
      </c>
      <c r="I38" s="37">
        <v>0.1</v>
      </c>
      <c r="J38" s="38">
        <v>0.09</v>
      </c>
      <c r="K38" s="22"/>
      <c r="L38" s="22"/>
      <c r="M38" s="22"/>
      <c r="N38" s="22"/>
      <c r="O38" s="22"/>
      <c r="P38" s="22"/>
    </row>
    <row r="39" spans="1:16" ht="39" customHeight="1" x14ac:dyDescent="0.2">
      <c r="A39" s="22"/>
      <c r="B39" s="35"/>
      <c r="C39" s="1132" t="s">
        <v>535</v>
      </c>
      <c r="D39" s="1132"/>
      <c r="E39" s="1133"/>
      <c r="F39" s="36">
        <v>0.08</v>
      </c>
      <c r="G39" s="37">
        <v>0.05</v>
      </c>
      <c r="H39" s="37">
        <v>0.06</v>
      </c>
      <c r="I39" s="37">
        <v>0.04</v>
      </c>
      <c r="J39" s="38">
        <v>0.03</v>
      </c>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536</v>
      </c>
      <c r="D42" s="1132"/>
      <c r="E42" s="1133"/>
      <c r="F42" s="36" t="s">
        <v>485</v>
      </c>
      <c r="G42" s="37" t="s">
        <v>485</v>
      </c>
      <c r="H42" s="37" t="s">
        <v>485</v>
      </c>
      <c r="I42" s="37" t="s">
        <v>485</v>
      </c>
      <c r="J42" s="38" t="s">
        <v>485</v>
      </c>
      <c r="K42" s="22"/>
      <c r="L42" s="22"/>
      <c r="M42" s="22"/>
      <c r="N42" s="22"/>
      <c r="O42" s="22"/>
      <c r="P42" s="22"/>
    </row>
    <row r="43" spans="1:16" ht="39" customHeight="1" thickBot="1" x14ac:dyDescent="0.25">
      <c r="A43" s="22"/>
      <c r="B43" s="40"/>
      <c r="C43" s="1134" t="s">
        <v>537</v>
      </c>
      <c r="D43" s="1134"/>
      <c r="E43" s="1135"/>
      <c r="F43" s="41" t="s">
        <v>485</v>
      </c>
      <c r="G43" s="42" t="s">
        <v>485</v>
      </c>
      <c r="H43" s="42" t="s">
        <v>485</v>
      </c>
      <c r="I43" s="42" t="s">
        <v>485</v>
      </c>
      <c r="J43" s="43" t="s">
        <v>485</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ACdeSA31NExiw4zpWnN+Rne8YjCGJ16p2JpWr584VchitfSW3fyf3MJ2kNTSg4oawC0T8AXmmvWGOpkajqVPCw==" saltValue="A6njyKPX3KcIiEF9t3YS8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510</v>
      </c>
      <c r="L45" s="58">
        <v>482</v>
      </c>
      <c r="M45" s="58">
        <v>443</v>
      </c>
      <c r="N45" s="58">
        <v>446</v>
      </c>
      <c r="O45" s="59">
        <v>424</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485</v>
      </c>
      <c r="L46" s="62" t="s">
        <v>485</v>
      </c>
      <c r="M46" s="62" t="s">
        <v>485</v>
      </c>
      <c r="N46" s="62" t="s">
        <v>485</v>
      </c>
      <c r="O46" s="63" t="s">
        <v>485</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485</v>
      </c>
      <c r="L47" s="62" t="s">
        <v>485</v>
      </c>
      <c r="M47" s="62" t="s">
        <v>485</v>
      </c>
      <c r="N47" s="62" t="s">
        <v>485</v>
      </c>
      <c r="O47" s="63" t="s">
        <v>485</v>
      </c>
      <c r="P47" s="46"/>
      <c r="Q47" s="46"/>
      <c r="R47" s="46"/>
      <c r="S47" s="46"/>
      <c r="T47" s="46"/>
      <c r="U47" s="46"/>
    </row>
    <row r="48" spans="1:21" ht="30.75" customHeight="1" x14ac:dyDescent="0.2">
      <c r="A48" s="46"/>
      <c r="B48" s="1140"/>
      <c r="C48" s="1141"/>
      <c r="D48" s="60"/>
      <c r="E48" s="1146" t="s">
        <v>13</v>
      </c>
      <c r="F48" s="1146"/>
      <c r="G48" s="1146"/>
      <c r="H48" s="1146"/>
      <c r="I48" s="1146"/>
      <c r="J48" s="1147"/>
      <c r="K48" s="61">
        <v>12</v>
      </c>
      <c r="L48" s="62">
        <v>12</v>
      </c>
      <c r="M48" s="62">
        <v>12</v>
      </c>
      <c r="N48" s="62">
        <v>12</v>
      </c>
      <c r="O48" s="63">
        <v>12</v>
      </c>
      <c r="P48" s="46"/>
      <c r="Q48" s="46"/>
      <c r="R48" s="46"/>
      <c r="S48" s="46"/>
      <c r="T48" s="46"/>
      <c r="U48" s="46"/>
    </row>
    <row r="49" spans="1:21" ht="30.75" customHeight="1" x14ac:dyDescent="0.2">
      <c r="A49" s="46"/>
      <c r="B49" s="1140"/>
      <c r="C49" s="1141"/>
      <c r="D49" s="60"/>
      <c r="E49" s="1146" t="s">
        <v>14</v>
      </c>
      <c r="F49" s="1146"/>
      <c r="G49" s="1146"/>
      <c r="H49" s="1146"/>
      <c r="I49" s="1146"/>
      <c r="J49" s="1147"/>
      <c r="K49" s="61">
        <v>7</v>
      </c>
      <c r="L49" s="62" t="s">
        <v>485</v>
      </c>
      <c r="M49" s="62" t="s">
        <v>485</v>
      </c>
      <c r="N49" s="62" t="s">
        <v>485</v>
      </c>
      <c r="O49" s="63" t="s">
        <v>485</v>
      </c>
      <c r="P49" s="46"/>
      <c r="Q49" s="46"/>
      <c r="R49" s="46"/>
      <c r="S49" s="46"/>
      <c r="T49" s="46"/>
      <c r="U49" s="46"/>
    </row>
    <row r="50" spans="1:21" ht="30.75" customHeight="1" x14ac:dyDescent="0.2">
      <c r="A50" s="46"/>
      <c r="B50" s="1140"/>
      <c r="C50" s="1141"/>
      <c r="D50" s="60"/>
      <c r="E50" s="1146" t="s">
        <v>15</v>
      </c>
      <c r="F50" s="1146"/>
      <c r="G50" s="1146"/>
      <c r="H50" s="1146"/>
      <c r="I50" s="1146"/>
      <c r="J50" s="1147"/>
      <c r="K50" s="61" t="s">
        <v>485</v>
      </c>
      <c r="L50" s="62" t="s">
        <v>485</v>
      </c>
      <c r="M50" s="62" t="s">
        <v>485</v>
      </c>
      <c r="N50" s="62" t="s">
        <v>485</v>
      </c>
      <c r="O50" s="63" t="s">
        <v>485</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485</v>
      </c>
      <c r="L51" s="62" t="s">
        <v>485</v>
      </c>
      <c r="M51" s="62" t="s">
        <v>485</v>
      </c>
      <c r="N51" s="62" t="s">
        <v>485</v>
      </c>
      <c r="O51" s="63" t="s">
        <v>485</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360</v>
      </c>
      <c r="L52" s="62">
        <v>334</v>
      </c>
      <c r="M52" s="62">
        <v>301</v>
      </c>
      <c r="N52" s="62">
        <v>301</v>
      </c>
      <c r="O52" s="63">
        <v>288</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169</v>
      </c>
      <c r="L53" s="67">
        <v>160</v>
      </c>
      <c r="M53" s="67">
        <v>154</v>
      </c>
      <c r="N53" s="67">
        <v>157</v>
      </c>
      <c r="O53" s="68">
        <v>148</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538</v>
      </c>
      <c r="L57" s="79" t="s">
        <v>539</v>
      </c>
      <c r="M57" s="79" t="s">
        <v>540</v>
      </c>
      <c r="N57" s="79" t="s">
        <v>541</v>
      </c>
      <c r="O57" s="80" t="s">
        <v>542</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vvw1eIxepCFwHVaUDE0pxDTtO0wKgaCJzEeyHqVsv9dEjSqphI9aR1oD8LirCKXbmi8oEto0TDfgLh842VIS8Q==" saltValue="a55XommgYa4UbU1W4W1HE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524</v>
      </c>
      <c r="J40" s="101" t="s">
        <v>525</v>
      </c>
      <c r="K40" s="101" t="s">
        <v>526</v>
      </c>
      <c r="L40" s="101" t="s">
        <v>527</v>
      </c>
      <c r="M40" s="102" t="s">
        <v>528</v>
      </c>
    </row>
    <row r="41" spans="2:13" ht="27.75" customHeight="1" x14ac:dyDescent="0.2">
      <c r="B41" s="1169" t="s">
        <v>30</v>
      </c>
      <c r="C41" s="1170"/>
      <c r="D41" s="103"/>
      <c r="E41" s="1175" t="s">
        <v>31</v>
      </c>
      <c r="F41" s="1175"/>
      <c r="G41" s="1175"/>
      <c r="H41" s="1176"/>
      <c r="I41" s="330">
        <v>4009</v>
      </c>
      <c r="J41" s="331">
        <v>3720</v>
      </c>
      <c r="K41" s="331">
        <v>3448</v>
      </c>
      <c r="L41" s="331">
        <v>3265</v>
      </c>
      <c r="M41" s="332">
        <v>3382</v>
      </c>
    </row>
    <row r="42" spans="2:13" ht="27.75" customHeight="1" x14ac:dyDescent="0.2">
      <c r="B42" s="1171"/>
      <c r="C42" s="1172"/>
      <c r="D42" s="104"/>
      <c r="E42" s="1177" t="s">
        <v>32</v>
      </c>
      <c r="F42" s="1177"/>
      <c r="G42" s="1177"/>
      <c r="H42" s="1178"/>
      <c r="I42" s="333" t="s">
        <v>485</v>
      </c>
      <c r="J42" s="334" t="s">
        <v>485</v>
      </c>
      <c r="K42" s="334" t="s">
        <v>485</v>
      </c>
      <c r="L42" s="334" t="s">
        <v>485</v>
      </c>
      <c r="M42" s="335" t="s">
        <v>485</v>
      </c>
    </row>
    <row r="43" spans="2:13" ht="27.75" customHeight="1" x14ac:dyDescent="0.2">
      <c r="B43" s="1171"/>
      <c r="C43" s="1172"/>
      <c r="D43" s="104"/>
      <c r="E43" s="1177" t="s">
        <v>33</v>
      </c>
      <c r="F43" s="1177"/>
      <c r="G43" s="1177"/>
      <c r="H43" s="1178"/>
      <c r="I43" s="333">
        <v>110</v>
      </c>
      <c r="J43" s="334">
        <v>122</v>
      </c>
      <c r="K43" s="334">
        <v>200</v>
      </c>
      <c r="L43" s="334">
        <v>170</v>
      </c>
      <c r="M43" s="335">
        <v>152</v>
      </c>
    </row>
    <row r="44" spans="2:13" ht="27.75" customHeight="1" x14ac:dyDescent="0.2">
      <c r="B44" s="1171"/>
      <c r="C44" s="1172"/>
      <c r="D44" s="104"/>
      <c r="E44" s="1177" t="s">
        <v>34</v>
      </c>
      <c r="F44" s="1177"/>
      <c r="G44" s="1177"/>
      <c r="H44" s="1178"/>
      <c r="I44" s="333">
        <v>0</v>
      </c>
      <c r="J44" s="334" t="s">
        <v>485</v>
      </c>
      <c r="K44" s="334" t="s">
        <v>485</v>
      </c>
      <c r="L44" s="334" t="s">
        <v>485</v>
      </c>
      <c r="M44" s="335" t="s">
        <v>485</v>
      </c>
    </row>
    <row r="45" spans="2:13" ht="27.75" customHeight="1" x14ac:dyDescent="0.2">
      <c r="B45" s="1171"/>
      <c r="C45" s="1172"/>
      <c r="D45" s="104"/>
      <c r="E45" s="1177" t="s">
        <v>35</v>
      </c>
      <c r="F45" s="1177"/>
      <c r="G45" s="1177"/>
      <c r="H45" s="1178"/>
      <c r="I45" s="333">
        <v>502</v>
      </c>
      <c r="J45" s="334">
        <v>471</v>
      </c>
      <c r="K45" s="334">
        <v>451</v>
      </c>
      <c r="L45" s="334">
        <v>456</v>
      </c>
      <c r="M45" s="335">
        <v>442</v>
      </c>
    </row>
    <row r="46" spans="2:13" ht="27.75" customHeight="1" x14ac:dyDescent="0.2">
      <c r="B46" s="1171"/>
      <c r="C46" s="1172"/>
      <c r="D46" s="105"/>
      <c r="E46" s="1177" t="s">
        <v>36</v>
      </c>
      <c r="F46" s="1177"/>
      <c r="G46" s="1177"/>
      <c r="H46" s="1178"/>
      <c r="I46" s="333" t="s">
        <v>485</v>
      </c>
      <c r="J46" s="334" t="s">
        <v>485</v>
      </c>
      <c r="K46" s="334" t="s">
        <v>485</v>
      </c>
      <c r="L46" s="334" t="s">
        <v>485</v>
      </c>
      <c r="M46" s="335" t="s">
        <v>485</v>
      </c>
    </row>
    <row r="47" spans="2:13" ht="27.75" customHeight="1" x14ac:dyDescent="0.2">
      <c r="B47" s="1171"/>
      <c r="C47" s="1172"/>
      <c r="D47" s="106"/>
      <c r="E47" s="1179" t="s">
        <v>37</v>
      </c>
      <c r="F47" s="1180"/>
      <c r="G47" s="1180"/>
      <c r="H47" s="1181"/>
      <c r="I47" s="333" t="s">
        <v>485</v>
      </c>
      <c r="J47" s="334" t="s">
        <v>485</v>
      </c>
      <c r="K47" s="334" t="s">
        <v>485</v>
      </c>
      <c r="L47" s="334" t="s">
        <v>485</v>
      </c>
      <c r="M47" s="335" t="s">
        <v>485</v>
      </c>
    </row>
    <row r="48" spans="2:13" ht="27.75" customHeight="1" x14ac:dyDescent="0.2">
      <c r="B48" s="1171"/>
      <c r="C48" s="1172"/>
      <c r="D48" s="104"/>
      <c r="E48" s="1177" t="s">
        <v>38</v>
      </c>
      <c r="F48" s="1177"/>
      <c r="G48" s="1177"/>
      <c r="H48" s="1178"/>
      <c r="I48" s="333" t="s">
        <v>485</v>
      </c>
      <c r="J48" s="334" t="s">
        <v>485</v>
      </c>
      <c r="K48" s="334" t="s">
        <v>485</v>
      </c>
      <c r="L48" s="334" t="s">
        <v>485</v>
      </c>
      <c r="M48" s="335" t="s">
        <v>485</v>
      </c>
    </row>
    <row r="49" spans="2:13" ht="27.75" customHeight="1" x14ac:dyDescent="0.2">
      <c r="B49" s="1173"/>
      <c r="C49" s="1174"/>
      <c r="D49" s="104"/>
      <c r="E49" s="1177" t="s">
        <v>39</v>
      </c>
      <c r="F49" s="1177"/>
      <c r="G49" s="1177"/>
      <c r="H49" s="1178"/>
      <c r="I49" s="333" t="s">
        <v>485</v>
      </c>
      <c r="J49" s="334" t="s">
        <v>485</v>
      </c>
      <c r="K49" s="334" t="s">
        <v>485</v>
      </c>
      <c r="L49" s="334" t="s">
        <v>485</v>
      </c>
      <c r="M49" s="335" t="s">
        <v>485</v>
      </c>
    </row>
    <row r="50" spans="2:13" ht="27.75" customHeight="1" x14ac:dyDescent="0.2">
      <c r="B50" s="1182" t="s">
        <v>40</v>
      </c>
      <c r="C50" s="1183"/>
      <c r="D50" s="107"/>
      <c r="E50" s="1177" t="s">
        <v>41</v>
      </c>
      <c r="F50" s="1177"/>
      <c r="G50" s="1177"/>
      <c r="H50" s="1178"/>
      <c r="I50" s="333">
        <v>1302</v>
      </c>
      <c r="J50" s="334">
        <v>1478</v>
      </c>
      <c r="K50" s="334">
        <v>1580</v>
      </c>
      <c r="L50" s="334">
        <v>1779</v>
      </c>
      <c r="M50" s="335">
        <v>1804</v>
      </c>
    </row>
    <row r="51" spans="2:13" ht="27.75" customHeight="1" x14ac:dyDescent="0.2">
      <c r="B51" s="1171"/>
      <c r="C51" s="1172"/>
      <c r="D51" s="104"/>
      <c r="E51" s="1177" t="s">
        <v>42</v>
      </c>
      <c r="F51" s="1177"/>
      <c r="G51" s="1177"/>
      <c r="H51" s="1178"/>
      <c r="I51" s="333">
        <v>31</v>
      </c>
      <c r="J51" s="334">
        <v>25</v>
      </c>
      <c r="K51" s="334">
        <v>18</v>
      </c>
      <c r="L51" s="334">
        <v>21</v>
      </c>
      <c r="M51" s="335">
        <v>20</v>
      </c>
    </row>
    <row r="52" spans="2:13" ht="27.75" customHeight="1" x14ac:dyDescent="0.2">
      <c r="B52" s="1173"/>
      <c r="C52" s="1174"/>
      <c r="D52" s="104"/>
      <c r="E52" s="1177" t="s">
        <v>43</v>
      </c>
      <c r="F52" s="1177"/>
      <c r="G52" s="1177"/>
      <c r="H52" s="1178"/>
      <c r="I52" s="333">
        <v>2619</v>
      </c>
      <c r="J52" s="334">
        <v>2440</v>
      </c>
      <c r="K52" s="334">
        <v>2379</v>
      </c>
      <c r="L52" s="334">
        <v>2264</v>
      </c>
      <c r="M52" s="335">
        <v>2494</v>
      </c>
    </row>
    <row r="53" spans="2:13" ht="27.75" customHeight="1" thickBot="1" x14ac:dyDescent="0.25">
      <c r="B53" s="1184" t="s">
        <v>19</v>
      </c>
      <c r="C53" s="1185"/>
      <c r="D53" s="108"/>
      <c r="E53" s="1186" t="s">
        <v>44</v>
      </c>
      <c r="F53" s="1186"/>
      <c r="G53" s="1186"/>
      <c r="H53" s="1187"/>
      <c r="I53" s="336">
        <v>670</v>
      </c>
      <c r="J53" s="337">
        <v>370</v>
      </c>
      <c r="K53" s="337">
        <v>122</v>
      </c>
      <c r="L53" s="337">
        <v>-173</v>
      </c>
      <c r="M53" s="338">
        <v>-342</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N7C1sS37xwBHOS3jTeeU60YlJWoeifMPRc7eWz2QwHq83QujXwp8+SKUStBeMCGJqkF50UmgjbfXKEsnVnTm2Q==" saltValue="0fwtCPwFIHZVoK7tH6Vj7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526</v>
      </c>
      <c r="G54" s="117" t="s">
        <v>527</v>
      </c>
      <c r="H54" s="118" t="s">
        <v>528</v>
      </c>
    </row>
    <row r="55" spans="2:8" ht="52.5" customHeight="1" x14ac:dyDescent="0.2">
      <c r="B55" s="119"/>
      <c r="C55" s="1196" t="s">
        <v>46</v>
      </c>
      <c r="D55" s="1196"/>
      <c r="E55" s="1197"/>
      <c r="F55" s="339">
        <v>1300</v>
      </c>
      <c r="G55" s="339">
        <v>1400</v>
      </c>
      <c r="H55" s="340">
        <v>1401</v>
      </c>
    </row>
    <row r="56" spans="2:8" ht="52.5" customHeight="1" x14ac:dyDescent="0.2">
      <c r="B56" s="120"/>
      <c r="C56" s="1198" t="s">
        <v>47</v>
      </c>
      <c r="D56" s="1198"/>
      <c r="E56" s="1199"/>
      <c r="F56" s="341">
        <v>222</v>
      </c>
      <c r="G56" s="341">
        <v>320</v>
      </c>
      <c r="H56" s="342">
        <v>340</v>
      </c>
    </row>
    <row r="57" spans="2:8" ht="53.25" customHeight="1" x14ac:dyDescent="0.2">
      <c r="B57" s="120"/>
      <c r="C57" s="1200" t="s">
        <v>48</v>
      </c>
      <c r="D57" s="1200"/>
      <c r="E57" s="1201"/>
      <c r="F57" s="343">
        <v>39</v>
      </c>
      <c r="G57" s="343">
        <v>42</v>
      </c>
      <c r="H57" s="344">
        <v>53</v>
      </c>
    </row>
    <row r="58" spans="2:8" ht="45.75" customHeight="1" x14ac:dyDescent="0.2">
      <c r="B58" s="121"/>
      <c r="C58" s="1188" t="s">
        <v>553</v>
      </c>
      <c r="D58" s="1189"/>
      <c r="E58" s="1190"/>
      <c r="F58" s="345">
        <v>29</v>
      </c>
      <c r="G58" s="345">
        <v>31</v>
      </c>
      <c r="H58" s="346">
        <v>35</v>
      </c>
    </row>
    <row r="59" spans="2:8" ht="45.75" customHeight="1" x14ac:dyDescent="0.2">
      <c r="B59" s="121"/>
      <c r="C59" s="1188" t="s">
        <v>554</v>
      </c>
      <c r="D59" s="1189"/>
      <c r="E59" s="1190"/>
      <c r="F59" s="345">
        <v>5</v>
      </c>
      <c r="G59" s="345">
        <v>7</v>
      </c>
      <c r="H59" s="346">
        <v>14</v>
      </c>
    </row>
    <row r="60" spans="2:8" ht="45.75" customHeight="1" x14ac:dyDescent="0.2">
      <c r="B60" s="121"/>
      <c r="C60" s="1188" t="s">
        <v>555</v>
      </c>
      <c r="D60" s="1189"/>
      <c r="E60" s="1190"/>
      <c r="F60" s="345">
        <v>4</v>
      </c>
      <c r="G60" s="345">
        <v>4</v>
      </c>
      <c r="H60" s="346">
        <v>4</v>
      </c>
    </row>
    <row r="61" spans="2:8" ht="45.75" customHeight="1" x14ac:dyDescent="0.2">
      <c r="B61" s="121"/>
      <c r="C61" s="1188"/>
      <c r="D61" s="1189"/>
      <c r="E61" s="1190"/>
      <c r="F61" s="345"/>
      <c r="G61" s="345"/>
      <c r="H61" s="346"/>
    </row>
    <row r="62" spans="2:8" ht="45.75" customHeight="1" thickBot="1" x14ac:dyDescent="0.25">
      <c r="B62" s="122"/>
      <c r="C62" s="1191"/>
      <c r="D62" s="1192"/>
      <c r="E62" s="1193"/>
      <c r="F62" s="347"/>
      <c r="G62" s="347"/>
      <c r="H62" s="348"/>
    </row>
    <row r="63" spans="2:8" ht="52.5" customHeight="1" thickBot="1" x14ac:dyDescent="0.25">
      <c r="B63" s="123"/>
      <c r="C63" s="1194" t="s">
        <v>49</v>
      </c>
      <c r="D63" s="1194"/>
      <c r="E63" s="1195"/>
      <c r="F63" s="349">
        <v>1561</v>
      </c>
      <c r="G63" s="349">
        <v>1762</v>
      </c>
      <c r="H63" s="350">
        <v>1794</v>
      </c>
    </row>
    <row r="64" spans="2:8" ht="13" x14ac:dyDescent="0.2"/>
  </sheetData>
  <sheetProtection algorithmName="SHA-512" hashValue="Uaht+Ux7uyctEr5jc9WBoaOEaT47abdeqqRruwIQWyBht04LjmSuC1D+s5evUaRG92RzXBaSwpeZgLTo4LjhKg==" saltValue="KP/tJWVvriJckbDquidgO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523</v>
      </c>
      <c r="G2" s="137"/>
      <c r="H2" s="138"/>
    </row>
    <row r="3" spans="1:8" x14ac:dyDescent="0.2">
      <c r="A3" s="134" t="s">
        <v>516</v>
      </c>
      <c r="B3" s="139"/>
      <c r="C3" s="140"/>
      <c r="D3" s="141">
        <v>123570</v>
      </c>
      <c r="E3" s="142"/>
      <c r="F3" s="143">
        <v>332350</v>
      </c>
      <c r="G3" s="144"/>
      <c r="H3" s="145"/>
    </row>
    <row r="4" spans="1:8" x14ac:dyDescent="0.2">
      <c r="A4" s="146"/>
      <c r="B4" s="147"/>
      <c r="C4" s="148"/>
      <c r="D4" s="149">
        <v>105550</v>
      </c>
      <c r="E4" s="150"/>
      <c r="F4" s="151">
        <v>200453</v>
      </c>
      <c r="G4" s="152"/>
      <c r="H4" s="153"/>
    </row>
    <row r="5" spans="1:8" x14ac:dyDescent="0.2">
      <c r="A5" s="134" t="s">
        <v>518</v>
      </c>
      <c r="B5" s="139"/>
      <c r="C5" s="140"/>
      <c r="D5" s="141">
        <v>65888</v>
      </c>
      <c r="E5" s="142"/>
      <c r="F5" s="143">
        <v>362690</v>
      </c>
      <c r="G5" s="144"/>
      <c r="H5" s="145"/>
    </row>
    <row r="6" spans="1:8" x14ac:dyDescent="0.2">
      <c r="A6" s="146"/>
      <c r="B6" s="147"/>
      <c r="C6" s="148"/>
      <c r="D6" s="149">
        <v>54659</v>
      </c>
      <c r="E6" s="150"/>
      <c r="F6" s="151">
        <v>172580</v>
      </c>
      <c r="G6" s="152"/>
      <c r="H6" s="153"/>
    </row>
    <row r="7" spans="1:8" x14ac:dyDescent="0.2">
      <c r="A7" s="134" t="s">
        <v>519</v>
      </c>
      <c r="B7" s="139"/>
      <c r="C7" s="140"/>
      <c r="D7" s="141">
        <v>61703</v>
      </c>
      <c r="E7" s="142"/>
      <c r="F7" s="143">
        <v>296093</v>
      </c>
      <c r="G7" s="144"/>
      <c r="H7" s="145"/>
    </row>
    <row r="8" spans="1:8" x14ac:dyDescent="0.2">
      <c r="A8" s="146"/>
      <c r="B8" s="147"/>
      <c r="C8" s="148"/>
      <c r="D8" s="149">
        <v>43587</v>
      </c>
      <c r="E8" s="150"/>
      <c r="F8" s="151">
        <v>140545</v>
      </c>
      <c r="G8" s="152"/>
      <c r="H8" s="153"/>
    </row>
    <row r="9" spans="1:8" x14ac:dyDescent="0.2">
      <c r="A9" s="134" t="s">
        <v>520</v>
      </c>
      <c r="B9" s="139"/>
      <c r="C9" s="140"/>
      <c r="D9" s="141">
        <v>78524</v>
      </c>
      <c r="E9" s="142"/>
      <c r="F9" s="143">
        <v>308655</v>
      </c>
      <c r="G9" s="144"/>
      <c r="H9" s="145"/>
    </row>
    <row r="10" spans="1:8" x14ac:dyDescent="0.2">
      <c r="A10" s="146"/>
      <c r="B10" s="147"/>
      <c r="C10" s="148"/>
      <c r="D10" s="149">
        <v>59604</v>
      </c>
      <c r="E10" s="150"/>
      <c r="F10" s="151">
        <v>169887</v>
      </c>
      <c r="G10" s="152"/>
      <c r="H10" s="153"/>
    </row>
    <row r="11" spans="1:8" x14ac:dyDescent="0.2">
      <c r="A11" s="134" t="s">
        <v>521</v>
      </c>
      <c r="B11" s="139"/>
      <c r="C11" s="140"/>
      <c r="D11" s="141">
        <v>194467</v>
      </c>
      <c r="E11" s="142"/>
      <c r="F11" s="143">
        <v>325476</v>
      </c>
      <c r="G11" s="144"/>
      <c r="H11" s="145"/>
    </row>
    <row r="12" spans="1:8" x14ac:dyDescent="0.2">
      <c r="A12" s="146"/>
      <c r="B12" s="147"/>
      <c r="C12" s="154"/>
      <c r="D12" s="149">
        <v>178206</v>
      </c>
      <c r="E12" s="150"/>
      <c r="F12" s="151">
        <v>190204</v>
      </c>
      <c r="G12" s="152"/>
      <c r="H12" s="153"/>
    </row>
    <row r="13" spans="1:8" x14ac:dyDescent="0.2">
      <c r="A13" s="134"/>
      <c r="B13" s="139"/>
      <c r="C13" s="140"/>
      <c r="D13" s="141">
        <v>104830</v>
      </c>
      <c r="E13" s="142"/>
      <c r="F13" s="143">
        <v>325053</v>
      </c>
      <c r="G13" s="155"/>
      <c r="H13" s="145"/>
    </row>
    <row r="14" spans="1:8" x14ac:dyDescent="0.2">
      <c r="A14" s="146"/>
      <c r="B14" s="147"/>
      <c r="C14" s="148"/>
      <c r="D14" s="149">
        <v>88321</v>
      </c>
      <c r="E14" s="150"/>
      <c r="F14" s="151">
        <v>174734</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12.94</v>
      </c>
      <c r="C19" s="156">
        <f>ROUND(VALUE(SUBSTITUTE(実質収支比率等に係る経年分析!G$48,"▲","-")),2)</f>
        <v>15.12</v>
      </c>
      <c r="D19" s="156">
        <f>ROUND(VALUE(SUBSTITUTE(実質収支比率等に係る経年分析!H$48,"▲","-")),2)</f>
        <v>17.09</v>
      </c>
      <c r="E19" s="156">
        <f>ROUND(VALUE(SUBSTITUTE(実質収支比率等に係る経年分析!I$48,"▲","-")),2)</f>
        <v>12.5</v>
      </c>
      <c r="F19" s="156">
        <f>ROUND(VALUE(SUBSTITUTE(実質収支比率等に係る経年分析!J$48,"▲","-")),2)</f>
        <v>18.350000000000001</v>
      </c>
    </row>
    <row r="20" spans="1:11" x14ac:dyDescent="0.2">
      <c r="A20" s="156" t="s">
        <v>53</v>
      </c>
      <c r="B20" s="156">
        <f>ROUND(VALUE(SUBSTITUTE(実質収支比率等に係る経年分析!F$47,"▲","-")),2)</f>
        <v>48.63</v>
      </c>
      <c r="C20" s="156">
        <f>ROUND(VALUE(SUBSTITUTE(実質収支比率等に係る経年分析!G$47,"▲","-")),2)</f>
        <v>50.7</v>
      </c>
      <c r="D20" s="156">
        <f>ROUND(VALUE(SUBSTITUTE(実質収支比率等に係る経年分析!H$47,"▲","-")),2)</f>
        <v>56.85</v>
      </c>
      <c r="E20" s="156">
        <f>ROUND(VALUE(SUBSTITUTE(実質収支比率等に係る経年分析!I$47,"▲","-")),2)</f>
        <v>61.27</v>
      </c>
      <c r="F20" s="156">
        <f>ROUND(VALUE(SUBSTITUTE(実質収支比率等に係る経年分析!J$47,"▲","-")),2)</f>
        <v>60.19</v>
      </c>
    </row>
    <row r="21" spans="1:11" x14ac:dyDescent="0.2">
      <c r="A21" s="156" t="s">
        <v>54</v>
      </c>
      <c r="B21" s="156">
        <f>IF(ISNUMBER(VALUE(SUBSTITUTE(実質収支比率等に係る経年分析!F$49,"▲","-"))),ROUND(VALUE(SUBSTITUTE(実質収支比率等に係る経年分析!F$49,"▲","-")),2),NA())</f>
        <v>0.62</v>
      </c>
      <c r="C21" s="156">
        <f>IF(ISNUMBER(VALUE(SUBSTITUTE(実質収支比率等に係る経年分析!G$49,"▲","-"))),ROUND(VALUE(SUBSTITUTE(実質収支比率等に係る経年分析!G$49,"▲","-")),2),NA())</f>
        <v>9.6199999999999992</v>
      </c>
      <c r="D21" s="156">
        <f>IF(ISNUMBER(VALUE(SUBSTITUTE(実質収支比率等に係る経年分析!H$49,"▲","-"))),ROUND(VALUE(SUBSTITUTE(実質収支比率等に係る経年分析!H$49,"▲","-")),2),NA())</f>
        <v>5.82</v>
      </c>
      <c r="E21" s="156">
        <f>IF(ISNUMBER(VALUE(SUBSTITUTE(実質収支比率等に係る経年分析!I$49,"▲","-"))),ROUND(VALUE(SUBSTITUTE(実質収支比率等に係る経年分析!I$49,"▲","-")),2),NA())</f>
        <v>-0.23</v>
      </c>
      <c r="F21" s="156">
        <f>IF(ISNUMBER(VALUE(SUBSTITUTE(実質収支比率等に係る経年分析!J$49,"▲","-"))),ROUND(VALUE(SUBSTITUTE(実質収支比率等に係る経年分析!J$49,"▲","-")),2),NA())</f>
        <v>6.13</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str">
        <f>IF(連結実質赤字比率に係る赤字・黒字の構成分析!C$39="",NA(),連結実質赤字比率に係る赤字・黒字の構成分析!C$39)</f>
        <v>牟岐町青少年健全育成センター特別会計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0.08</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0.05</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0.06</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0.04</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0.03</v>
      </c>
    </row>
    <row r="32" spans="1:11" x14ac:dyDescent="0.2">
      <c r="A32" s="157" t="str">
        <f>IF(連結実質赤字比率に係る赤字・黒字の構成分析!C$38="",NA(),連結実質赤字比率に係る赤字・黒字の構成分析!C$38)</f>
        <v>牟岐町後期高齢者医療特別会計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0.08</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0.06</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0.09</v>
      </c>
    </row>
    <row r="33" spans="1:16" x14ac:dyDescent="0.2">
      <c r="A33" s="157" t="str">
        <f>IF(連結実質赤字比率に係る赤字・黒字の構成分析!C$37="",NA(),連結実質赤字比率に係る赤字・黒字の構成分析!C$37)</f>
        <v>牟岐町介護保険特別会計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3.15</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3.39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4.8</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3.48</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2.94</v>
      </c>
    </row>
    <row r="34" spans="1:16" x14ac:dyDescent="0.2">
      <c r="A34" s="157" t="str">
        <f>IF(連結実質赤字比率に係る赤字・黒字の構成分析!C$36="",NA(),連結実質赤字比率に係る赤字・黒字の構成分析!C$36)</f>
        <v>牟岐町国民健康保険特別会計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2.3199999999999998</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2.88</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3.68</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4.43</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4.4400000000000004</v>
      </c>
    </row>
    <row r="35" spans="1:16" x14ac:dyDescent="0.2">
      <c r="A35" s="157" t="str">
        <f>IF(連結実質赤字比率に係る赤字・黒字の構成分析!C$35="",NA(),連結実質赤字比率に係る赤字・黒字の構成分析!C$35)</f>
        <v>牟岐町簡易水道事業会計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11.35</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10.050000000000001</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12.59</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12.29</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12.48</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12.85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15.06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17.02</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12.45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18.32</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360</v>
      </c>
      <c r="E42" s="158"/>
      <c r="F42" s="158"/>
      <c r="G42" s="158">
        <f>'実質公債費比率（分子）の構造'!L$52</f>
        <v>334</v>
      </c>
      <c r="H42" s="158"/>
      <c r="I42" s="158"/>
      <c r="J42" s="158">
        <f>'実質公債費比率（分子）の構造'!M$52</f>
        <v>301</v>
      </c>
      <c r="K42" s="158"/>
      <c r="L42" s="158"/>
      <c r="M42" s="158">
        <f>'実質公債費比率（分子）の構造'!N$52</f>
        <v>301</v>
      </c>
      <c r="N42" s="158"/>
      <c r="O42" s="158"/>
      <c r="P42" s="158">
        <f>'実質公債費比率（分子）の構造'!O$52</f>
        <v>288</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f>'実質公債費比率（分子）の構造'!K$49</f>
        <v>7</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2">
      <c r="A46" s="158" t="s">
        <v>64</v>
      </c>
      <c r="B46" s="158">
        <f>'実質公債費比率（分子）の構造'!K$48</f>
        <v>12</v>
      </c>
      <c r="C46" s="158"/>
      <c r="D46" s="158"/>
      <c r="E46" s="158">
        <f>'実質公債費比率（分子）の構造'!L$48</f>
        <v>12</v>
      </c>
      <c r="F46" s="158"/>
      <c r="G46" s="158"/>
      <c r="H46" s="158">
        <f>'実質公債費比率（分子）の構造'!M$48</f>
        <v>12</v>
      </c>
      <c r="I46" s="158"/>
      <c r="J46" s="158"/>
      <c r="K46" s="158">
        <f>'実質公債費比率（分子）の構造'!N$48</f>
        <v>12</v>
      </c>
      <c r="L46" s="158"/>
      <c r="M46" s="158"/>
      <c r="N46" s="158">
        <f>'実質公債費比率（分子）の構造'!O$48</f>
        <v>12</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510</v>
      </c>
      <c r="C49" s="158"/>
      <c r="D49" s="158"/>
      <c r="E49" s="158">
        <f>'実質公債費比率（分子）の構造'!L$45</f>
        <v>482</v>
      </c>
      <c r="F49" s="158"/>
      <c r="G49" s="158"/>
      <c r="H49" s="158">
        <f>'実質公債費比率（分子）の構造'!M$45</f>
        <v>443</v>
      </c>
      <c r="I49" s="158"/>
      <c r="J49" s="158"/>
      <c r="K49" s="158">
        <f>'実質公債費比率（分子）の構造'!N$45</f>
        <v>446</v>
      </c>
      <c r="L49" s="158"/>
      <c r="M49" s="158"/>
      <c r="N49" s="158">
        <f>'実質公債費比率（分子）の構造'!O$45</f>
        <v>424</v>
      </c>
      <c r="O49" s="158"/>
      <c r="P49" s="158"/>
    </row>
    <row r="50" spans="1:16" x14ac:dyDescent="0.2">
      <c r="A50" s="158" t="s">
        <v>67</v>
      </c>
      <c r="B50" s="158" t="e">
        <f>NA()</f>
        <v>#N/A</v>
      </c>
      <c r="C50" s="158">
        <f>IF(ISNUMBER('実質公債費比率（分子）の構造'!K$53),'実質公債費比率（分子）の構造'!K$53,NA())</f>
        <v>169</v>
      </c>
      <c r="D50" s="158" t="e">
        <f>NA()</f>
        <v>#N/A</v>
      </c>
      <c r="E50" s="158" t="e">
        <f>NA()</f>
        <v>#N/A</v>
      </c>
      <c r="F50" s="158">
        <f>IF(ISNUMBER('実質公債費比率（分子）の構造'!L$53),'実質公債費比率（分子）の構造'!L$53,NA())</f>
        <v>160</v>
      </c>
      <c r="G50" s="158" t="e">
        <f>NA()</f>
        <v>#N/A</v>
      </c>
      <c r="H50" s="158" t="e">
        <f>NA()</f>
        <v>#N/A</v>
      </c>
      <c r="I50" s="158">
        <f>IF(ISNUMBER('実質公債費比率（分子）の構造'!M$53),'実質公債費比率（分子）の構造'!M$53,NA())</f>
        <v>154</v>
      </c>
      <c r="J50" s="158" t="e">
        <f>NA()</f>
        <v>#N/A</v>
      </c>
      <c r="K50" s="158" t="e">
        <f>NA()</f>
        <v>#N/A</v>
      </c>
      <c r="L50" s="158">
        <f>IF(ISNUMBER('実質公債費比率（分子）の構造'!N$53),'実質公債費比率（分子）の構造'!N$53,NA())</f>
        <v>157</v>
      </c>
      <c r="M50" s="158" t="e">
        <f>NA()</f>
        <v>#N/A</v>
      </c>
      <c r="N50" s="158" t="e">
        <f>NA()</f>
        <v>#N/A</v>
      </c>
      <c r="O50" s="158">
        <f>IF(ISNUMBER('実質公債費比率（分子）の構造'!O$53),'実質公債費比率（分子）の構造'!O$53,NA())</f>
        <v>148</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2619</v>
      </c>
      <c r="E56" s="157"/>
      <c r="F56" s="157"/>
      <c r="G56" s="157">
        <f>'将来負担比率（分子）の構造'!J$52</f>
        <v>2440</v>
      </c>
      <c r="H56" s="157"/>
      <c r="I56" s="157"/>
      <c r="J56" s="157">
        <f>'将来負担比率（分子）の構造'!K$52</f>
        <v>2379</v>
      </c>
      <c r="K56" s="157"/>
      <c r="L56" s="157"/>
      <c r="M56" s="157">
        <f>'将来負担比率（分子）の構造'!L$52</f>
        <v>2264</v>
      </c>
      <c r="N56" s="157"/>
      <c r="O56" s="157"/>
      <c r="P56" s="157">
        <f>'将来負担比率（分子）の構造'!M$52</f>
        <v>2494</v>
      </c>
    </row>
    <row r="57" spans="1:16" x14ac:dyDescent="0.2">
      <c r="A57" s="157" t="s">
        <v>42</v>
      </c>
      <c r="B57" s="157"/>
      <c r="C57" s="157"/>
      <c r="D57" s="157">
        <f>'将来負担比率（分子）の構造'!I$51</f>
        <v>31</v>
      </c>
      <c r="E57" s="157"/>
      <c r="F57" s="157"/>
      <c r="G57" s="157">
        <f>'将来負担比率（分子）の構造'!J$51</f>
        <v>25</v>
      </c>
      <c r="H57" s="157"/>
      <c r="I57" s="157"/>
      <c r="J57" s="157">
        <f>'将来負担比率（分子）の構造'!K$51</f>
        <v>18</v>
      </c>
      <c r="K57" s="157"/>
      <c r="L57" s="157"/>
      <c r="M57" s="157">
        <f>'将来負担比率（分子）の構造'!L$51</f>
        <v>21</v>
      </c>
      <c r="N57" s="157"/>
      <c r="O57" s="157"/>
      <c r="P57" s="157">
        <f>'将来負担比率（分子）の構造'!M$51</f>
        <v>20</v>
      </c>
    </row>
    <row r="58" spans="1:16" x14ac:dyDescent="0.2">
      <c r="A58" s="157" t="s">
        <v>41</v>
      </c>
      <c r="B58" s="157"/>
      <c r="C58" s="157"/>
      <c r="D58" s="157">
        <f>'将来負担比率（分子）の構造'!I$50</f>
        <v>1302</v>
      </c>
      <c r="E58" s="157"/>
      <c r="F58" s="157"/>
      <c r="G58" s="157">
        <f>'将来負担比率（分子）の構造'!J$50</f>
        <v>1478</v>
      </c>
      <c r="H58" s="157"/>
      <c r="I58" s="157"/>
      <c r="J58" s="157">
        <f>'将来負担比率（分子）の構造'!K$50</f>
        <v>1580</v>
      </c>
      <c r="K58" s="157"/>
      <c r="L58" s="157"/>
      <c r="M58" s="157">
        <f>'将来負担比率（分子）の構造'!L$50</f>
        <v>1779</v>
      </c>
      <c r="N58" s="157"/>
      <c r="O58" s="157"/>
      <c r="P58" s="157">
        <f>'将来負担比率（分子）の構造'!M$50</f>
        <v>1804</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502</v>
      </c>
      <c r="C62" s="157"/>
      <c r="D62" s="157"/>
      <c r="E62" s="157">
        <f>'将来負担比率（分子）の構造'!J$45</f>
        <v>471</v>
      </c>
      <c r="F62" s="157"/>
      <c r="G62" s="157"/>
      <c r="H62" s="157">
        <f>'将来負担比率（分子）の構造'!K$45</f>
        <v>451</v>
      </c>
      <c r="I62" s="157"/>
      <c r="J62" s="157"/>
      <c r="K62" s="157">
        <f>'将来負担比率（分子）の構造'!L$45</f>
        <v>456</v>
      </c>
      <c r="L62" s="157"/>
      <c r="M62" s="157"/>
      <c r="N62" s="157">
        <f>'将来負担比率（分子）の構造'!M$45</f>
        <v>442</v>
      </c>
      <c r="O62" s="157"/>
      <c r="P62" s="157"/>
    </row>
    <row r="63" spans="1:16" x14ac:dyDescent="0.2">
      <c r="A63" s="157" t="s">
        <v>34</v>
      </c>
      <c r="B63" s="157">
        <f>'将来負担比率（分子）の構造'!I$44</f>
        <v>0</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2">
      <c r="A64" s="157" t="s">
        <v>33</v>
      </c>
      <c r="B64" s="157">
        <f>'将来負担比率（分子）の構造'!I$43</f>
        <v>110</v>
      </c>
      <c r="C64" s="157"/>
      <c r="D64" s="157"/>
      <c r="E64" s="157">
        <f>'将来負担比率（分子）の構造'!J$43</f>
        <v>122</v>
      </c>
      <c r="F64" s="157"/>
      <c r="G64" s="157"/>
      <c r="H64" s="157">
        <f>'将来負担比率（分子）の構造'!K$43</f>
        <v>200</v>
      </c>
      <c r="I64" s="157"/>
      <c r="J64" s="157"/>
      <c r="K64" s="157">
        <f>'将来負担比率（分子）の構造'!L$43</f>
        <v>170</v>
      </c>
      <c r="L64" s="157"/>
      <c r="M64" s="157"/>
      <c r="N64" s="157">
        <f>'将来負担比率（分子）の構造'!M$43</f>
        <v>152</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4009</v>
      </c>
      <c r="C66" s="157"/>
      <c r="D66" s="157"/>
      <c r="E66" s="157">
        <f>'将来負担比率（分子）の構造'!J$41</f>
        <v>3720</v>
      </c>
      <c r="F66" s="157"/>
      <c r="G66" s="157"/>
      <c r="H66" s="157">
        <f>'将来負担比率（分子）の構造'!K$41</f>
        <v>3448</v>
      </c>
      <c r="I66" s="157"/>
      <c r="J66" s="157"/>
      <c r="K66" s="157">
        <f>'将来負担比率（分子）の構造'!L$41</f>
        <v>3265</v>
      </c>
      <c r="L66" s="157"/>
      <c r="M66" s="157"/>
      <c r="N66" s="157">
        <f>'将来負担比率（分子）の構造'!M$41</f>
        <v>3382</v>
      </c>
      <c r="O66" s="157"/>
      <c r="P66" s="157"/>
    </row>
    <row r="67" spans="1:16" x14ac:dyDescent="0.2">
      <c r="A67" s="157" t="s">
        <v>71</v>
      </c>
      <c r="B67" s="157" t="e">
        <f>NA()</f>
        <v>#N/A</v>
      </c>
      <c r="C67" s="157">
        <f>IF(ISNUMBER('将来負担比率（分子）の構造'!I$53), IF('将来負担比率（分子）の構造'!I$53 &lt; 0, 0, '将来負担比率（分子）の構造'!I$53), NA())</f>
        <v>670</v>
      </c>
      <c r="D67" s="157" t="e">
        <f>NA()</f>
        <v>#N/A</v>
      </c>
      <c r="E67" s="157" t="e">
        <f>NA()</f>
        <v>#N/A</v>
      </c>
      <c r="F67" s="157">
        <f>IF(ISNUMBER('将来負担比率（分子）の構造'!J$53), IF('将来負担比率（分子）の構造'!J$53 &lt; 0, 0, '将来負担比率（分子）の構造'!J$53), NA())</f>
        <v>370</v>
      </c>
      <c r="G67" s="157" t="e">
        <f>NA()</f>
        <v>#N/A</v>
      </c>
      <c r="H67" s="157" t="e">
        <f>NA()</f>
        <v>#N/A</v>
      </c>
      <c r="I67" s="157">
        <f>IF(ISNUMBER('将来負担比率（分子）の構造'!K$53), IF('将来負担比率（分子）の構造'!K$53 &lt; 0, 0, '将来負担比率（分子）の構造'!K$53), NA())</f>
        <v>122</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1300</v>
      </c>
      <c r="C72" s="161">
        <f>基金残高に係る経年分析!G55</f>
        <v>1400</v>
      </c>
      <c r="D72" s="161">
        <f>基金残高に係る経年分析!H55</f>
        <v>1401</v>
      </c>
    </row>
    <row r="73" spans="1:16" x14ac:dyDescent="0.2">
      <c r="A73" s="160" t="s">
        <v>74</v>
      </c>
      <c r="B73" s="161">
        <f>基金残高に係る経年分析!F56</f>
        <v>222</v>
      </c>
      <c r="C73" s="161">
        <f>基金残高に係る経年分析!G56</f>
        <v>320</v>
      </c>
      <c r="D73" s="161">
        <f>基金残高に係る経年分析!H56</f>
        <v>340</v>
      </c>
    </row>
    <row r="74" spans="1:16" x14ac:dyDescent="0.2">
      <c r="A74" s="160" t="s">
        <v>75</v>
      </c>
      <c r="B74" s="161">
        <f>基金残高に係る経年分析!F57</f>
        <v>39</v>
      </c>
      <c r="C74" s="161">
        <f>基金残高に係る経年分析!G57</f>
        <v>42</v>
      </c>
      <c r="D74" s="161">
        <f>基金残高に係る経年分析!H57</f>
        <v>53</v>
      </c>
    </row>
  </sheetData>
  <sheetProtection algorithmName="SHA-512" hashValue="DdqisY4IklT/IAWEB85FU0XAiFHhZOBDZ2GVE8+O5i1iEKd4rKdS9uXw1A8Mz/k6H+li91UckvVk5HYBMyCZiQ==" saltValue="+itsqapDh/iMTyRMzUbzY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215</v>
      </c>
      <c r="C5" s="597"/>
      <c r="D5" s="597"/>
      <c r="E5" s="597"/>
      <c r="F5" s="597"/>
      <c r="G5" s="597"/>
      <c r="H5" s="597"/>
      <c r="I5" s="597"/>
      <c r="J5" s="597"/>
      <c r="K5" s="597"/>
      <c r="L5" s="597"/>
      <c r="M5" s="597"/>
      <c r="N5" s="597"/>
      <c r="O5" s="597"/>
      <c r="P5" s="597"/>
      <c r="Q5" s="598"/>
      <c r="R5" s="599">
        <v>291899</v>
      </c>
      <c r="S5" s="600"/>
      <c r="T5" s="600"/>
      <c r="U5" s="600"/>
      <c r="V5" s="600"/>
      <c r="W5" s="600"/>
      <c r="X5" s="600"/>
      <c r="Y5" s="601"/>
      <c r="Z5" s="602">
        <v>7</v>
      </c>
      <c r="AA5" s="602"/>
      <c r="AB5" s="602"/>
      <c r="AC5" s="602"/>
      <c r="AD5" s="603">
        <v>291899</v>
      </c>
      <c r="AE5" s="603"/>
      <c r="AF5" s="603"/>
      <c r="AG5" s="603"/>
      <c r="AH5" s="603"/>
      <c r="AI5" s="603"/>
      <c r="AJ5" s="603"/>
      <c r="AK5" s="603"/>
      <c r="AL5" s="604">
        <v>12.5</v>
      </c>
      <c r="AM5" s="605"/>
      <c r="AN5" s="605"/>
      <c r="AO5" s="606"/>
      <c r="AP5" s="596" t="s">
        <v>216</v>
      </c>
      <c r="AQ5" s="597"/>
      <c r="AR5" s="597"/>
      <c r="AS5" s="597"/>
      <c r="AT5" s="597"/>
      <c r="AU5" s="597"/>
      <c r="AV5" s="597"/>
      <c r="AW5" s="597"/>
      <c r="AX5" s="597"/>
      <c r="AY5" s="597"/>
      <c r="AZ5" s="597"/>
      <c r="BA5" s="597"/>
      <c r="BB5" s="597"/>
      <c r="BC5" s="597"/>
      <c r="BD5" s="597"/>
      <c r="BE5" s="597"/>
      <c r="BF5" s="598"/>
      <c r="BG5" s="610">
        <v>291899</v>
      </c>
      <c r="BH5" s="611"/>
      <c r="BI5" s="611"/>
      <c r="BJ5" s="611"/>
      <c r="BK5" s="611"/>
      <c r="BL5" s="611"/>
      <c r="BM5" s="611"/>
      <c r="BN5" s="612"/>
      <c r="BO5" s="613">
        <v>100</v>
      </c>
      <c r="BP5" s="613"/>
      <c r="BQ5" s="613"/>
      <c r="BR5" s="613"/>
      <c r="BS5" s="614" t="s">
        <v>122</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2">
      <c r="B6" s="607" t="s">
        <v>220</v>
      </c>
      <c r="C6" s="608"/>
      <c r="D6" s="608"/>
      <c r="E6" s="608"/>
      <c r="F6" s="608"/>
      <c r="G6" s="608"/>
      <c r="H6" s="608"/>
      <c r="I6" s="608"/>
      <c r="J6" s="608"/>
      <c r="K6" s="608"/>
      <c r="L6" s="608"/>
      <c r="M6" s="608"/>
      <c r="N6" s="608"/>
      <c r="O6" s="608"/>
      <c r="P6" s="608"/>
      <c r="Q6" s="609"/>
      <c r="R6" s="610">
        <v>36531</v>
      </c>
      <c r="S6" s="611"/>
      <c r="T6" s="611"/>
      <c r="U6" s="611"/>
      <c r="V6" s="611"/>
      <c r="W6" s="611"/>
      <c r="X6" s="611"/>
      <c r="Y6" s="612"/>
      <c r="Z6" s="613">
        <v>0.9</v>
      </c>
      <c r="AA6" s="613"/>
      <c r="AB6" s="613"/>
      <c r="AC6" s="613"/>
      <c r="AD6" s="614">
        <v>36531</v>
      </c>
      <c r="AE6" s="614"/>
      <c r="AF6" s="614"/>
      <c r="AG6" s="614"/>
      <c r="AH6" s="614"/>
      <c r="AI6" s="614"/>
      <c r="AJ6" s="614"/>
      <c r="AK6" s="614"/>
      <c r="AL6" s="615">
        <v>1.6</v>
      </c>
      <c r="AM6" s="616"/>
      <c r="AN6" s="616"/>
      <c r="AO6" s="617"/>
      <c r="AP6" s="607" t="s">
        <v>221</v>
      </c>
      <c r="AQ6" s="608"/>
      <c r="AR6" s="608"/>
      <c r="AS6" s="608"/>
      <c r="AT6" s="608"/>
      <c r="AU6" s="608"/>
      <c r="AV6" s="608"/>
      <c r="AW6" s="608"/>
      <c r="AX6" s="608"/>
      <c r="AY6" s="608"/>
      <c r="AZ6" s="608"/>
      <c r="BA6" s="608"/>
      <c r="BB6" s="608"/>
      <c r="BC6" s="608"/>
      <c r="BD6" s="608"/>
      <c r="BE6" s="608"/>
      <c r="BF6" s="609"/>
      <c r="BG6" s="610">
        <v>291899</v>
      </c>
      <c r="BH6" s="611"/>
      <c r="BI6" s="611"/>
      <c r="BJ6" s="611"/>
      <c r="BK6" s="611"/>
      <c r="BL6" s="611"/>
      <c r="BM6" s="611"/>
      <c r="BN6" s="612"/>
      <c r="BO6" s="613">
        <v>100</v>
      </c>
      <c r="BP6" s="613"/>
      <c r="BQ6" s="613"/>
      <c r="BR6" s="613"/>
      <c r="BS6" s="614" t="s">
        <v>122</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43913</v>
      </c>
      <c r="CS6" s="611"/>
      <c r="CT6" s="611"/>
      <c r="CU6" s="611"/>
      <c r="CV6" s="611"/>
      <c r="CW6" s="611"/>
      <c r="CX6" s="611"/>
      <c r="CY6" s="612"/>
      <c r="CZ6" s="604">
        <v>1.2</v>
      </c>
      <c r="DA6" s="605"/>
      <c r="DB6" s="605"/>
      <c r="DC6" s="621"/>
      <c r="DD6" s="619" t="s">
        <v>122</v>
      </c>
      <c r="DE6" s="611"/>
      <c r="DF6" s="611"/>
      <c r="DG6" s="611"/>
      <c r="DH6" s="611"/>
      <c r="DI6" s="611"/>
      <c r="DJ6" s="611"/>
      <c r="DK6" s="611"/>
      <c r="DL6" s="611"/>
      <c r="DM6" s="611"/>
      <c r="DN6" s="611"/>
      <c r="DO6" s="611"/>
      <c r="DP6" s="612"/>
      <c r="DQ6" s="619">
        <v>43913</v>
      </c>
      <c r="DR6" s="611"/>
      <c r="DS6" s="611"/>
      <c r="DT6" s="611"/>
      <c r="DU6" s="611"/>
      <c r="DV6" s="611"/>
      <c r="DW6" s="611"/>
      <c r="DX6" s="611"/>
      <c r="DY6" s="611"/>
      <c r="DZ6" s="611"/>
      <c r="EA6" s="611"/>
      <c r="EB6" s="611"/>
      <c r="EC6" s="620"/>
    </row>
    <row r="7" spans="2:143" ht="11.25" customHeight="1" x14ac:dyDescent="0.2">
      <c r="B7" s="607" t="s">
        <v>223</v>
      </c>
      <c r="C7" s="608"/>
      <c r="D7" s="608"/>
      <c r="E7" s="608"/>
      <c r="F7" s="608"/>
      <c r="G7" s="608"/>
      <c r="H7" s="608"/>
      <c r="I7" s="608"/>
      <c r="J7" s="608"/>
      <c r="K7" s="608"/>
      <c r="L7" s="608"/>
      <c r="M7" s="608"/>
      <c r="N7" s="608"/>
      <c r="O7" s="608"/>
      <c r="P7" s="608"/>
      <c r="Q7" s="609"/>
      <c r="R7" s="610">
        <v>213</v>
      </c>
      <c r="S7" s="611"/>
      <c r="T7" s="611"/>
      <c r="U7" s="611"/>
      <c r="V7" s="611"/>
      <c r="W7" s="611"/>
      <c r="X7" s="611"/>
      <c r="Y7" s="612"/>
      <c r="Z7" s="613">
        <v>0</v>
      </c>
      <c r="AA7" s="613"/>
      <c r="AB7" s="613"/>
      <c r="AC7" s="613"/>
      <c r="AD7" s="614">
        <v>213</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122623</v>
      </c>
      <c r="BH7" s="611"/>
      <c r="BI7" s="611"/>
      <c r="BJ7" s="611"/>
      <c r="BK7" s="611"/>
      <c r="BL7" s="611"/>
      <c r="BM7" s="611"/>
      <c r="BN7" s="612"/>
      <c r="BO7" s="613">
        <v>42</v>
      </c>
      <c r="BP7" s="613"/>
      <c r="BQ7" s="613"/>
      <c r="BR7" s="613"/>
      <c r="BS7" s="614" t="s">
        <v>122</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1092206</v>
      </c>
      <c r="CS7" s="611"/>
      <c r="CT7" s="611"/>
      <c r="CU7" s="611"/>
      <c r="CV7" s="611"/>
      <c r="CW7" s="611"/>
      <c r="CX7" s="611"/>
      <c r="CY7" s="612"/>
      <c r="CZ7" s="613">
        <v>29.3</v>
      </c>
      <c r="DA7" s="613"/>
      <c r="DB7" s="613"/>
      <c r="DC7" s="613"/>
      <c r="DD7" s="619">
        <v>468814</v>
      </c>
      <c r="DE7" s="611"/>
      <c r="DF7" s="611"/>
      <c r="DG7" s="611"/>
      <c r="DH7" s="611"/>
      <c r="DI7" s="611"/>
      <c r="DJ7" s="611"/>
      <c r="DK7" s="611"/>
      <c r="DL7" s="611"/>
      <c r="DM7" s="611"/>
      <c r="DN7" s="611"/>
      <c r="DO7" s="611"/>
      <c r="DP7" s="612"/>
      <c r="DQ7" s="619">
        <v>521953</v>
      </c>
      <c r="DR7" s="611"/>
      <c r="DS7" s="611"/>
      <c r="DT7" s="611"/>
      <c r="DU7" s="611"/>
      <c r="DV7" s="611"/>
      <c r="DW7" s="611"/>
      <c r="DX7" s="611"/>
      <c r="DY7" s="611"/>
      <c r="DZ7" s="611"/>
      <c r="EA7" s="611"/>
      <c r="EB7" s="611"/>
      <c r="EC7" s="620"/>
    </row>
    <row r="8" spans="2:143" ht="11.25" customHeight="1" x14ac:dyDescent="0.2">
      <c r="B8" s="607" t="s">
        <v>226</v>
      </c>
      <c r="C8" s="608"/>
      <c r="D8" s="608"/>
      <c r="E8" s="608"/>
      <c r="F8" s="608"/>
      <c r="G8" s="608"/>
      <c r="H8" s="608"/>
      <c r="I8" s="608"/>
      <c r="J8" s="608"/>
      <c r="K8" s="608"/>
      <c r="L8" s="608"/>
      <c r="M8" s="608"/>
      <c r="N8" s="608"/>
      <c r="O8" s="608"/>
      <c r="P8" s="608"/>
      <c r="Q8" s="609"/>
      <c r="R8" s="610">
        <v>5013</v>
      </c>
      <c r="S8" s="611"/>
      <c r="T8" s="611"/>
      <c r="U8" s="611"/>
      <c r="V8" s="611"/>
      <c r="W8" s="611"/>
      <c r="X8" s="611"/>
      <c r="Y8" s="612"/>
      <c r="Z8" s="613">
        <v>0.1</v>
      </c>
      <c r="AA8" s="613"/>
      <c r="AB8" s="613"/>
      <c r="AC8" s="613"/>
      <c r="AD8" s="614">
        <v>5013</v>
      </c>
      <c r="AE8" s="614"/>
      <c r="AF8" s="614"/>
      <c r="AG8" s="614"/>
      <c r="AH8" s="614"/>
      <c r="AI8" s="614"/>
      <c r="AJ8" s="614"/>
      <c r="AK8" s="614"/>
      <c r="AL8" s="615">
        <v>0.2</v>
      </c>
      <c r="AM8" s="616"/>
      <c r="AN8" s="616"/>
      <c r="AO8" s="617"/>
      <c r="AP8" s="607" t="s">
        <v>227</v>
      </c>
      <c r="AQ8" s="608"/>
      <c r="AR8" s="608"/>
      <c r="AS8" s="608"/>
      <c r="AT8" s="608"/>
      <c r="AU8" s="608"/>
      <c r="AV8" s="608"/>
      <c r="AW8" s="608"/>
      <c r="AX8" s="608"/>
      <c r="AY8" s="608"/>
      <c r="AZ8" s="608"/>
      <c r="BA8" s="608"/>
      <c r="BB8" s="608"/>
      <c r="BC8" s="608"/>
      <c r="BD8" s="608"/>
      <c r="BE8" s="608"/>
      <c r="BF8" s="609"/>
      <c r="BG8" s="610">
        <v>4789</v>
      </c>
      <c r="BH8" s="611"/>
      <c r="BI8" s="611"/>
      <c r="BJ8" s="611"/>
      <c r="BK8" s="611"/>
      <c r="BL8" s="611"/>
      <c r="BM8" s="611"/>
      <c r="BN8" s="612"/>
      <c r="BO8" s="613">
        <v>1.6</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894281</v>
      </c>
      <c r="CS8" s="611"/>
      <c r="CT8" s="611"/>
      <c r="CU8" s="611"/>
      <c r="CV8" s="611"/>
      <c r="CW8" s="611"/>
      <c r="CX8" s="611"/>
      <c r="CY8" s="612"/>
      <c r="CZ8" s="613">
        <v>24</v>
      </c>
      <c r="DA8" s="613"/>
      <c r="DB8" s="613"/>
      <c r="DC8" s="613"/>
      <c r="DD8" s="619" t="s">
        <v>122</v>
      </c>
      <c r="DE8" s="611"/>
      <c r="DF8" s="611"/>
      <c r="DG8" s="611"/>
      <c r="DH8" s="611"/>
      <c r="DI8" s="611"/>
      <c r="DJ8" s="611"/>
      <c r="DK8" s="611"/>
      <c r="DL8" s="611"/>
      <c r="DM8" s="611"/>
      <c r="DN8" s="611"/>
      <c r="DO8" s="611"/>
      <c r="DP8" s="612"/>
      <c r="DQ8" s="619">
        <v>654711</v>
      </c>
      <c r="DR8" s="611"/>
      <c r="DS8" s="611"/>
      <c r="DT8" s="611"/>
      <c r="DU8" s="611"/>
      <c r="DV8" s="611"/>
      <c r="DW8" s="611"/>
      <c r="DX8" s="611"/>
      <c r="DY8" s="611"/>
      <c r="DZ8" s="611"/>
      <c r="EA8" s="611"/>
      <c r="EB8" s="611"/>
      <c r="EC8" s="620"/>
    </row>
    <row r="9" spans="2:143" ht="11.25" customHeight="1" x14ac:dyDescent="0.2">
      <c r="B9" s="607" t="s">
        <v>229</v>
      </c>
      <c r="C9" s="608"/>
      <c r="D9" s="608"/>
      <c r="E9" s="608"/>
      <c r="F9" s="608"/>
      <c r="G9" s="608"/>
      <c r="H9" s="608"/>
      <c r="I9" s="608"/>
      <c r="J9" s="608"/>
      <c r="K9" s="608"/>
      <c r="L9" s="608"/>
      <c r="M9" s="608"/>
      <c r="N9" s="608"/>
      <c r="O9" s="608"/>
      <c r="P9" s="608"/>
      <c r="Q9" s="609"/>
      <c r="R9" s="610">
        <v>6618</v>
      </c>
      <c r="S9" s="611"/>
      <c r="T9" s="611"/>
      <c r="U9" s="611"/>
      <c r="V9" s="611"/>
      <c r="W9" s="611"/>
      <c r="X9" s="611"/>
      <c r="Y9" s="612"/>
      <c r="Z9" s="613">
        <v>0.2</v>
      </c>
      <c r="AA9" s="613"/>
      <c r="AB9" s="613"/>
      <c r="AC9" s="613"/>
      <c r="AD9" s="614">
        <v>6618</v>
      </c>
      <c r="AE9" s="614"/>
      <c r="AF9" s="614"/>
      <c r="AG9" s="614"/>
      <c r="AH9" s="614"/>
      <c r="AI9" s="614"/>
      <c r="AJ9" s="614"/>
      <c r="AK9" s="614"/>
      <c r="AL9" s="615">
        <v>0.3</v>
      </c>
      <c r="AM9" s="616"/>
      <c r="AN9" s="616"/>
      <c r="AO9" s="617"/>
      <c r="AP9" s="607" t="s">
        <v>230</v>
      </c>
      <c r="AQ9" s="608"/>
      <c r="AR9" s="608"/>
      <c r="AS9" s="608"/>
      <c r="AT9" s="608"/>
      <c r="AU9" s="608"/>
      <c r="AV9" s="608"/>
      <c r="AW9" s="608"/>
      <c r="AX9" s="608"/>
      <c r="AY9" s="608"/>
      <c r="AZ9" s="608"/>
      <c r="BA9" s="608"/>
      <c r="BB9" s="608"/>
      <c r="BC9" s="608"/>
      <c r="BD9" s="608"/>
      <c r="BE9" s="608"/>
      <c r="BF9" s="609"/>
      <c r="BG9" s="610">
        <v>101011</v>
      </c>
      <c r="BH9" s="611"/>
      <c r="BI9" s="611"/>
      <c r="BJ9" s="611"/>
      <c r="BK9" s="611"/>
      <c r="BL9" s="611"/>
      <c r="BM9" s="611"/>
      <c r="BN9" s="612"/>
      <c r="BO9" s="613">
        <v>34.6</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233422</v>
      </c>
      <c r="CS9" s="611"/>
      <c r="CT9" s="611"/>
      <c r="CU9" s="611"/>
      <c r="CV9" s="611"/>
      <c r="CW9" s="611"/>
      <c r="CX9" s="611"/>
      <c r="CY9" s="612"/>
      <c r="CZ9" s="613">
        <v>6.3</v>
      </c>
      <c r="DA9" s="613"/>
      <c r="DB9" s="613"/>
      <c r="DC9" s="613"/>
      <c r="DD9" s="619">
        <v>1558</v>
      </c>
      <c r="DE9" s="611"/>
      <c r="DF9" s="611"/>
      <c r="DG9" s="611"/>
      <c r="DH9" s="611"/>
      <c r="DI9" s="611"/>
      <c r="DJ9" s="611"/>
      <c r="DK9" s="611"/>
      <c r="DL9" s="611"/>
      <c r="DM9" s="611"/>
      <c r="DN9" s="611"/>
      <c r="DO9" s="611"/>
      <c r="DP9" s="612"/>
      <c r="DQ9" s="619">
        <v>194817</v>
      </c>
      <c r="DR9" s="611"/>
      <c r="DS9" s="611"/>
      <c r="DT9" s="611"/>
      <c r="DU9" s="611"/>
      <c r="DV9" s="611"/>
      <c r="DW9" s="611"/>
      <c r="DX9" s="611"/>
      <c r="DY9" s="611"/>
      <c r="DZ9" s="611"/>
      <c r="EA9" s="611"/>
      <c r="EB9" s="611"/>
      <c r="EC9" s="620"/>
    </row>
    <row r="10" spans="2:143" ht="11.25" customHeight="1" x14ac:dyDescent="0.2">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8445</v>
      </c>
      <c r="BH10" s="611"/>
      <c r="BI10" s="611"/>
      <c r="BJ10" s="611"/>
      <c r="BK10" s="611"/>
      <c r="BL10" s="611"/>
      <c r="BM10" s="611"/>
      <c r="BN10" s="612"/>
      <c r="BO10" s="613">
        <v>2.9</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2300</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v>2300</v>
      </c>
      <c r="DR10" s="611"/>
      <c r="DS10" s="611"/>
      <c r="DT10" s="611"/>
      <c r="DU10" s="611"/>
      <c r="DV10" s="611"/>
      <c r="DW10" s="611"/>
      <c r="DX10" s="611"/>
      <c r="DY10" s="611"/>
      <c r="DZ10" s="611"/>
      <c r="EA10" s="611"/>
      <c r="EB10" s="611"/>
      <c r="EC10" s="620"/>
    </row>
    <row r="11" spans="2:143" ht="11.25" customHeight="1" x14ac:dyDescent="0.2">
      <c r="B11" s="607" t="s">
        <v>235</v>
      </c>
      <c r="C11" s="608"/>
      <c r="D11" s="608"/>
      <c r="E11" s="608"/>
      <c r="F11" s="608"/>
      <c r="G11" s="608"/>
      <c r="H11" s="608"/>
      <c r="I11" s="608"/>
      <c r="J11" s="608"/>
      <c r="K11" s="608"/>
      <c r="L11" s="608"/>
      <c r="M11" s="608"/>
      <c r="N11" s="608"/>
      <c r="O11" s="608"/>
      <c r="P11" s="608"/>
      <c r="Q11" s="609"/>
      <c r="R11" s="610">
        <v>89958</v>
      </c>
      <c r="S11" s="611"/>
      <c r="T11" s="611"/>
      <c r="U11" s="611"/>
      <c r="V11" s="611"/>
      <c r="W11" s="611"/>
      <c r="X11" s="611"/>
      <c r="Y11" s="612"/>
      <c r="Z11" s="615">
        <v>2.2000000000000002</v>
      </c>
      <c r="AA11" s="616"/>
      <c r="AB11" s="616"/>
      <c r="AC11" s="622"/>
      <c r="AD11" s="619">
        <v>89958</v>
      </c>
      <c r="AE11" s="611"/>
      <c r="AF11" s="611"/>
      <c r="AG11" s="611"/>
      <c r="AH11" s="611"/>
      <c r="AI11" s="611"/>
      <c r="AJ11" s="611"/>
      <c r="AK11" s="612"/>
      <c r="AL11" s="615">
        <v>3.9</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8378</v>
      </c>
      <c r="BH11" s="611"/>
      <c r="BI11" s="611"/>
      <c r="BJ11" s="611"/>
      <c r="BK11" s="611"/>
      <c r="BL11" s="611"/>
      <c r="BM11" s="611"/>
      <c r="BN11" s="612"/>
      <c r="BO11" s="613">
        <v>2.9</v>
      </c>
      <c r="BP11" s="613"/>
      <c r="BQ11" s="613"/>
      <c r="BR11" s="613"/>
      <c r="BS11" s="614" t="s">
        <v>122</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159497</v>
      </c>
      <c r="CS11" s="611"/>
      <c r="CT11" s="611"/>
      <c r="CU11" s="611"/>
      <c r="CV11" s="611"/>
      <c r="CW11" s="611"/>
      <c r="CX11" s="611"/>
      <c r="CY11" s="612"/>
      <c r="CZ11" s="613">
        <v>4.3</v>
      </c>
      <c r="DA11" s="613"/>
      <c r="DB11" s="613"/>
      <c r="DC11" s="613"/>
      <c r="DD11" s="619">
        <v>37747</v>
      </c>
      <c r="DE11" s="611"/>
      <c r="DF11" s="611"/>
      <c r="DG11" s="611"/>
      <c r="DH11" s="611"/>
      <c r="DI11" s="611"/>
      <c r="DJ11" s="611"/>
      <c r="DK11" s="611"/>
      <c r="DL11" s="611"/>
      <c r="DM11" s="611"/>
      <c r="DN11" s="611"/>
      <c r="DO11" s="611"/>
      <c r="DP11" s="612"/>
      <c r="DQ11" s="619">
        <v>77321</v>
      </c>
      <c r="DR11" s="611"/>
      <c r="DS11" s="611"/>
      <c r="DT11" s="611"/>
      <c r="DU11" s="611"/>
      <c r="DV11" s="611"/>
      <c r="DW11" s="611"/>
      <c r="DX11" s="611"/>
      <c r="DY11" s="611"/>
      <c r="DZ11" s="611"/>
      <c r="EA11" s="611"/>
      <c r="EB11" s="611"/>
      <c r="EC11" s="620"/>
    </row>
    <row r="12" spans="2:143" ht="11.25" customHeight="1" x14ac:dyDescent="0.2">
      <c r="B12" s="607" t="s">
        <v>238</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130067</v>
      </c>
      <c r="BH12" s="611"/>
      <c r="BI12" s="611"/>
      <c r="BJ12" s="611"/>
      <c r="BK12" s="611"/>
      <c r="BL12" s="611"/>
      <c r="BM12" s="611"/>
      <c r="BN12" s="612"/>
      <c r="BO12" s="613">
        <v>44.6</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133348</v>
      </c>
      <c r="CS12" s="611"/>
      <c r="CT12" s="611"/>
      <c r="CU12" s="611"/>
      <c r="CV12" s="611"/>
      <c r="CW12" s="611"/>
      <c r="CX12" s="611"/>
      <c r="CY12" s="612"/>
      <c r="CZ12" s="613">
        <v>3.6</v>
      </c>
      <c r="DA12" s="613"/>
      <c r="DB12" s="613"/>
      <c r="DC12" s="613"/>
      <c r="DD12" s="619" t="s">
        <v>122</v>
      </c>
      <c r="DE12" s="611"/>
      <c r="DF12" s="611"/>
      <c r="DG12" s="611"/>
      <c r="DH12" s="611"/>
      <c r="DI12" s="611"/>
      <c r="DJ12" s="611"/>
      <c r="DK12" s="611"/>
      <c r="DL12" s="611"/>
      <c r="DM12" s="611"/>
      <c r="DN12" s="611"/>
      <c r="DO12" s="611"/>
      <c r="DP12" s="612"/>
      <c r="DQ12" s="619">
        <v>117120</v>
      </c>
      <c r="DR12" s="611"/>
      <c r="DS12" s="611"/>
      <c r="DT12" s="611"/>
      <c r="DU12" s="611"/>
      <c r="DV12" s="611"/>
      <c r="DW12" s="611"/>
      <c r="DX12" s="611"/>
      <c r="DY12" s="611"/>
      <c r="DZ12" s="611"/>
      <c r="EA12" s="611"/>
      <c r="EB12" s="611"/>
      <c r="EC12" s="620"/>
    </row>
    <row r="13" spans="2:143" ht="11.25" customHeight="1" x14ac:dyDescent="0.2">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128144</v>
      </c>
      <c r="BH13" s="611"/>
      <c r="BI13" s="611"/>
      <c r="BJ13" s="611"/>
      <c r="BK13" s="611"/>
      <c r="BL13" s="611"/>
      <c r="BM13" s="611"/>
      <c r="BN13" s="612"/>
      <c r="BO13" s="613">
        <v>43.9</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232681</v>
      </c>
      <c r="CS13" s="611"/>
      <c r="CT13" s="611"/>
      <c r="CU13" s="611"/>
      <c r="CV13" s="611"/>
      <c r="CW13" s="611"/>
      <c r="CX13" s="611"/>
      <c r="CY13" s="612"/>
      <c r="CZ13" s="613">
        <v>6.2</v>
      </c>
      <c r="DA13" s="613"/>
      <c r="DB13" s="613"/>
      <c r="DC13" s="613"/>
      <c r="DD13" s="619">
        <v>115074</v>
      </c>
      <c r="DE13" s="611"/>
      <c r="DF13" s="611"/>
      <c r="DG13" s="611"/>
      <c r="DH13" s="611"/>
      <c r="DI13" s="611"/>
      <c r="DJ13" s="611"/>
      <c r="DK13" s="611"/>
      <c r="DL13" s="611"/>
      <c r="DM13" s="611"/>
      <c r="DN13" s="611"/>
      <c r="DO13" s="611"/>
      <c r="DP13" s="612"/>
      <c r="DQ13" s="619">
        <v>94431</v>
      </c>
      <c r="DR13" s="611"/>
      <c r="DS13" s="611"/>
      <c r="DT13" s="611"/>
      <c r="DU13" s="611"/>
      <c r="DV13" s="611"/>
      <c r="DW13" s="611"/>
      <c r="DX13" s="611"/>
      <c r="DY13" s="611"/>
      <c r="DZ13" s="611"/>
      <c r="EA13" s="611"/>
      <c r="EB13" s="611"/>
      <c r="EC13" s="620"/>
    </row>
    <row r="14" spans="2:143" ht="11.25" customHeight="1" x14ac:dyDescent="0.2">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14657</v>
      </c>
      <c r="BH14" s="611"/>
      <c r="BI14" s="611"/>
      <c r="BJ14" s="611"/>
      <c r="BK14" s="611"/>
      <c r="BL14" s="611"/>
      <c r="BM14" s="611"/>
      <c r="BN14" s="612"/>
      <c r="BO14" s="613">
        <v>5</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252146</v>
      </c>
      <c r="CS14" s="611"/>
      <c r="CT14" s="611"/>
      <c r="CU14" s="611"/>
      <c r="CV14" s="611"/>
      <c r="CW14" s="611"/>
      <c r="CX14" s="611"/>
      <c r="CY14" s="612"/>
      <c r="CZ14" s="613">
        <v>6.8</v>
      </c>
      <c r="DA14" s="613"/>
      <c r="DB14" s="613"/>
      <c r="DC14" s="613"/>
      <c r="DD14" s="619">
        <v>41151</v>
      </c>
      <c r="DE14" s="611"/>
      <c r="DF14" s="611"/>
      <c r="DG14" s="611"/>
      <c r="DH14" s="611"/>
      <c r="DI14" s="611"/>
      <c r="DJ14" s="611"/>
      <c r="DK14" s="611"/>
      <c r="DL14" s="611"/>
      <c r="DM14" s="611"/>
      <c r="DN14" s="611"/>
      <c r="DO14" s="611"/>
      <c r="DP14" s="612"/>
      <c r="DQ14" s="619">
        <v>175471</v>
      </c>
      <c r="DR14" s="611"/>
      <c r="DS14" s="611"/>
      <c r="DT14" s="611"/>
      <c r="DU14" s="611"/>
      <c r="DV14" s="611"/>
      <c r="DW14" s="611"/>
      <c r="DX14" s="611"/>
      <c r="DY14" s="611"/>
      <c r="DZ14" s="611"/>
      <c r="EA14" s="611"/>
      <c r="EB14" s="611"/>
      <c r="EC14" s="620"/>
    </row>
    <row r="15" spans="2:143" ht="11.25" customHeight="1" x14ac:dyDescent="0.2">
      <c r="B15" s="607" t="s">
        <v>247</v>
      </c>
      <c r="C15" s="608"/>
      <c r="D15" s="608"/>
      <c r="E15" s="608"/>
      <c r="F15" s="608"/>
      <c r="G15" s="608"/>
      <c r="H15" s="608"/>
      <c r="I15" s="608"/>
      <c r="J15" s="608"/>
      <c r="K15" s="608"/>
      <c r="L15" s="608"/>
      <c r="M15" s="608"/>
      <c r="N15" s="608"/>
      <c r="O15" s="608"/>
      <c r="P15" s="608"/>
      <c r="Q15" s="609"/>
      <c r="R15" s="610">
        <v>1921</v>
      </c>
      <c r="S15" s="611"/>
      <c r="T15" s="611"/>
      <c r="U15" s="611"/>
      <c r="V15" s="611"/>
      <c r="W15" s="611"/>
      <c r="X15" s="611"/>
      <c r="Y15" s="612"/>
      <c r="Z15" s="613">
        <v>0</v>
      </c>
      <c r="AA15" s="613"/>
      <c r="AB15" s="613"/>
      <c r="AC15" s="613"/>
      <c r="AD15" s="614">
        <v>1921</v>
      </c>
      <c r="AE15" s="614"/>
      <c r="AF15" s="614"/>
      <c r="AG15" s="614"/>
      <c r="AH15" s="614"/>
      <c r="AI15" s="614"/>
      <c r="AJ15" s="614"/>
      <c r="AK15" s="614"/>
      <c r="AL15" s="615">
        <v>0.1</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24552</v>
      </c>
      <c r="BH15" s="611"/>
      <c r="BI15" s="611"/>
      <c r="BJ15" s="611"/>
      <c r="BK15" s="611"/>
      <c r="BL15" s="611"/>
      <c r="BM15" s="611"/>
      <c r="BN15" s="612"/>
      <c r="BO15" s="613">
        <v>8.4</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238393</v>
      </c>
      <c r="CS15" s="611"/>
      <c r="CT15" s="611"/>
      <c r="CU15" s="611"/>
      <c r="CV15" s="611"/>
      <c r="CW15" s="611"/>
      <c r="CX15" s="611"/>
      <c r="CY15" s="612"/>
      <c r="CZ15" s="613">
        <v>6.4</v>
      </c>
      <c r="DA15" s="613"/>
      <c r="DB15" s="613"/>
      <c r="DC15" s="613"/>
      <c r="DD15" s="619">
        <v>1510</v>
      </c>
      <c r="DE15" s="611"/>
      <c r="DF15" s="611"/>
      <c r="DG15" s="611"/>
      <c r="DH15" s="611"/>
      <c r="DI15" s="611"/>
      <c r="DJ15" s="611"/>
      <c r="DK15" s="611"/>
      <c r="DL15" s="611"/>
      <c r="DM15" s="611"/>
      <c r="DN15" s="611"/>
      <c r="DO15" s="611"/>
      <c r="DP15" s="612"/>
      <c r="DQ15" s="619">
        <v>214288</v>
      </c>
      <c r="DR15" s="611"/>
      <c r="DS15" s="611"/>
      <c r="DT15" s="611"/>
      <c r="DU15" s="611"/>
      <c r="DV15" s="611"/>
      <c r="DW15" s="611"/>
      <c r="DX15" s="611"/>
      <c r="DY15" s="611"/>
      <c r="DZ15" s="611"/>
      <c r="EA15" s="611"/>
      <c r="EB15" s="611"/>
      <c r="EC15" s="620"/>
    </row>
    <row r="16" spans="2:143" ht="11.25" customHeight="1" x14ac:dyDescent="0.2">
      <c r="B16" s="607" t="s">
        <v>250</v>
      </c>
      <c r="C16" s="608"/>
      <c r="D16" s="608"/>
      <c r="E16" s="608"/>
      <c r="F16" s="608"/>
      <c r="G16" s="608"/>
      <c r="H16" s="608"/>
      <c r="I16" s="608"/>
      <c r="J16" s="608"/>
      <c r="K16" s="608"/>
      <c r="L16" s="608"/>
      <c r="M16" s="608"/>
      <c r="N16" s="608"/>
      <c r="O16" s="608"/>
      <c r="P16" s="608"/>
      <c r="Q16" s="609"/>
      <c r="R16" s="610">
        <v>7808</v>
      </c>
      <c r="S16" s="611"/>
      <c r="T16" s="611"/>
      <c r="U16" s="611"/>
      <c r="V16" s="611"/>
      <c r="W16" s="611"/>
      <c r="X16" s="611"/>
      <c r="Y16" s="612"/>
      <c r="Z16" s="613">
        <v>0.2</v>
      </c>
      <c r="AA16" s="613"/>
      <c r="AB16" s="613"/>
      <c r="AC16" s="613"/>
      <c r="AD16" s="614">
        <v>7808</v>
      </c>
      <c r="AE16" s="614"/>
      <c r="AF16" s="614"/>
      <c r="AG16" s="614"/>
      <c r="AH16" s="614"/>
      <c r="AI16" s="614"/>
      <c r="AJ16" s="614"/>
      <c r="AK16" s="614"/>
      <c r="AL16" s="615">
        <v>0.3</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23876</v>
      </c>
      <c r="CS16" s="611"/>
      <c r="CT16" s="611"/>
      <c r="CU16" s="611"/>
      <c r="CV16" s="611"/>
      <c r="CW16" s="611"/>
      <c r="CX16" s="611"/>
      <c r="CY16" s="612"/>
      <c r="CZ16" s="613">
        <v>0.6</v>
      </c>
      <c r="DA16" s="613"/>
      <c r="DB16" s="613"/>
      <c r="DC16" s="613"/>
      <c r="DD16" s="619" t="s">
        <v>122</v>
      </c>
      <c r="DE16" s="611"/>
      <c r="DF16" s="611"/>
      <c r="DG16" s="611"/>
      <c r="DH16" s="611"/>
      <c r="DI16" s="611"/>
      <c r="DJ16" s="611"/>
      <c r="DK16" s="611"/>
      <c r="DL16" s="611"/>
      <c r="DM16" s="611"/>
      <c r="DN16" s="611"/>
      <c r="DO16" s="611"/>
      <c r="DP16" s="612"/>
      <c r="DQ16" s="619">
        <v>4492</v>
      </c>
      <c r="DR16" s="611"/>
      <c r="DS16" s="611"/>
      <c r="DT16" s="611"/>
      <c r="DU16" s="611"/>
      <c r="DV16" s="611"/>
      <c r="DW16" s="611"/>
      <c r="DX16" s="611"/>
      <c r="DY16" s="611"/>
      <c r="DZ16" s="611"/>
      <c r="EA16" s="611"/>
      <c r="EB16" s="611"/>
      <c r="EC16" s="620"/>
    </row>
    <row r="17" spans="2:133" ht="11.25" customHeight="1" x14ac:dyDescent="0.2">
      <c r="B17" s="607" t="s">
        <v>253</v>
      </c>
      <c r="C17" s="608"/>
      <c r="D17" s="608"/>
      <c r="E17" s="608"/>
      <c r="F17" s="608"/>
      <c r="G17" s="608"/>
      <c r="H17" s="608"/>
      <c r="I17" s="608"/>
      <c r="J17" s="608"/>
      <c r="K17" s="608"/>
      <c r="L17" s="608"/>
      <c r="M17" s="608"/>
      <c r="N17" s="608"/>
      <c r="O17" s="608"/>
      <c r="P17" s="608"/>
      <c r="Q17" s="609"/>
      <c r="R17" s="610">
        <v>12377</v>
      </c>
      <c r="S17" s="611"/>
      <c r="T17" s="611"/>
      <c r="U17" s="611"/>
      <c r="V17" s="611"/>
      <c r="W17" s="611"/>
      <c r="X17" s="611"/>
      <c r="Y17" s="612"/>
      <c r="Z17" s="613">
        <v>0.3</v>
      </c>
      <c r="AA17" s="613"/>
      <c r="AB17" s="613"/>
      <c r="AC17" s="613"/>
      <c r="AD17" s="614">
        <v>12377</v>
      </c>
      <c r="AE17" s="614"/>
      <c r="AF17" s="614"/>
      <c r="AG17" s="614"/>
      <c r="AH17" s="614"/>
      <c r="AI17" s="614"/>
      <c r="AJ17" s="614"/>
      <c r="AK17" s="614"/>
      <c r="AL17" s="615">
        <v>0.5</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423840</v>
      </c>
      <c r="CS17" s="611"/>
      <c r="CT17" s="611"/>
      <c r="CU17" s="611"/>
      <c r="CV17" s="611"/>
      <c r="CW17" s="611"/>
      <c r="CX17" s="611"/>
      <c r="CY17" s="612"/>
      <c r="CZ17" s="613">
        <v>11.4</v>
      </c>
      <c r="DA17" s="613"/>
      <c r="DB17" s="613"/>
      <c r="DC17" s="613"/>
      <c r="DD17" s="619" t="s">
        <v>122</v>
      </c>
      <c r="DE17" s="611"/>
      <c r="DF17" s="611"/>
      <c r="DG17" s="611"/>
      <c r="DH17" s="611"/>
      <c r="DI17" s="611"/>
      <c r="DJ17" s="611"/>
      <c r="DK17" s="611"/>
      <c r="DL17" s="611"/>
      <c r="DM17" s="611"/>
      <c r="DN17" s="611"/>
      <c r="DO17" s="611"/>
      <c r="DP17" s="612"/>
      <c r="DQ17" s="619">
        <v>418611</v>
      </c>
      <c r="DR17" s="611"/>
      <c r="DS17" s="611"/>
      <c r="DT17" s="611"/>
      <c r="DU17" s="611"/>
      <c r="DV17" s="611"/>
      <c r="DW17" s="611"/>
      <c r="DX17" s="611"/>
      <c r="DY17" s="611"/>
      <c r="DZ17" s="611"/>
      <c r="EA17" s="611"/>
      <c r="EB17" s="611"/>
      <c r="EC17" s="620"/>
    </row>
    <row r="18" spans="2:133" ht="11.25" customHeight="1" x14ac:dyDescent="0.2">
      <c r="B18" s="607" t="s">
        <v>256</v>
      </c>
      <c r="C18" s="608"/>
      <c r="D18" s="608"/>
      <c r="E18" s="608"/>
      <c r="F18" s="608"/>
      <c r="G18" s="608"/>
      <c r="H18" s="608"/>
      <c r="I18" s="608"/>
      <c r="J18" s="608"/>
      <c r="K18" s="608"/>
      <c r="L18" s="608"/>
      <c r="M18" s="608"/>
      <c r="N18" s="608"/>
      <c r="O18" s="608"/>
      <c r="P18" s="608"/>
      <c r="Q18" s="609"/>
      <c r="R18" s="610">
        <v>719</v>
      </c>
      <c r="S18" s="611"/>
      <c r="T18" s="611"/>
      <c r="U18" s="611"/>
      <c r="V18" s="611"/>
      <c r="W18" s="611"/>
      <c r="X18" s="611"/>
      <c r="Y18" s="612"/>
      <c r="Z18" s="613">
        <v>0</v>
      </c>
      <c r="AA18" s="613"/>
      <c r="AB18" s="613"/>
      <c r="AC18" s="613"/>
      <c r="AD18" s="614">
        <v>719</v>
      </c>
      <c r="AE18" s="614"/>
      <c r="AF18" s="614"/>
      <c r="AG18" s="614"/>
      <c r="AH18" s="614"/>
      <c r="AI18" s="614"/>
      <c r="AJ18" s="614"/>
      <c r="AK18" s="614"/>
      <c r="AL18" s="615">
        <v>0</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259</v>
      </c>
      <c r="C19" s="608"/>
      <c r="D19" s="608"/>
      <c r="E19" s="608"/>
      <c r="F19" s="608"/>
      <c r="G19" s="608"/>
      <c r="H19" s="608"/>
      <c r="I19" s="608"/>
      <c r="J19" s="608"/>
      <c r="K19" s="608"/>
      <c r="L19" s="608"/>
      <c r="M19" s="608"/>
      <c r="N19" s="608"/>
      <c r="O19" s="608"/>
      <c r="P19" s="608"/>
      <c r="Q19" s="609"/>
      <c r="R19" s="610">
        <v>11570</v>
      </c>
      <c r="S19" s="611"/>
      <c r="T19" s="611"/>
      <c r="U19" s="611"/>
      <c r="V19" s="611"/>
      <c r="W19" s="611"/>
      <c r="X19" s="611"/>
      <c r="Y19" s="612"/>
      <c r="Z19" s="613">
        <v>0.3</v>
      </c>
      <c r="AA19" s="613"/>
      <c r="AB19" s="613"/>
      <c r="AC19" s="613"/>
      <c r="AD19" s="614">
        <v>11570</v>
      </c>
      <c r="AE19" s="614"/>
      <c r="AF19" s="614"/>
      <c r="AG19" s="614"/>
      <c r="AH19" s="614"/>
      <c r="AI19" s="614"/>
      <c r="AJ19" s="614"/>
      <c r="AK19" s="614"/>
      <c r="AL19" s="615">
        <v>0.5</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t="s">
        <v>122</v>
      </c>
      <c r="BH19" s="611"/>
      <c r="BI19" s="611"/>
      <c r="BJ19" s="611"/>
      <c r="BK19" s="611"/>
      <c r="BL19" s="611"/>
      <c r="BM19" s="611"/>
      <c r="BN19" s="612"/>
      <c r="BO19" s="613" t="s">
        <v>122</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262</v>
      </c>
      <c r="C20" s="624"/>
      <c r="D20" s="624"/>
      <c r="E20" s="624"/>
      <c r="F20" s="624"/>
      <c r="G20" s="624"/>
      <c r="H20" s="624"/>
      <c r="I20" s="624"/>
      <c r="J20" s="624"/>
      <c r="K20" s="624"/>
      <c r="L20" s="624"/>
      <c r="M20" s="624"/>
      <c r="N20" s="624"/>
      <c r="O20" s="624"/>
      <c r="P20" s="624"/>
      <c r="Q20" s="625"/>
      <c r="R20" s="610">
        <v>88</v>
      </c>
      <c r="S20" s="611"/>
      <c r="T20" s="611"/>
      <c r="U20" s="611"/>
      <c r="V20" s="611"/>
      <c r="W20" s="611"/>
      <c r="X20" s="611"/>
      <c r="Y20" s="612"/>
      <c r="Z20" s="613">
        <v>0</v>
      </c>
      <c r="AA20" s="613"/>
      <c r="AB20" s="613"/>
      <c r="AC20" s="613"/>
      <c r="AD20" s="614">
        <v>88</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3729903</v>
      </c>
      <c r="CS20" s="611"/>
      <c r="CT20" s="611"/>
      <c r="CU20" s="611"/>
      <c r="CV20" s="611"/>
      <c r="CW20" s="611"/>
      <c r="CX20" s="611"/>
      <c r="CY20" s="612"/>
      <c r="CZ20" s="613">
        <v>100</v>
      </c>
      <c r="DA20" s="613"/>
      <c r="DB20" s="613"/>
      <c r="DC20" s="613"/>
      <c r="DD20" s="619">
        <v>665854</v>
      </c>
      <c r="DE20" s="611"/>
      <c r="DF20" s="611"/>
      <c r="DG20" s="611"/>
      <c r="DH20" s="611"/>
      <c r="DI20" s="611"/>
      <c r="DJ20" s="611"/>
      <c r="DK20" s="611"/>
      <c r="DL20" s="611"/>
      <c r="DM20" s="611"/>
      <c r="DN20" s="611"/>
      <c r="DO20" s="611"/>
      <c r="DP20" s="612"/>
      <c r="DQ20" s="619">
        <v>2519428</v>
      </c>
      <c r="DR20" s="611"/>
      <c r="DS20" s="611"/>
      <c r="DT20" s="611"/>
      <c r="DU20" s="611"/>
      <c r="DV20" s="611"/>
      <c r="DW20" s="611"/>
      <c r="DX20" s="611"/>
      <c r="DY20" s="611"/>
      <c r="DZ20" s="611"/>
      <c r="EA20" s="611"/>
      <c r="EB20" s="611"/>
      <c r="EC20" s="620"/>
    </row>
    <row r="21" spans="2:133" ht="11.25" customHeight="1" x14ac:dyDescent="0.2">
      <c r="B21" s="607" t="s">
        <v>265</v>
      </c>
      <c r="C21" s="608"/>
      <c r="D21" s="608"/>
      <c r="E21" s="608"/>
      <c r="F21" s="608"/>
      <c r="G21" s="608"/>
      <c r="H21" s="608"/>
      <c r="I21" s="608"/>
      <c r="J21" s="608"/>
      <c r="K21" s="608"/>
      <c r="L21" s="608"/>
      <c r="M21" s="608"/>
      <c r="N21" s="608"/>
      <c r="O21" s="608"/>
      <c r="P21" s="608"/>
      <c r="Q21" s="609"/>
      <c r="R21" s="610">
        <v>2052033</v>
      </c>
      <c r="S21" s="611"/>
      <c r="T21" s="611"/>
      <c r="U21" s="611"/>
      <c r="V21" s="611"/>
      <c r="W21" s="611"/>
      <c r="X21" s="611"/>
      <c r="Y21" s="612"/>
      <c r="Z21" s="613">
        <v>49.1</v>
      </c>
      <c r="AA21" s="613"/>
      <c r="AB21" s="613"/>
      <c r="AC21" s="613"/>
      <c r="AD21" s="614">
        <v>1875972</v>
      </c>
      <c r="AE21" s="614"/>
      <c r="AF21" s="614"/>
      <c r="AG21" s="614"/>
      <c r="AH21" s="614"/>
      <c r="AI21" s="614"/>
      <c r="AJ21" s="614"/>
      <c r="AK21" s="614"/>
      <c r="AL21" s="615">
        <v>80.599999999999994</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267</v>
      </c>
      <c r="C22" s="608"/>
      <c r="D22" s="608"/>
      <c r="E22" s="608"/>
      <c r="F22" s="608"/>
      <c r="G22" s="608"/>
      <c r="H22" s="608"/>
      <c r="I22" s="608"/>
      <c r="J22" s="608"/>
      <c r="K22" s="608"/>
      <c r="L22" s="608"/>
      <c r="M22" s="608"/>
      <c r="N22" s="608"/>
      <c r="O22" s="608"/>
      <c r="P22" s="608"/>
      <c r="Q22" s="609"/>
      <c r="R22" s="610">
        <v>1875972</v>
      </c>
      <c r="S22" s="611"/>
      <c r="T22" s="611"/>
      <c r="U22" s="611"/>
      <c r="V22" s="611"/>
      <c r="W22" s="611"/>
      <c r="X22" s="611"/>
      <c r="Y22" s="612"/>
      <c r="Z22" s="613">
        <v>44.9</v>
      </c>
      <c r="AA22" s="613"/>
      <c r="AB22" s="613"/>
      <c r="AC22" s="613"/>
      <c r="AD22" s="614">
        <v>1875972</v>
      </c>
      <c r="AE22" s="614"/>
      <c r="AF22" s="614"/>
      <c r="AG22" s="614"/>
      <c r="AH22" s="614"/>
      <c r="AI22" s="614"/>
      <c r="AJ22" s="614"/>
      <c r="AK22" s="614"/>
      <c r="AL22" s="615">
        <v>80.599999999999994</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270</v>
      </c>
      <c r="C23" s="608"/>
      <c r="D23" s="608"/>
      <c r="E23" s="608"/>
      <c r="F23" s="608"/>
      <c r="G23" s="608"/>
      <c r="H23" s="608"/>
      <c r="I23" s="608"/>
      <c r="J23" s="608"/>
      <c r="K23" s="608"/>
      <c r="L23" s="608"/>
      <c r="M23" s="608"/>
      <c r="N23" s="608"/>
      <c r="O23" s="608"/>
      <c r="P23" s="608"/>
      <c r="Q23" s="609"/>
      <c r="R23" s="610">
        <v>176061</v>
      </c>
      <c r="S23" s="611"/>
      <c r="T23" s="611"/>
      <c r="U23" s="611"/>
      <c r="V23" s="611"/>
      <c r="W23" s="611"/>
      <c r="X23" s="611"/>
      <c r="Y23" s="612"/>
      <c r="Z23" s="613">
        <v>4.2</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2">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1407453</v>
      </c>
      <c r="CS24" s="600"/>
      <c r="CT24" s="600"/>
      <c r="CU24" s="600"/>
      <c r="CV24" s="600"/>
      <c r="CW24" s="600"/>
      <c r="CX24" s="600"/>
      <c r="CY24" s="601"/>
      <c r="CZ24" s="604">
        <v>37.700000000000003</v>
      </c>
      <c r="DA24" s="605"/>
      <c r="DB24" s="605"/>
      <c r="DC24" s="621"/>
      <c r="DD24" s="640">
        <v>1230116</v>
      </c>
      <c r="DE24" s="600"/>
      <c r="DF24" s="600"/>
      <c r="DG24" s="600"/>
      <c r="DH24" s="600"/>
      <c r="DI24" s="600"/>
      <c r="DJ24" s="600"/>
      <c r="DK24" s="601"/>
      <c r="DL24" s="640">
        <v>1172362</v>
      </c>
      <c r="DM24" s="600"/>
      <c r="DN24" s="600"/>
      <c r="DO24" s="600"/>
      <c r="DP24" s="600"/>
      <c r="DQ24" s="600"/>
      <c r="DR24" s="600"/>
      <c r="DS24" s="600"/>
      <c r="DT24" s="600"/>
      <c r="DU24" s="600"/>
      <c r="DV24" s="601"/>
      <c r="DW24" s="604">
        <v>50.3</v>
      </c>
      <c r="DX24" s="605"/>
      <c r="DY24" s="605"/>
      <c r="DZ24" s="605"/>
      <c r="EA24" s="605"/>
      <c r="EB24" s="605"/>
      <c r="EC24" s="606"/>
    </row>
    <row r="25" spans="2:133" ht="11.25" customHeight="1" x14ac:dyDescent="0.2">
      <c r="B25" s="607" t="s">
        <v>280</v>
      </c>
      <c r="C25" s="608"/>
      <c r="D25" s="608"/>
      <c r="E25" s="608"/>
      <c r="F25" s="608"/>
      <c r="G25" s="608"/>
      <c r="H25" s="608"/>
      <c r="I25" s="608"/>
      <c r="J25" s="608"/>
      <c r="K25" s="608"/>
      <c r="L25" s="608"/>
      <c r="M25" s="608"/>
      <c r="N25" s="608"/>
      <c r="O25" s="608"/>
      <c r="P25" s="608"/>
      <c r="Q25" s="609"/>
      <c r="R25" s="610">
        <v>2504371</v>
      </c>
      <c r="S25" s="611"/>
      <c r="T25" s="611"/>
      <c r="U25" s="611"/>
      <c r="V25" s="611"/>
      <c r="W25" s="611"/>
      <c r="X25" s="611"/>
      <c r="Y25" s="612"/>
      <c r="Z25" s="613">
        <v>59.9</v>
      </c>
      <c r="AA25" s="613"/>
      <c r="AB25" s="613"/>
      <c r="AC25" s="613"/>
      <c r="AD25" s="614">
        <v>2328310</v>
      </c>
      <c r="AE25" s="614"/>
      <c r="AF25" s="614"/>
      <c r="AG25" s="614"/>
      <c r="AH25" s="614"/>
      <c r="AI25" s="614"/>
      <c r="AJ25" s="614"/>
      <c r="AK25" s="614"/>
      <c r="AL25" s="615">
        <v>100</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755966</v>
      </c>
      <c r="CS25" s="643"/>
      <c r="CT25" s="643"/>
      <c r="CU25" s="643"/>
      <c r="CV25" s="643"/>
      <c r="CW25" s="643"/>
      <c r="CX25" s="643"/>
      <c r="CY25" s="644"/>
      <c r="CZ25" s="615">
        <v>20.3</v>
      </c>
      <c r="DA25" s="641"/>
      <c r="DB25" s="641"/>
      <c r="DC25" s="645"/>
      <c r="DD25" s="619">
        <v>718166</v>
      </c>
      <c r="DE25" s="643"/>
      <c r="DF25" s="643"/>
      <c r="DG25" s="643"/>
      <c r="DH25" s="643"/>
      <c r="DI25" s="643"/>
      <c r="DJ25" s="643"/>
      <c r="DK25" s="644"/>
      <c r="DL25" s="619">
        <v>661054</v>
      </c>
      <c r="DM25" s="643"/>
      <c r="DN25" s="643"/>
      <c r="DO25" s="643"/>
      <c r="DP25" s="643"/>
      <c r="DQ25" s="643"/>
      <c r="DR25" s="643"/>
      <c r="DS25" s="643"/>
      <c r="DT25" s="643"/>
      <c r="DU25" s="643"/>
      <c r="DV25" s="644"/>
      <c r="DW25" s="615">
        <v>28.4</v>
      </c>
      <c r="DX25" s="641"/>
      <c r="DY25" s="641"/>
      <c r="DZ25" s="641"/>
      <c r="EA25" s="641"/>
      <c r="EB25" s="641"/>
      <c r="EC25" s="642"/>
    </row>
    <row r="26" spans="2:133" ht="11.25" customHeight="1" x14ac:dyDescent="0.2">
      <c r="B26" s="607" t="s">
        <v>283</v>
      </c>
      <c r="C26" s="608"/>
      <c r="D26" s="608"/>
      <c r="E26" s="608"/>
      <c r="F26" s="608"/>
      <c r="G26" s="608"/>
      <c r="H26" s="608"/>
      <c r="I26" s="608"/>
      <c r="J26" s="608"/>
      <c r="K26" s="608"/>
      <c r="L26" s="608"/>
      <c r="M26" s="608"/>
      <c r="N26" s="608"/>
      <c r="O26" s="608"/>
      <c r="P26" s="608"/>
      <c r="Q26" s="609"/>
      <c r="R26" s="610" t="s">
        <v>122</v>
      </c>
      <c r="S26" s="611"/>
      <c r="T26" s="611"/>
      <c r="U26" s="611"/>
      <c r="V26" s="611"/>
      <c r="W26" s="611"/>
      <c r="X26" s="611"/>
      <c r="Y26" s="612"/>
      <c r="Z26" s="613" t="s">
        <v>122</v>
      </c>
      <c r="AA26" s="613"/>
      <c r="AB26" s="613"/>
      <c r="AC26" s="613"/>
      <c r="AD26" s="614" t="s">
        <v>122</v>
      </c>
      <c r="AE26" s="614"/>
      <c r="AF26" s="614"/>
      <c r="AG26" s="614"/>
      <c r="AH26" s="614"/>
      <c r="AI26" s="614"/>
      <c r="AJ26" s="614"/>
      <c r="AK26" s="614"/>
      <c r="AL26" s="615" t="s">
        <v>122</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444138</v>
      </c>
      <c r="CS26" s="611"/>
      <c r="CT26" s="611"/>
      <c r="CU26" s="611"/>
      <c r="CV26" s="611"/>
      <c r="CW26" s="611"/>
      <c r="CX26" s="611"/>
      <c r="CY26" s="612"/>
      <c r="CZ26" s="615">
        <v>11.9</v>
      </c>
      <c r="DA26" s="641"/>
      <c r="DB26" s="641"/>
      <c r="DC26" s="645"/>
      <c r="DD26" s="619">
        <v>418670</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1"/>
      <c r="DY26" s="641"/>
      <c r="DZ26" s="641"/>
      <c r="EA26" s="641"/>
      <c r="EB26" s="641"/>
      <c r="EC26" s="642"/>
    </row>
    <row r="27" spans="2:133" ht="11.25" customHeight="1" x14ac:dyDescent="0.2">
      <c r="B27" s="607" t="s">
        <v>286</v>
      </c>
      <c r="C27" s="608"/>
      <c r="D27" s="608"/>
      <c r="E27" s="608"/>
      <c r="F27" s="608"/>
      <c r="G27" s="608"/>
      <c r="H27" s="608"/>
      <c r="I27" s="608"/>
      <c r="J27" s="608"/>
      <c r="K27" s="608"/>
      <c r="L27" s="608"/>
      <c r="M27" s="608"/>
      <c r="N27" s="608"/>
      <c r="O27" s="608"/>
      <c r="P27" s="608"/>
      <c r="Q27" s="609"/>
      <c r="R27" s="610">
        <v>236197</v>
      </c>
      <c r="S27" s="611"/>
      <c r="T27" s="611"/>
      <c r="U27" s="611"/>
      <c r="V27" s="611"/>
      <c r="W27" s="611"/>
      <c r="X27" s="611"/>
      <c r="Y27" s="612"/>
      <c r="Z27" s="613">
        <v>5.7</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291899</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227647</v>
      </c>
      <c r="CS27" s="643"/>
      <c r="CT27" s="643"/>
      <c r="CU27" s="643"/>
      <c r="CV27" s="643"/>
      <c r="CW27" s="643"/>
      <c r="CX27" s="643"/>
      <c r="CY27" s="644"/>
      <c r="CZ27" s="615">
        <v>6.1</v>
      </c>
      <c r="DA27" s="641"/>
      <c r="DB27" s="641"/>
      <c r="DC27" s="645"/>
      <c r="DD27" s="619">
        <v>93339</v>
      </c>
      <c r="DE27" s="643"/>
      <c r="DF27" s="643"/>
      <c r="DG27" s="643"/>
      <c r="DH27" s="643"/>
      <c r="DI27" s="643"/>
      <c r="DJ27" s="643"/>
      <c r="DK27" s="644"/>
      <c r="DL27" s="619">
        <v>92697</v>
      </c>
      <c r="DM27" s="643"/>
      <c r="DN27" s="643"/>
      <c r="DO27" s="643"/>
      <c r="DP27" s="643"/>
      <c r="DQ27" s="643"/>
      <c r="DR27" s="643"/>
      <c r="DS27" s="643"/>
      <c r="DT27" s="643"/>
      <c r="DU27" s="643"/>
      <c r="DV27" s="644"/>
      <c r="DW27" s="615">
        <v>4</v>
      </c>
      <c r="DX27" s="641"/>
      <c r="DY27" s="641"/>
      <c r="DZ27" s="641"/>
      <c r="EA27" s="641"/>
      <c r="EB27" s="641"/>
      <c r="EC27" s="642"/>
    </row>
    <row r="28" spans="2:133" ht="11.25" customHeight="1" x14ac:dyDescent="0.2">
      <c r="B28" s="607" t="s">
        <v>289</v>
      </c>
      <c r="C28" s="608"/>
      <c r="D28" s="608"/>
      <c r="E28" s="608"/>
      <c r="F28" s="608"/>
      <c r="G28" s="608"/>
      <c r="H28" s="608"/>
      <c r="I28" s="608"/>
      <c r="J28" s="608"/>
      <c r="K28" s="608"/>
      <c r="L28" s="608"/>
      <c r="M28" s="608"/>
      <c r="N28" s="608"/>
      <c r="O28" s="608"/>
      <c r="P28" s="608"/>
      <c r="Q28" s="609"/>
      <c r="R28" s="610">
        <v>20330</v>
      </c>
      <c r="S28" s="611"/>
      <c r="T28" s="611"/>
      <c r="U28" s="611"/>
      <c r="V28" s="611"/>
      <c r="W28" s="611"/>
      <c r="X28" s="611"/>
      <c r="Y28" s="612"/>
      <c r="Z28" s="613">
        <v>0.5</v>
      </c>
      <c r="AA28" s="613"/>
      <c r="AB28" s="613"/>
      <c r="AC28" s="613"/>
      <c r="AD28" s="614" t="s">
        <v>122</v>
      </c>
      <c r="AE28" s="614"/>
      <c r="AF28" s="614"/>
      <c r="AG28" s="614"/>
      <c r="AH28" s="614"/>
      <c r="AI28" s="614"/>
      <c r="AJ28" s="614"/>
      <c r="AK28" s="614"/>
      <c r="AL28" s="615" t="s">
        <v>122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423840</v>
      </c>
      <c r="CS28" s="611"/>
      <c r="CT28" s="611"/>
      <c r="CU28" s="611"/>
      <c r="CV28" s="611"/>
      <c r="CW28" s="611"/>
      <c r="CX28" s="611"/>
      <c r="CY28" s="612"/>
      <c r="CZ28" s="615">
        <v>11.4</v>
      </c>
      <c r="DA28" s="641"/>
      <c r="DB28" s="641"/>
      <c r="DC28" s="645"/>
      <c r="DD28" s="619">
        <v>418611</v>
      </c>
      <c r="DE28" s="611"/>
      <c r="DF28" s="611"/>
      <c r="DG28" s="611"/>
      <c r="DH28" s="611"/>
      <c r="DI28" s="611"/>
      <c r="DJ28" s="611"/>
      <c r="DK28" s="612"/>
      <c r="DL28" s="619">
        <v>418611</v>
      </c>
      <c r="DM28" s="611"/>
      <c r="DN28" s="611"/>
      <c r="DO28" s="611"/>
      <c r="DP28" s="611"/>
      <c r="DQ28" s="611"/>
      <c r="DR28" s="611"/>
      <c r="DS28" s="611"/>
      <c r="DT28" s="611"/>
      <c r="DU28" s="611"/>
      <c r="DV28" s="612"/>
      <c r="DW28" s="615">
        <v>18</v>
      </c>
      <c r="DX28" s="641"/>
      <c r="DY28" s="641"/>
      <c r="DZ28" s="641"/>
      <c r="EA28" s="641"/>
      <c r="EB28" s="641"/>
      <c r="EC28" s="642"/>
    </row>
    <row r="29" spans="2:133" ht="11.25" customHeight="1" x14ac:dyDescent="0.2">
      <c r="B29" s="607" t="s">
        <v>291</v>
      </c>
      <c r="C29" s="608"/>
      <c r="D29" s="608"/>
      <c r="E29" s="608"/>
      <c r="F29" s="608"/>
      <c r="G29" s="608"/>
      <c r="H29" s="608"/>
      <c r="I29" s="608"/>
      <c r="J29" s="608"/>
      <c r="K29" s="608"/>
      <c r="L29" s="608"/>
      <c r="M29" s="608"/>
      <c r="N29" s="608"/>
      <c r="O29" s="608"/>
      <c r="P29" s="608"/>
      <c r="Q29" s="609"/>
      <c r="R29" s="610">
        <v>2251</v>
      </c>
      <c r="S29" s="611"/>
      <c r="T29" s="611"/>
      <c r="U29" s="611"/>
      <c r="V29" s="611"/>
      <c r="W29" s="611"/>
      <c r="X29" s="611"/>
      <c r="Y29" s="612"/>
      <c r="Z29" s="613">
        <v>0.1</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423840</v>
      </c>
      <c r="CS29" s="643"/>
      <c r="CT29" s="643"/>
      <c r="CU29" s="643"/>
      <c r="CV29" s="643"/>
      <c r="CW29" s="643"/>
      <c r="CX29" s="643"/>
      <c r="CY29" s="644"/>
      <c r="CZ29" s="615">
        <v>11.4</v>
      </c>
      <c r="DA29" s="641"/>
      <c r="DB29" s="641"/>
      <c r="DC29" s="645"/>
      <c r="DD29" s="619">
        <v>418611</v>
      </c>
      <c r="DE29" s="643"/>
      <c r="DF29" s="643"/>
      <c r="DG29" s="643"/>
      <c r="DH29" s="643"/>
      <c r="DI29" s="643"/>
      <c r="DJ29" s="643"/>
      <c r="DK29" s="644"/>
      <c r="DL29" s="619">
        <v>418611</v>
      </c>
      <c r="DM29" s="643"/>
      <c r="DN29" s="643"/>
      <c r="DO29" s="643"/>
      <c r="DP29" s="643"/>
      <c r="DQ29" s="643"/>
      <c r="DR29" s="643"/>
      <c r="DS29" s="643"/>
      <c r="DT29" s="643"/>
      <c r="DU29" s="643"/>
      <c r="DV29" s="644"/>
      <c r="DW29" s="615">
        <v>18</v>
      </c>
      <c r="DX29" s="641"/>
      <c r="DY29" s="641"/>
      <c r="DZ29" s="641"/>
      <c r="EA29" s="641"/>
      <c r="EB29" s="641"/>
      <c r="EC29" s="642"/>
    </row>
    <row r="30" spans="2:133" ht="11.25" customHeight="1" x14ac:dyDescent="0.2">
      <c r="B30" s="607" t="s">
        <v>293</v>
      </c>
      <c r="C30" s="608"/>
      <c r="D30" s="608"/>
      <c r="E30" s="608"/>
      <c r="F30" s="608"/>
      <c r="G30" s="608"/>
      <c r="H30" s="608"/>
      <c r="I30" s="608"/>
      <c r="J30" s="608"/>
      <c r="K30" s="608"/>
      <c r="L30" s="608"/>
      <c r="M30" s="608"/>
      <c r="N30" s="608"/>
      <c r="O30" s="608"/>
      <c r="P30" s="608"/>
      <c r="Q30" s="609"/>
      <c r="R30" s="610">
        <v>268194</v>
      </c>
      <c r="S30" s="611"/>
      <c r="T30" s="611"/>
      <c r="U30" s="611"/>
      <c r="V30" s="611"/>
      <c r="W30" s="611"/>
      <c r="X30" s="611"/>
      <c r="Y30" s="612"/>
      <c r="Z30" s="613">
        <v>6.4</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413171</v>
      </c>
      <c r="CS30" s="611"/>
      <c r="CT30" s="611"/>
      <c r="CU30" s="611"/>
      <c r="CV30" s="611"/>
      <c r="CW30" s="611"/>
      <c r="CX30" s="611"/>
      <c r="CY30" s="612"/>
      <c r="CZ30" s="615">
        <v>11.1</v>
      </c>
      <c r="DA30" s="641"/>
      <c r="DB30" s="641"/>
      <c r="DC30" s="645"/>
      <c r="DD30" s="619">
        <v>407942</v>
      </c>
      <c r="DE30" s="611"/>
      <c r="DF30" s="611"/>
      <c r="DG30" s="611"/>
      <c r="DH30" s="611"/>
      <c r="DI30" s="611"/>
      <c r="DJ30" s="611"/>
      <c r="DK30" s="612"/>
      <c r="DL30" s="619">
        <v>407942</v>
      </c>
      <c r="DM30" s="611"/>
      <c r="DN30" s="611"/>
      <c r="DO30" s="611"/>
      <c r="DP30" s="611"/>
      <c r="DQ30" s="611"/>
      <c r="DR30" s="611"/>
      <c r="DS30" s="611"/>
      <c r="DT30" s="611"/>
      <c r="DU30" s="611"/>
      <c r="DV30" s="612"/>
      <c r="DW30" s="615">
        <v>17.5</v>
      </c>
      <c r="DX30" s="641"/>
      <c r="DY30" s="641"/>
      <c r="DZ30" s="641"/>
      <c r="EA30" s="641"/>
      <c r="EB30" s="641"/>
      <c r="EC30" s="642"/>
    </row>
    <row r="31" spans="2:133" ht="11.25" customHeight="1" x14ac:dyDescent="0.2">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99.4</v>
      </c>
      <c r="BH31" s="654"/>
      <c r="BI31" s="654"/>
      <c r="BJ31" s="654"/>
      <c r="BK31" s="654"/>
      <c r="BL31" s="654"/>
      <c r="BM31" s="605">
        <v>97.6</v>
      </c>
      <c r="BN31" s="654"/>
      <c r="BO31" s="654"/>
      <c r="BP31" s="654"/>
      <c r="BQ31" s="655"/>
      <c r="BR31" s="666">
        <v>99.2</v>
      </c>
      <c r="BS31" s="654"/>
      <c r="BT31" s="654"/>
      <c r="BU31" s="654"/>
      <c r="BV31" s="654"/>
      <c r="BW31" s="654"/>
      <c r="BX31" s="605">
        <v>97.6</v>
      </c>
      <c r="BY31" s="654"/>
      <c r="BZ31" s="654"/>
      <c r="CA31" s="654"/>
      <c r="CB31" s="655"/>
      <c r="CD31" s="648"/>
      <c r="CE31" s="649"/>
      <c r="CF31" s="607" t="s">
        <v>300</v>
      </c>
      <c r="CG31" s="608"/>
      <c r="CH31" s="608"/>
      <c r="CI31" s="608"/>
      <c r="CJ31" s="608"/>
      <c r="CK31" s="608"/>
      <c r="CL31" s="608"/>
      <c r="CM31" s="608"/>
      <c r="CN31" s="608"/>
      <c r="CO31" s="608"/>
      <c r="CP31" s="608"/>
      <c r="CQ31" s="609"/>
      <c r="CR31" s="610">
        <v>10669</v>
      </c>
      <c r="CS31" s="643"/>
      <c r="CT31" s="643"/>
      <c r="CU31" s="643"/>
      <c r="CV31" s="643"/>
      <c r="CW31" s="643"/>
      <c r="CX31" s="643"/>
      <c r="CY31" s="644"/>
      <c r="CZ31" s="615">
        <v>0.3</v>
      </c>
      <c r="DA31" s="641"/>
      <c r="DB31" s="641"/>
      <c r="DC31" s="645"/>
      <c r="DD31" s="619">
        <v>10669</v>
      </c>
      <c r="DE31" s="643"/>
      <c r="DF31" s="643"/>
      <c r="DG31" s="643"/>
      <c r="DH31" s="643"/>
      <c r="DI31" s="643"/>
      <c r="DJ31" s="643"/>
      <c r="DK31" s="644"/>
      <c r="DL31" s="619">
        <v>10669</v>
      </c>
      <c r="DM31" s="643"/>
      <c r="DN31" s="643"/>
      <c r="DO31" s="643"/>
      <c r="DP31" s="643"/>
      <c r="DQ31" s="643"/>
      <c r="DR31" s="643"/>
      <c r="DS31" s="643"/>
      <c r="DT31" s="643"/>
      <c r="DU31" s="643"/>
      <c r="DV31" s="644"/>
      <c r="DW31" s="615">
        <v>0.5</v>
      </c>
      <c r="DX31" s="641"/>
      <c r="DY31" s="641"/>
      <c r="DZ31" s="641"/>
      <c r="EA31" s="641"/>
      <c r="EB31" s="641"/>
      <c r="EC31" s="642"/>
    </row>
    <row r="32" spans="2:133" ht="11.25" customHeight="1" x14ac:dyDescent="0.2">
      <c r="B32" s="607" t="s">
        <v>301</v>
      </c>
      <c r="C32" s="608"/>
      <c r="D32" s="608"/>
      <c r="E32" s="608"/>
      <c r="F32" s="608"/>
      <c r="G32" s="608"/>
      <c r="H32" s="608"/>
      <c r="I32" s="608"/>
      <c r="J32" s="608"/>
      <c r="K32" s="608"/>
      <c r="L32" s="608"/>
      <c r="M32" s="608"/>
      <c r="N32" s="608"/>
      <c r="O32" s="608"/>
      <c r="P32" s="608"/>
      <c r="Q32" s="609"/>
      <c r="R32" s="610">
        <v>162146</v>
      </c>
      <c r="S32" s="611"/>
      <c r="T32" s="611"/>
      <c r="U32" s="611"/>
      <c r="V32" s="611"/>
      <c r="W32" s="611"/>
      <c r="X32" s="611"/>
      <c r="Y32" s="612"/>
      <c r="Z32" s="613">
        <v>3.9</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99.7</v>
      </c>
      <c r="BH32" s="643"/>
      <c r="BI32" s="643"/>
      <c r="BJ32" s="643"/>
      <c r="BK32" s="643"/>
      <c r="BL32" s="643"/>
      <c r="BM32" s="616">
        <v>98.8</v>
      </c>
      <c r="BN32" s="643"/>
      <c r="BO32" s="643"/>
      <c r="BP32" s="643"/>
      <c r="BQ32" s="665"/>
      <c r="BR32" s="667">
        <v>99.3</v>
      </c>
      <c r="BS32" s="643"/>
      <c r="BT32" s="643"/>
      <c r="BU32" s="643"/>
      <c r="BV32" s="643"/>
      <c r="BW32" s="643"/>
      <c r="BX32" s="616">
        <v>99.1</v>
      </c>
      <c r="BY32" s="643"/>
      <c r="BZ32" s="643"/>
      <c r="CA32" s="643"/>
      <c r="CB32" s="665"/>
      <c r="CD32" s="650"/>
      <c r="CE32" s="651"/>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1"/>
      <c r="DB32" s="641"/>
      <c r="DC32" s="645"/>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1"/>
      <c r="DY32" s="641"/>
      <c r="DZ32" s="641"/>
      <c r="EA32" s="641"/>
      <c r="EB32" s="641"/>
      <c r="EC32" s="642"/>
    </row>
    <row r="33" spans="2:133" ht="11.25" customHeight="1" x14ac:dyDescent="0.2">
      <c r="B33" s="607" t="s">
        <v>305</v>
      </c>
      <c r="C33" s="608"/>
      <c r="D33" s="608"/>
      <c r="E33" s="608"/>
      <c r="F33" s="608"/>
      <c r="G33" s="608"/>
      <c r="H33" s="608"/>
      <c r="I33" s="608"/>
      <c r="J33" s="608"/>
      <c r="K33" s="608"/>
      <c r="L33" s="608"/>
      <c r="M33" s="608"/>
      <c r="N33" s="608"/>
      <c r="O33" s="608"/>
      <c r="P33" s="608"/>
      <c r="Q33" s="609"/>
      <c r="R33" s="610">
        <v>17052</v>
      </c>
      <c r="S33" s="611"/>
      <c r="T33" s="611"/>
      <c r="U33" s="611"/>
      <c r="V33" s="611"/>
      <c r="W33" s="611"/>
      <c r="X33" s="611"/>
      <c r="Y33" s="612"/>
      <c r="Z33" s="613">
        <v>0.4</v>
      </c>
      <c r="AA33" s="613"/>
      <c r="AB33" s="613"/>
      <c r="AC33" s="613"/>
      <c r="AD33" s="614">
        <v>197</v>
      </c>
      <c r="AE33" s="614"/>
      <c r="AF33" s="614"/>
      <c r="AG33" s="614"/>
      <c r="AH33" s="614"/>
      <c r="AI33" s="614"/>
      <c r="AJ33" s="614"/>
      <c r="AK33" s="614"/>
      <c r="AL33" s="615">
        <v>0</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99.1</v>
      </c>
      <c r="BH33" s="669"/>
      <c r="BI33" s="669"/>
      <c r="BJ33" s="669"/>
      <c r="BK33" s="669"/>
      <c r="BL33" s="669"/>
      <c r="BM33" s="670">
        <v>96.7</v>
      </c>
      <c r="BN33" s="669"/>
      <c r="BO33" s="669"/>
      <c r="BP33" s="669"/>
      <c r="BQ33" s="671"/>
      <c r="BR33" s="668">
        <v>99.1</v>
      </c>
      <c r="BS33" s="669"/>
      <c r="BT33" s="669"/>
      <c r="BU33" s="669"/>
      <c r="BV33" s="669"/>
      <c r="BW33" s="669"/>
      <c r="BX33" s="670">
        <v>96.3</v>
      </c>
      <c r="BY33" s="669"/>
      <c r="BZ33" s="669"/>
      <c r="CA33" s="669"/>
      <c r="CB33" s="671"/>
      <c r="CD33" s="607" t="s">
        <v>307</v>
      </c>
      <c r="CE33" s="608"/>
      <c r="CF33" s="608"/>
      <c r="CG33" s="608"/>
      <c r="CH33" s="608"/>
      <c r="CI33" s="608"/>
      <c r="CJ33" s="608"/>
      <c r="CK33" s="608"/>
      <c r="CL33" s="608"/>
      <c r="CM33" s="608"/>
      <c r="CN33" s="608"/>
      <c r="CO33" s="608"/>
      <c r="CP33" s="608"/>
      <c r="CQ33" s="609"/>
      <c r="CR33" s="610">
        <v>1632720</v>
      </c>
      <c r="CS33" s="643"/>
      <c r="CT33" s="643"/>
      <c r="CU33" s="643"/>
      <c r="CV33" s="643"/>
      <c r="CW33" s="643"/>
      <c r="CX33" s="643"/>
      <c r="CY33" s="644"/>
      <c r="CZ33" s="615">
        <v>43.8</v>
      </c>
      <c r="DA33" s="641"/>
      <c r="DB33" s="641"/>
      <c r="DC33" s="645"/>
      <c r="DD33" s="619">
        <v>1262380</v>
      </c>
      <c r="DE33" s="643"/>
      <c r="DF33" s="643"/>
      <c r="DG33" s="643"/>
      <c r="DH33" s="643"/>
      <c r="DI33" s="643"/>
      <c r="DJ33" s="643"/>
      <c r="DK33" s="644"/>
      <c r="DL33" s="619">
        <v>998421</v>
      </c>
      <c r="DM33" s="643"/>
      <c r="DN33" s="643"/>
      <c r="DO33" s="643"/>
      <c r="DP33" s="643"/>
      <c r="DQ33" s="643"/>
      <c r="DR33" s="643"/>
      <c r="DS33" s="643"/>
      <c r="DT33" s="643"/>
      <c r="DU33" s="643"/>
      <c r="DV33" s="644"/>
      <c r="DW33" s="615">
        <v>42.9</v>
      </c>
      <c r="DX33" s="641"/>
      <c r="DY33" s="641"/>
      <c r="DZ33" s="641"/>
      <c r="EA33" s="641"/>
      <c r="EB33" s="641"/>
      <c r="EC33" s="642"/>
    </row>
    <row r="34" spans="2:133" ht="11.25" customHeight="1" x14ac:dyDescent="0.2">
      <c r="B34" s="607" t="s">
        <v>308</v>
      </c>
      <c r="C34" s="608"/>
      <c r="D34" s="608"/>
      <c r="E34" s="608"/>
      <c r="F34" s="608"/>
      <c r="G34" s="608"/>
      <c r="H34" s="608"/>
      <c r="I34" s="608"/>
      <c r="J34" s="608"/>
      <c r="K34" s="608"/>
      <c r="L34" s="608"/>
      <c r="M34" s="608"/>
      <c r="N34" s="608"/>
      <c r="O34" s="608"/>
      <c r="P34" s="608"/>
      <c r="Q34" s="609"/>
      <c r="R34" s="610">
        <v>7244</v>
      </c>
      <c r="S34" s="611"/>
      <c r="T34" s="611"/>
      <c r="U34" s="611"/>
      <c r="V34" s="611"/>
      <c r="W34" s="611"/>
      <c r="X34" s="611"/>
      <c r="Y34" s="612"/>
      <c r="Z34" s="613">
        <v>0.2</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544627</v>
      </c>
      <c r="CS34" s="611"/>
      <c r="CT34" s="611"/>
      <c r="CU34" s="611"/>
      <c r="CV34" s="611"/>
      <c r="CW34" s="611"/>
      <c r="CX34" s="611"/>
      <c r="CY34" s="612"/>
      <c r="CZ34" s="615">
        <v>14.6</v>
      </c>
      <c r="DA34" s="641"/>
      <c r="DB34" s="641"/>
      <c r="DC34" s="645"/>
      <c r="DD34" s="619">
        <v>402075</v>
      </c>
      <c r="DE34" s="611"/>
      <c r="DF34" s="611"/>
      <c r="DG34" s="611"/>
      <c r="DH34" s="611"/>
      <c r="DI34" s="611"/>
      <c r="DJ34" s="611"/>
      <c r="DK34" s="612"/>
      <c r="DL34" s="619">
        <v>284505</v>
      </c>
      <c r="DM34" s="611"/>
      <c r="DN34" s="611"/>
      <c r="DO34" s="611"/>
      <c r="DP34" s="611"/>
      <c r="DQ34" s="611"/>
      <c r="DR34" s="611"/>
      <c r="DS34" s="611"/>
      <c r="DT34" s="611"/>
      <c r="DU34" s="611"/>
      <c r="DV34" s="612"/>
      <c r="DW34" s="615">
        <v>12.2</v>
      </c>
      <c r="DX34" s="641"/>
      <c r="DY34" s="641"/>
      <c r="DZ34" s="641"/>
      <c r="EA34" s="641"/>
      <c r="EB34" s="641"/>
      <c r="EC34" s="642"/>
    </row>
    <row r="35" spans="2:133" ht="11.25" customHeight="1" x14ac:dyDescent="0.2">
      <c r="B35" s="607" t="s">
        <v>310</v>
      </c>
      <c r="C35" s="608"/>
      <c r="D35" s="608"/>
      <c r="E35" s="608"/>
      <c r="F35" s="608"/>
      <c r="G35" s="608"/>
      <c r="H35" s="608"/>
      <c r="I35" s="608"/>
      <c r="J35" s="608"/>
      <c r="K35" s="608"/>
      <c r="L35" s="608"/>
      <c r="M35" s="608"/>
      <c r="N35" s="608"/>
      <c r="O35" s="608"/>
      <c r="P35" s="608"/>
      <c r="Q35" s="609"/>
      <c r="R35" s="610">
        <v>2893</v>
      </c>
      <c r="S35" s="611"/>
      <c r="T35" s="611"/>
      <c r="U35" s="611"/>
      <c r="V35" s="611"/>
      <c r="W35" s="611"/>
      <c r="X35" s="611"/>
      <c r="Y35" s="612"/>
      <c r="Z35" s="613">
        <v>0.1</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8501</v>
      </c>
      <c r="CS35" s="643"/>
      <c r="CT35" s="643"/>
      <c r="CU35" s="643"/>
      <c r="CV35" s="643"/>
      <c r="CW35" s="643"/>
      <c r="CX35" s="643"/>
      <c r="CY35" s="644"/>
      <c r="CZ35" s="615">
        <v>0.2</v>
      </c>
      <c r="DA35" s="641"/>
      <c r="DB35" s="641"/>
      <c r="DC35" s="645"/>
      <c r="DD35" s="619">
        <v>6406</v>
      </c>
      <c r="DE35" s="643"/>
      <c r="DF35" s="643"/>
      <c r="DG35" s="643"/>
      <c r="DH35" s="643"/>
      <c r="DI35" s="643"/>
      <c r="DJ35" s="643"/>
      <c r="DK35" s="644"/>
      <c r="DL35" s="619">
        <v>6406</v>
      </c>
      <c r="DM35" s="643"/>
      <c r="DN35" s="643"/>
      <c r="DO35" s="643"/>
      <c r="DP35" s="643"/>
      <c r="DQ35" s="643"/>
      <c r="DR35" s="643"/>
      <c r="DS35" s="643"/>
      <c r="DT35" s="643"/>
      <c r="DU35" s="643"/>
      <c r="DV35" s="644"/>
      <c r="DW35" s="615">
        <v>0.3</v>
      </c>
      <c r="DX35" s="641"/>
      <c r="DY35" s="641"/>
      <c r="DZ35" s="641"/>
      <c r="EA35" s="641"/>
      <c r="EB35" s="641"/>
      <c r="EC35" s="642"/>
    </row>
    <row r="36" spans="2:133" ht="11.25" customHeight="1" x14ac:dyDescent="0.2">
      <c r="B36" s="607" t="s">
        <v>314</v>
      </c>
      <c r="C36" s="608"/>
      <c r="D36" s="608"/>
      <c r="E36" s="608"/>
      <c r="F36" s="608"/>
      <c r="G36" s="608"/>
      <c r="H36" s="608"/>
      <c r="I36" s="608"/>
      <c r="J36" s="608"/>
      <c r="K36" s="608"/>
      <c r="L36" s="608"/>
      <c r="M36" s="608"/>
      <c r="N36" s="608"/>
      <c r="O36" s="608"/>
      <c r="P36" s="608"/>
      <c r="Q36" s="609"/>
      <c r="R36" s="610">
        <v>364303</v>
      </c>
      <c r="S36" s="611"/>
      <c r="T36" s="611"/>
      <c r="U36" s="611"/>
      <c r="V36" s="611"/>
      <c r="W36" s="611"/>
      <c r="X36" s="611"/>
      <c r="Y36" s="612"/>
      <c r="Z36" s="613">
        <v>8.6999999999999993</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348609</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103582</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689223</v>
      </c>
      <c r="CS36" s="611"/>
      <c r="CT36" s="611"/>
      <c r="CU36" s="611"/>
      <c r="CV36" s="611"/>
      <c r="CW36" s="611"/>
      <c r="CX36" s="611"/>
      <c r="CY36" s="612"/>
      <c r="CZ36" s="615">
        <v>18.5</v>
      </c>
      <c r="DA36" s="641"/>
      <c r="DB36" s="641"/>
      <c r="DC36" s="645"/>
      <c r="DD36" s="619">
        <v>546025</v>
      </c>
      <c r="DE36" s="611"/>
      <c r="DF36" s="611"/>
      <c r="DG36" s="611"/>
      <c r="DH36" s="611"/>
      <c r="DI36" s="611"/>
      <c r="DJ36" s="611"/>
      <c r="DK36" s="612"/>
      <c r="DL36" s="619">
        <v>436038</v>
      </c>
      <c r="DM36" s="611"/>
      <c r="DN36" s="611"/>
      <c r="DO36" s="611"/>
      <c r="DP36" s="611"/>
      <c r="DQ36" s="611"/>
      <c r="DR36" s="611"/>
      <c r="DS36" s="611"/>
      <c r="DT36" s="611"/>
      <c r="DU36" s="611"/>
      <c r="DV36" s="612"/>
      <c r="DW36" s="615">
        <v>18.7</v>
      </c>
      <c r="DX36" s="641"/>
      <c r="DY36" s="641"/>
      <c r="DZ36" s="641"/>
      <c r="EA36" s="641"/>
      <c r="EB36" s="641"/>
      <c r="EC36" s="642"/>
    </row>
    <row r="37" spans="2:133" ht="11.25" customHeight="1" x14ac:dyDescent="0.2">
      <c r="B37" s="607" t="s">
        <v>318</v>
      </c>
      <c r="C37" s="608"/>
      <c r="D37" s="608"/>
      <c r="E37" s="608"/>
      <c r="F37" s="608"/>
      <c r="G37" s="608"/>
      <c r="H37" s="608"/>
      <c r="I37" s="608"/>
      <c r="J37" s="608"/>
      <c r="K37" s="608"/>
      <c r="L37" s="608"/>
      <c r="M37" s="608"/>
      <c r="N37" s="608"/>
      <c r="O37" s="608"/>
      <c r="P37" s="608"/>
      <c r="Q37" s="609"/>
      <c r="R37" s="610">
        <v>64093</v>
      </c>
      <c r="S37" s="611"/>
      <c r="T37" s="611"/>
      <c r="U37" s="611"/>
      <c r="V37" s="611"/>
      <c r="W37" s="611"/>
      <c r="X37" s="611"/>
      <c r="Y37" s="612"/>
      <c r="Z37" s="613">
        <v>1.5</v>
      </c>
      <c r="AA37" s="613"/>
      <c r="AB37" s="613"/>
      <c r="AC37" s="613"/>
      <c r="AD37" s="614" t="s">
        <v>122</v>
      </c>
      <c r="AE37" s="614"/>
      <c r="AF37" s="614"/>
      <c r="AG37" s="614"/>
      <c r="AH37" s="614"/>
      <c r="AI37" s="614"/>
      <c r="AJ37" s="614"/>
      <c r="AK37" s="614"/>
      <c r="AL37" s="615" t="s">
        <v>122</v>
      </c>
      <c r="AM37" s="616"/>
      <c r="AN37" s="616"/>
      <c r="AO37" s="617"/>
      <c r="AQ37" s="673" t="s">
        <v>319</v>
      </c>
      <c r="AR37" s="674"/>
      <c r="AS37" s="674"/>
      <c r="AT37" s="674"/>
      <c r="AU37" s="674"/>
      <c r="AV37" s="674"/>
      <c r="AW37" s="674"/>
      <c r="AX37" s="674"/>
      <c r="AY37" s="675"/>
      <c r="AZ37" s="610">
        <v>17203</v>
      </c>
      <c r="BA37" s="611"/>
      <c r="BB37" s="611"/>
      <c r="BC37" s="611"/>
      <c r="BD37" s="643"/>
      <c r="BE37" s="643"/>
      <c r="BF37" s="665"/>
      <c r="BG37" s="607" t="s">
        <v>320</v>
      </c>
      <c r="BH37" s="608"/>
      <c r="BI37" s="608"/>
      <c r="BJ37" s="608"/>
      <c r="BK37" s="608"/>
      <c r="BL37" s="608"/>
      <c r="BM37" s="608"/>
      <c r="BN37" s="608"/>
      <c r="BO37" s="608"/>
      <c r="BP37" s="608"/>
      <c r="BQ37" s="608"/>
      <c r="BR37" s="608"/>
      <c r="BS37" s="608"/>
      <c r="BT37" s="608"/>
      <c r="BU37" s="609"/>
      <c r="BV37" s="610">
        <v>95654</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384355</v>
      </c>
      <c r="CS37" s="643"/>
      <c r="CT37" s="643"/>
      <c r="CU37" s="643"/>
      <c r="CV37" s="643"/>
      <c r="CW37" s="643"/>
      <c r="CX37" s="643"/>
      <c r="CY37" s="644"/>
      <c r="CZ37" s="615">
        <v>10.3</v>
      </c>
      <c r="DA37" s="641"/>
      <c r="DB37" s="641"/>
      <c r="DC37" s="645"/>
      <c r="DD37" s="619">
        <v>322121</v>
      </c>
      <c r="DE37" s="643"/>
      <c r="DF37" s="643"/>
      <c r="DG37" s="643"/>
      <c r="DH37" s="643"/>
      <c r="DI37" s="643"/>
      <c r="DJ37" s="643"/>
      <c r="DK37" s="644"/>
      <c r="DL37" s="619">
        <v>317543</v>
      </c>
      <c r="DM37" s="643"/>
      <c r="DN37" s="643"/>
      <c r="DO37" s="643"/>
      <c r="DP37" s="643"/>
      <c r="DQ37" s="643"/>
      <c r="DR37" s="643"/>
      <c r="DS37" s="643"/>
      <c r="DT37" s="643"/>
      <c r="DU37" s="643"/>
      <c r="DV37" s="644"/>
      <c r="DW37" s="615">
        <v>13.6</v>
      </c>
      <c r="DX37" s="641"/>
      <c r="DY37" s="641"/>
      <c r="DZ37" s="641"/>
      <c r="EA37" s="641"/>
      <c r="EB37" s="641"/>
      <c r="EC37" s="642"/>
    </row>
    <row r="38" spans="2:133" ht="11.25" customHeight="1" x14ac:dyDescent="0.2">
      <c r="B38" s="607" t="s">
        <v>322</v>
      </c>
      <c r="C38" s="608"/>
      <c r="D38" s="608"/>
      <c r="E38" s="608"/>
      <c r="F38" s="608"/>
      <c r="G38" s="608"/>
      <c r="H38" s="608"/>
      <c r="I38" s="608"/>
      <c r="J38" s="608"/>
      <c r="K38" s="608"/>
      <c r="L38" s="608"/>
      <c r="M38" s="608"/>
      <c r="N38" s="608"/>
      <c r="O38" s="608"/>
      <c r="P38" s="608"/>
      <c r="Q38" s="609"/>
      <c r="R38" s="610">
        <v>529800</v>
      </c>
      <c r="S38" s="611"/>
      <c r="T38" s="611"/>
      <c r="U38" s="611"/>
      <c r="V38" s="611"/>
      <c r="W38" s="611"/>
      <c r="X38" s="611"/>
      <c r="Y38" s="612"/>
      <c r="Z38" s="613">
        <v>12.7</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15478</v>
      </c>
      <c r="BA38" s="611"/>
      <c r="BB38" s="611"/>
      <c r="BC38" s="611"/>
      <c r="BD38" s="643"/>
      <c r="BE38" s="643"/>
      <c r="BF38" s="665"/>
      <c r="BG38" s="607" t="s">
        <v>324</v>
      </c>
      <c r="BH38" s="608"/>
      <c r="BI38" s="608"/>
      <c r="BJ38" s="608"/>
      <c r="BK38" s="608"/>
      <c r="BL38" s="608"/>
      <c r="BM38" s="608"/>
      <c r="BN38" s="608"/>
      <c r="BO38" s="608"/>
      <c r="BP38" s="608"/>
      <c r="BQ38" s="608"/>
      <c r="BR38" s="608"/>
      <c r="BS38" s="608"/>
      <c r="BT38" s="608"/>
      <c r="BU38" s="609"/>
      <c r="BV38" s="610">
        <v>586</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333131</v>
      </c>
      <c r="CS38" s="611"/>
      <c r="CT38" s="611"/>
      <c r="CU38" s="611"/>
      <c r="CV38" s="611"/>
      <c r="CW38" s="611"/>
      <c r="CX38" s="611"/>
      <c r="CY38" s="612"/>
      <c r="CZ38" s="615">
        <v>8.9</v>
      </c>
      <c r="DA38" s="641"/>
      <c r="DB38" s="641"/>
      <c r="DC38" s="645"/>
      <c r="DD38" s="619">
        <v>279400</v>
      </c>
      <c r="DE38" s="611"/>
      <c r="DF38" s="611"/>
      <c r="DG38" s="611"/>
      <c r="DH38" s="611"/>
      <c r="DI38" s="611"/>
      <c r="DJ38" s="611"/>
      <c r="DK38" s="612"/>
      <c r="DL38" s="619">
        <v>271472</v>
      </c>
      <c r="DM38" s="611"/>
      <c r="DN38" s="611"/>
      <c r="DO38" s="611"/>
      <c r="DP38" s="611"/>
      <c r="DQ38" s="611"/>
      <c r="DR38" s="611"/>
      <c r="DS38" s="611"/>
      <c r="DT38" s="611"/>
      <c r="DU38" s="611"/>
      <c r="DV38" s="612"/>
      <c r="DW38" s="615">
        <v>11.7</v>
      </c>
      <c r="DX38" s="641"/>
      <c r="DY38" s="641"/>
      <c r="DZ38" s="641"/>
      <c r="EA38" s="641"/>
      <c r="EB38" s="641"/>
      <c r="EC38" s="642"/>
    </row>
    <row r="39" spans="2:133" ht="11.25" customHeight="1" x14ac:dyDescent="0.2">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t="s">
        <v>122</v>
      </c>
      <c r="BA39" s="611"/>
      <c r="BB39" s="611"/>
      <c r="BC39" s="611"/>
      <c r="BD39" s="643"/>
      <c r="BE39" s="643"/>
      <c r="BF39" s="665"/>
      <c r="BG39" s="607" t="s">
        <v>328</v>
      </c>
      <c r="BH39" s="608"/>
      <c r="BI39" s="608"/>
      <c r="BJ39" s="608"/>
      <c r="BK39" s="608"/>
      <c r="BL39" s="608"/>
      <c r="BM39" s="608"/>
      <c r="BN39" s="608"/>
      <c r="BO39" s="608"/>
      <c r="BP39" s="608"/>
      <c r="BQ39" s="608"/>
      <c r="BR39" s="608"/>
      <c r="BS39" s="608"/>
      <c r="BT39" s="608"/>
      <c r="BU39" s="609"/>
      <c r="BV39" s="610">
        <v>826</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35238</v>
      </c>
      <c r="CS39" s="643"/>
      <c r="CT39" s="643"/>
      <c r="CU39" s="643"/>
      <c r="CV39" s="643"/>
      <c r="CW39" s="643"/>
      <c r="CX39" s="643"/>
      <c r="CY39" s="644"/>
      <c r="CZ39" s="615">
        <v>0.9</v>
      </c>
      <c r="DA39" s="641"/>
      <c r="DB39" s="641"/>
      <c r="DC39" s="645"/>
      <c r="DD39" s="619">
        <v>28474</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1"/>
      <c r="DY39" s="641"/>
      <c r="DZ39" s="641"/>
      <c r="EA39" s="641"/>
      <c r="EB39" s="641"/>
      <c r="EC39" s="642"/>
    </row>
    <row r="40" spans="2:133" ht="11.25" customHeight="1" x14ac:dyDescent="0.2">
      <c r="B40" s="607" t="s">
        <v>330</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t="s">
        <v>122</v>
      </c>
      <c r="BA40" s="611"/>
      <c r="BB40" s="611"/>
      <c r="BC40" s="611"/>
      <c r="BD40" s="643"/>
      <c r="BE40" s="643"/>
      <c r="BF40" s="665"/>
      <c r="BG40" s="658" t="s">
        <v>332</v>
      </c>
      <c r="BH40" s="659"/>
      <c r="BI40" s="659"/>
      <c r="BJ40" s="659"/>
      <c r="BK40" s="659"/>
      <c r="BL40" s="202"/>
      <c r="BM40" s="608" t="s">
        <v>333</v>
      </c>
      <c r="BN40" s="608"/>
      <c r="BO40" s="608"/>
      <c r="BP40" s="608"/>
      <c r="BQ40" s="608"/>
      <c r="BR40" s="608"/>
      <c r="BS40" s="608"/>
      <c r="BT40" s="608"/>
      <c r="BU40" s="609"/>
      <c r="BV40" s="610">
        <v>93</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22000</v>
      </c>
      <c r="CS40" s="611"/>
      <c r="CT40" s="611"/>
      <c r="CU40" s="611"/>
      <c r="CV40" s="611"/>
      <c r="CW40" s="611"/>
      <c r="CX40" s="611"/>
      <c r="CY40" s="612"/>
      <c r="CZ40" s="615">
        <v>0.6</v>
      </c>
      <c r="DA40" s="641"/>
      <c r="DB40" s="641"/>
      <c r="DC40" s="645"/>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1"/>
      <c r="DY40" s="641"/>
      <c r="DZ40" s="641"/>
      <c r="EA40" s="641"/>
      <c r="EB40" s="641"/>
      <c r="EC40" s="642"/>
    </row>
    <row r="41" spans="2:133" ht="11.25" customHeight="1" x14ac:dyDescent="0.2">
      <c r="B41" s="631" t="s">
        <v>335</v>
      </c>
      <c r="C41" s="632"/>
      <c r="D41" s="632"/>
      <c r="E41" s="632"/>
      <c r="F41" s="632"/>
      <c r="G41" s="632"/>
      <c r="H41" s="632"/>
      <c r="I41" s="632"/>
      <c r="J41" s="632"/>
      <c r="K41" s="632"/>
      <c r="L41" s="632"/>
      <c r="M41" s="632"/>
      <c r="N41" s="632"/>
      <c r="O41" s="632"/>
      <c r="P41" s="632"/>
      <c r="Q41" s="633"/>
      <c r="R41" s="682">
        <v>4178874</v>
      </c>
      <c r="S41" s="683"/>
      <c r="T41" s="683"/>
      <c r="U41" s="683"/>
      <c r="V41" s="683"/>
      <c r="W41" s="683"/>
      <c r="X41" s="683"/>
      <c r="Y41" s="687"/>
      <c r="Z41" s="688">
        <v>100</v>
      </c>
      <c r="AA41" s="688"/>
      <c r="AB41" s="688"/>
      <c r="AC41" s="688"/>
      <c r="AD41" s="689">
        <v>2328507</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57767</v>
      </c>
      <c r="BA41" s="611"/>
      <c r="BB41" s="611"/>
      <c r="BC41" s="611"/>
      <c r="BD41" s="643"/>
      <c r="BE41" s="643"/>
      <c r="BF41" s="665"/>
      <c r="BG41" s="658"/>
      <c r="BH41" s="659"/>
      <c r="BI41" s="659"/>
      <c r="BJ41" s="659"/>
      <c r="BK41" s="659"/>
      <c r="BL41" s="202"/>
      <c r="BM41" s="608" t="s">
        <v>337</v>
      </c>
      <c r="BN41" s="608"/>
      <c r="BO41" s="608"/>
      <c r="BP41" s="608"/>
      <c r="BQ41" s="608"/>
      <c r="BR41" s="608"/>
      <c r="BS41" s="608"/>
      <c r="BT41" s="608"/>
      <c r="BU41" s="609"/>
      <c r="BV41" s="610">
        <v>3</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1"/>
      <c r="DB41" s="641"/>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339</v>
      </c>
      <c r="AR42" s="680"/>
      <c r="AS42" s="680"/>
      <c r="AT42" s="680"/>
      <c r="AU42" s="680"/>
      <c r="AV42" s="680"/>
      <c r="AW42" s="680"/>
      <c r="AX42" s="680"/>
      <c r="AY42" s="681"/>
      <c r="AZ42" s="682">
        <v>258161</v>
      </c>
      <c r="BA42" s="683"/>
      <c r="BB42" s="683"/>
      <c r="BC42" s="683"/>
      <c r="BD42" s="669"/>
      <c r="BE42" s="669"/>
      <c r="BF42" s="671"/>
      <c r="BG42" s="660"/>
      <c r="BH42" s="661"/>
      <c r="BI42" s="661"/>
      <c r="BJ42" s="661"/>
      <c r="BK42" s="661"/>
      <c r="BL42" s="203"/>
      <c r="BM42" s="632" t="s">
        <v>340</v>
      </c>
      <c r="BN42" s="632"/>
      <c r="BO42" s="632"/>
      <c r="BP42" s="632"/>
      <c r="BQ42" s="632"/>
      <c r="BR42" s="632"/>
      <c r="BS42" s="632"/>
      <c r="BT42" s="632"/>
      <c r="BU42" s="633"/>
      <c r="BV42" s="682">
        <v>425</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689730</v>
      </c>
      <c r="CS42" s="643"/>
      <c r="CT42" s="643"/>
      <c r="CU42" s="643"/>
      <c r="CV42" s="643"/>
      <c r="CW42" s="643"/>
      <c r="CX42" s="643"/>
      <c r="CY42" s="644"/>
      <c r="CZ42" s="615">
        <v>18.5</v>
      </c>
      <c r="DA42" s="641"/>
      <c r="DB42" s="641"/>
      <c r="DC42" s="645"/>
      <c r="DD42" s="619">
        <v>26932</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342</v>
      </c>
      <c r="CD43" s="607" t="s">
        <v>343</v>
      </c>
      <c r="CE43" s="608"/>
      <c r="CF43" s="608"/>
      <c r="CG43" s="608"/>
      <c r="CH43" s="608"/>
      <c r="CI43" s="608"/>
      <c r="CJ43" s="608"/>
      <c r="CK43" s="608"/>
      <c r="CL43" s="608"/>
      <c r="CM43" s="608"/>
      <c r="CN43" s="608"/>
      <c r="CO43" s="608"/>
      <c r="CP43" s="608"/>
      <c r="CQ43" s="609"/>
      <c r="CR43" s="610">
        <v>5483</v>
      </c>
      <c r="CS43" s="643"/>
      <c r="CT43" s="643"/>
      <c r="CU43" s="643"/>
      <c r="CV43" s="643"/>
      <c r="CW43" s="643"/>
      <c r="CX43" s="643"/>
      <c r="CY43" s="644"/>
      <c r="CZ43" s="615">
        <v>0.1</v>
      </c>
      <c r="DA43" s="641"/>
      <c r="DB43" s="641"/>
      <c r="DC43" s="645"/>
      <c r="DD43" s="619">
        <v>5483</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665854</v>
      </c>
      <c r="CS44" s="611"/>
      <c r="CT44" s="611"/>
      <c r="CU44" s="611"/>
      <c r="CV44" s="611"/>
      <c r="CW44" s="611"/>
      <c r="CX44" s="611"/>
      <c r="CY44" s="612"/>
      <c r="CZ44" s="615">
        <v>17.899999999999999</v>
      </c>
      <c r="DA44" s="616"/>
      <c r="DB44" s="616"/>
      <c r="DC44" s="622"/>
      <c r="DD44" s="619">
        <v>22440</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37832</v>
      </c>
      <c r="CS45" s="643"/>
      <c r="CT45" s="643"/>
      <c r="CU45" s="643"/>
      <c r="CV45" s="643"/>
      <c r="CW45" s="643"/>
      <c r="CX45" s="643"/>
      <c r="CY45" s="644"/>
      <c r="CZ45" s="615">
        <v>1</v>
      </c>
      <c r="DA45" s="641"/>
      <c r="DB45" s="641"/>
      <c r="DC45" s="645"/>
      <c r="DD45" s="619">
        <v>975</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348</v>
      </c>
      <c r="CG46" s="608"/>
      <c r="CH46" s="608"/>
      <c r="CI46" s="608"/>
      <c r="CJ46" s="608"/>
      <c r="CK46" s="608"/>
      <c r="CL46" s="608"/>
      <c r="CM46" s="608"/>
      <c r="CN46" s="608"/>
      <c r="CO46" s="608"/>
      <c r="CP46" s="608"/>
      <c r="CQ46" s="609"/>
      <c r="CR46" s="610">
        <v>610178</v>
      </c>
      <c r="CS46" s="611"/>
      <c r="CT46" s="611"/>
      <c r="CU46" s="611"/>
      <c r="CV46" s="611"/>
      <c r="CW46" s="611"/>
      <c r="CX46" s="611"/>
      <c r="CY46" s="612"/>
      <c r="CZ46" s="615">
        <v>16.399999999999999</v>
      </c>
      <c r="DA46" s="616"/>
      <c r="DB46" s="616"/>
      <c r="DC46" s="622"/>
      <c r="DD46" s="619">
        <v>19921</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349</v>
      </c>
      <c r="CG47" s="608"/>
      <c r="CH47" s="608"/>
      <c r="CI47" s="608"/>
      <c r="CJ47" s="608"/>
      <c r="CK47" s="608"/>
      <c r="CL47" s="608"/>
      <c r="CM47" s="608"/>
      <c r="CN47" s="608"/>
      <c r="CO47" s="608"/>
      <c r="CP47" s="608"/>
      <c r="CQ47" s="609"/>
      <c r="CR47" s="610">
        <v>23876</v>
      </c>
      <c r="CS47" s="643"/>
      <c r="CT47" s="643"/>
      <c r="CU47" s="643"/>
      <c r="CV47" s="643"/>
      <c r="CW47" s="643"/>
      <c r="CX47" s="643"/>
      <c r="CY47" s="644"/>
      <c r="CZ47" s="615">
        <v>0.6</v>
      </c>
      <c r="DA47" s="641"/>
      <c r="DB47" s="641"/>
      <c r="DC47" s="645"/>
      <c r="DD47" s="619">
        <v>4492</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ht="11" x14ac:dyDescent="0.2">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351</v>
      </c>
      <c r="CE49" s="632"/>
      <c r="CF49" s="632"/>
      <c r="CG49" s="632"/>
      <c r="CH49" s="632"/>
      <c r="CI49" s="632"/>
      <c r="CJ49" s="632"/>
      <c r="CK49" s="632"/>
      <c r="CL49" s="632"/>
      <c r="CM49" s="632"/>
      <c r="CN49" s="632"/>
      <c r="CO49" s="632"/>
      <c r="CP49" s="632"/>
      <c r="CQ49" s="633"/>
      <c r="CR49" s="682">
        <v>3729903</v>
      </c>
      <c r="CS49" s="669"/>
      <c r="CT49" s="669"/>
      <c r="CU49" s="669"/>
      <c r="CV49" s="669"/>
      <c r="CW49" s="669"/>
      <c r="CX49" s="669"/>
      <c r="CY49" s="698"/>
      <c r="CZ49" s="690">
        <v>100</v>
      </c>
      <c r="DA49" s="699"/>
      <c r="DB49" s="699"/>
      <c r="DC49" s="700"/>
      <c r="DD49" s="701">
        <v>2519428</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EcZ6k8VgifWZYKDi03e/6bigvhs0v7Jn6HyHQPSCVab1Qvtb7exMsDiO09qFE3V3o7BRu+KIAtSi/TtqJwT7sg==" saltValue="gHKn4wMC0taQiPZHXYuHa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19" t="s">
        <v>352</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AW2" s="719"/>
      <c r="AX2" s="719"/>
      <c r="AY2" s="719"/>
      <c r="AZ2" s="719"/>
      <c r="BA2" s="719"/>
      <c r="BB2" s="719"/>
      <c r="BC2" s="719"/>
      <c r="BD2" s="719"/>
      <c r="BE2" s="719"/>
      <c r="BF2" s="719"/>
      <c r="BG2" s="719"/>
      <c r="BH2" s="719"/>
      <c r="BI2" s="719"/>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20" t="s">
        <v>353</v>
      </c>
      <c r="DK2" s="721"/>
      <c r="DL2" s="721"/>
      <c r="DM2" s="721"/>
      <c r="DN2" s="721"/>
      <c r="DO2" s="722"/>
      <c r="DP2" s="210"/>
      <c r="DQ2" s="720" t="s">
        <v>354</v>
      </c>
      <c r="DR2" s="721"/>
      <c r="DS2" s="721"/>
      <c r="DT2" s="721"/>
      <c r="DU2" s="721"/>
      <c r="DV2" s="721"/>
      <c r="DW2" s="721"/>
      <c r="DX2" s="721"/>
      <c r="DY2" s="721"/>
      <c r="DZ2" s="722"/>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5">
      <c r="A4" s="723" t="s">
        <v>355</v>
      </c>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c r="AW4" s="723"/>
      <c r="AX4" s="723"/>
      <c r="AY4" s="723"/>
      <c r="AZ4" s="214"/>
      <c r="BA4" s="214"/>
      <c r="BB4" s="214"/>
      <c r="BC4" s="214"/>
      <c r="BD4" s="214"/>
      <c r="BE4" s="215"/>
      <c r="BF4" s="215"/>
      <c r="BG4" s="215"/>
      <c r="BH4" s="215"/>
      <c r="BI4" s="215"/>
      <c r="BJ4" s="215"/>
      <c r="BK4" s="215"/>
      <c r="BL4" s="215"/>
      <c r="BM4" s="215"/>
      <c r="BN4" s="215"/>
      <c r="BO4" s="215"/>
      <c r="BP4" s="215"/>
      <c r="BQ4" s="724" t="s">
        <v>356</v>
      </c>
      <c r="BR4" s="724"/>
      <c r="BS4" s="724"/>
      <c r="BT4" s="724"/>
      <c r="BU4" s="724"/>
      <c r="BV4" s="724"/>
      <c r="BW4" s="724"/>
      <c r="BX4" s="724"/>
      <c r="BY4" s="724"/>
      <c r="BZ4" s="724"/>
      <c r="CA4" s="724"/>
      <c r="CB4" s="724"/>
      <c r="CC4" s="724"/>
      <c r="CD4" s="724"/>
      <c r="CE4" s="724"/>
      <c r="CF4" s="724"/>
      <c r="CG4" s="724"/>
      <c r="CH4" s="724"/>
      <c r="CI4" s="724"/>
      <c r="CJ4" s="724"/>
      <c r="CK4" s="724"/>
      <c r="CL4" s="724"/>
      <c r="CM4" s="724"/>
      <c r="CN4" s="724"/>
      <c r="CO4" s="724"/>
      <c r="CP4" s="724"/>
      <c r="CQ4" s="724"/>
      <c r="CR4" s="724"/>
      <c r="CS4" s="724"/>
      <c r="CT4" s="724"/>
      <c r="CU4" s="724"/>
      <c r="CV4" s="724"/>
      <c r="CW4" s="724"/>
      <c r="CX4" s="724"/>
      <c r="CY4" s="724"/>
      <c r="CZ4" s="724"/>
      <c r="DA4" s="724"/>
      <c r="DB4" s="724"/>
      <c r="DC4" s="724"/>
      <c r="DD4" s="724"/>
      <c r="DE4" s="724"/>
      <c r="DF4" s="724"/>
      <c r="DG4" s="724"/>
      <c r="DH4" s="724"/>
      <c r="DI4" s="724"/>
      <c r="DJ4" s="724"/>
      <c r="DK4" s="724"/>
      <c r="DL4" s="724"/>
      <c r="DM4" s="724"/>
      <c r="DN4" s="724"/>
      <c r="DO4" s="724"/>
      <c r="DP4" s="724"/>
      <c r="DQ4" s="724"/>
      <c r="DR4" s="724"/>
      <c r="DS4" s="724"/>
      <c r="DT4" s="724"/>
      <c r="DU4" s="724"/>
      <c r="DV4" s="724"/>
      <c r="DW4" s="724"/>
      <c r="DX4" s="724"/>
      <c r="DY4" s="724"/>
      <c r="DZ4" s="724"/>
      <c r="EA4" s="217"/>
    </row>
    <row r="5" spans="1:131" s="218" customFormat="1" ht="26.25" customHeight="1" x14ac:dyDescent="0.2">
      <c r="A5" s="725" t="s">
        <v>357</v>
      </c>
      <c r="B5" s="726"/>
      <c r="C5" s="726"/>
      <c r="D5" s="726"/>
      <c r="E5" s="726"/>
      <c r="F5" s="726"/>
      <c r="G5" s="726"/>
      <c r="H5" s="726"/>
      <c r="I5" s="726"/>
      <c r="J5" s="726"/>
      <c r="K5" s="726"/>
      <c r="L5" s="726"/>
      <c r="M5" s="726"/>
      <c r="N5" s="726"/>
      <c r="O5" s="726"/>
      <c r="P5" s="727"/>
      <c r="Q5" s="731" t="s">
        <v>358</v>
      </c>
      <c r="R5" s="732"/>
      <c r="S5" s="732"/>
      <c r="T5" s="732"/>
      <c r="U5" s="733"/>
      <c r="V5" s="731" t="s">
        <v>359</v>
      </c>
      <c r="W5" s="732"/>
      <c r="X5" s="732"/>
      <c r="Y5" s="732"/>
      <c r="Z5" s="733"/>
      <c r="AA5" s="731" t="s">
        <v>360</v>
      </c>
      <c r="AB5" s="732"/>
      <c r="AC5" s="732"/>
      <c r="AD5" s="732"/>
      <c r="AE5" s="732"/>
      <c r="AF5" s="737" t="s">
        <v>361</v>
      </c>
      <c r="AG5" s="732"/>
      <c r="AH5" s="732"/>
      <c r="AI5" s="732"/>
      <c r="AJ5" s="738"/>
      <c r="AK5" s="732" t="s">
        <v>362</v>
      </c>
      <c r="AL5" s="732"/>
      <c r="AM5" s="732"/>
      <c r="AN5" s="732"/>
      <c r="AO5" s="733"/>
      <c r="AP5" s="731" t="s">
        <v>363</v>
      </c>
      <c r="AQ5" s="732"/>
      <c r="AR5" s="732"/>
      <c r="AS5" s="732"/>
      <c r="AT5" s="733"/>
      <c r="AU5" s="731" t="s">
        <v>364</v>
      </c>
      <c r="AV5" s="732"/>
      <c r="AW5" s="732"/>
      <c r="AX5" s="732"/>
      <c r="AY5" s="738"/>
      <c r="AZ5" s="214"/>
      <c r="BA5" s="214"/>
      <c r="BB5" s="214"/>
      <c r="BC5" s="214"/>
      <c r="BD5" s="214"/>
      <c r="BE5" s="215"/>
      <c r="BF5" s="215"/>
      <c r="BG5" s="215"/>
      <c r="BH5" s="215"/>
      <c r="BI5" s="215"/>
      <c r="BJ5" s="215"/>
      <c r="BK5" s="215"/>
      <c r="BL5" s="215"/>
      <c r="BM5" s="215"/>
      <c r="BN5" s="215"/>
      <c r="BO5" s="215"/>
      <c r="BP5" s="215"/>
      <c r="BQ5" s="725" t="s">
        <v>365</v>
      </c>
      <c r="BR5" s="726"/>
      <c r="BS5" s="726"/>
      <c r="BT5" s="726"/>
      <c r="BU5" s="726"/>
      <c r="BV5" s="726"/>
      <c r="BW5" s="726"/>
      <c r="BX5" s="726"/>
      <c r="BY5" s="726"/>
      <c r="BZ5" s="726"/>
      <c r="CA5" s="726"/>
      <c r="CB5" s="726"/>
      <c r="CC5" s="726"/>
      <c r="CD5" s="726"/>
      <c r="CE5" s="726"/>
      <c r="CF5" s="726"/>
      <c r="CG5" s="727"/>
      <c r="CH5" s="731" t="s">
        <v>366</v>
      </c>
      <c r="CI5" s="732"/>
      <c r="CJ5" s="732"/>
      <c r="CK5" s="732"/>
      <c r="CL5" s="733"/>
      <c r="CM5" s="731" t="s">
        <v>367</v>
      </c>
      <c r="CN5" s="732"/>
      <c r="CO5" s="732"/>
      <c r="CP5" s="732"/>
      <c r="CQ5" s="733"/>
      <c r="CR5" s="731" t="s">
        <v>368</v>
      </c>
      <c r="CS5" s="732"/>
      <c r="CT5" s="732"/>
      <c r="CU5" s="732"/>
      <c r="CV5" s="733"/>
      <c r="CW5" s="731" t="s">
        <v>369</v>
      </c>
      <c r="CX5" s="732"/>
      <c r="CY5" s="732"/>
      <c r="CZ5" s="732"/>
      <c r="DA5" s="733"/>
      <c r="DB5" s="731" t="s">
        <v>370</v>
      </c>
      <c r="DC5" s="732"/>
      <c r="DD5" s="732"/>
      <c r="DE5" s="732"/>
      <c r="DF5" s="733"/>
      <c r="DG5" s="775" t="s">
        <v>371</v>
      </c>
      <c r="DH5" s="776"/>
      <c r="DI5" s="776"/>
      <c r="DJ5" s="776"/>
      <c r="DK5" s="777"/>
      <c r="DL5" s="775" t="s">
        <v>372</v>
      </c>
      <c r="DM5" s="776"/>
      <c r="DN5" s="776"/>
      <c r="DO5" s="776"/>
      <c r="DP5" s="777"/>
      <c r="DQ5" s="731" t="s">
        <v>373</v>
      </c>
      <c r="DR5" s="732"/>
      <c r="DS5" s="732"/>
      <c r="DT5" s="732"/>
      <c r="DU5" s="733"/>
      <c r="DV5" s="731" t="s">
        <v>364</v>
      </c>
      <c r="DW5" s="732"/>
      <c r="DX5" s="732"/>
      <c r="DY5" s="732"/>
      <c r="DZ5" s="738"/>
      <c r="EA5" s="217"/>
    </row>
    <row r="6" spans="1:131" s="218" customFormat="1" ht="26.25" customHeight="1" thickBot="1" x14ac:dyDescent="0.25">
      <c r="A6" s="728"/>
      <c r="B6" s="729"/>
      <c r="C6" s="729"/>
      <c r="D6" s="729"/>
      <c r="E6" s="729"/>
      <c r="F6" s="729"/>
      <c r="G6" s="729"/>
      <c r="H6" s="729"/>
      <c r="I6" s="729"/>
      <c r="J6" s="729"/>
      <c r="K6" s="729"/>
      <c r="L6" s="729"/>
      <c r="M6" s="729"/>
      <c r="N6" s="729"/>
      <c r="O6" s="729"/>
      <c r="P6" s="730"/>
      <c r="Q6" s="734"/>
      <c r="R6" s="735"/>
      <c r="S6" s="735"/>
      <c r="T6" s="735"/>
      <c r="U6" s="736"/>
      <c r="V6" s="734"/>
      <c r="W6" s="735"/>
      <c r="X6" s="735"/>
      <c r="Y6" s="735"/>
      <c r="Z6" s="736"/>
      <c r="AA6" s="734"/>
      <c r="AB6" s="735"/>
      <c r="AC6" s="735"/>
      <c r="AD6" s="735"/>
      <c r="AE6" s="735"/>
      <c r="AF6" s="739"/>
      <c r="AG6" s="735"/>
      <c r="AH6" s="735"/>
      <c r="AI6" s="735"/>
      <c r="AJ6" s="740"/>
      <c r="AK6" s="735"/>
      <c r="AL6" s="735"/>
      <c r="AM6" s="735"/>
      <c r="AN6" s="735"/>
      <c r="AO6" s="736"/>
      <c r="AP6" s="734"/>
      <c r="AQ6" s="735"/>
      <c r="AR6" s="735"/>
      <c r="AS6" s="735"/>
      <c r="AT6" s="736"/>
      <c r="AU6" s="734"/>
      <c r="AV6" s="735"/>
      <c r="AW6" s="735"/>
      <c r="AX6" s="735"/>
      <c r="AY6" s="740"/>
      <c r="AZ6" s="214"/>
      <c r="BA6" s="214"/>
      <c r="BB6" s="214"/>
      <c r="BC6" s="214"/>
      <c r="BD6" s="214"/>
      <c r="BE6" s="215"/>
      <c r="BF6" s="215"/>
      <c r="BG6" s="215"/>
      <c r="BH6" s="215"/>
      <c r="BI6" s="215"/>
      <c r="BJ6" s="215"/>
      <c r="BK6" s="215"/>
      <c r="BL6" s="215"/>
      <c r="BM6" s="215"/>
      <c r="BN6" s="215"/>
      <c r="BO6" s="215"/>
      <c r="BP6" s="215"/>
      <c r="BQ6" s="728"/>
      <c r="BR6" s="729"/>
      <c r="BS6" s="729"/>
      <c r="BT6" s="729"/>
      <c r="BU6" s="729"/>
      <c r="BV6" s="729"/>
      <c r="BW6" s="729"/>
      <c r="BX6" s="729"/>
      <c r="BY6" s="729"/>
      <c r="BZ6" s="729"/>
      <c r="CA6" s="729"/>
      <c r="CB6" s="729"/>
      <c r="CC6" s="729"/>
      <c r="CD6" s="729"/>
      <c r="CE6" s="729"/>
      <c r="CF6" s="729"/>
      <c r="CG6" s="730"/>
      <c r="CH6" s="734"/>
      <c r="CI6" s="735"/>
      <c r="CJ6" s="735"/>
      <c r="CK6" s="735"/>
      <c r="CL6" s="736"/>
      <c r="CM6" s="734"/>
      <c r="CN6" s="735"/>
      <c r="CO6" s="735"/>
      <c r="CP6" s="735"/>
      <c r="CQ6" s="736"/>
      <c r="CR6" s="734"/>
      <c r="CS6" s="735"/>
      <c r="CT6" s="735"/>
      <c r="CU6" s="735"/>
      <c r="CV6" s="736"/>
      <c r="CW6" s="734"/>
      <c r="CX6" s="735"/>
      <c r="CY6" s="735"/>
      <c r="CZ6" s="735"/>
      <c r="DA6" s="736"/>
      <c r="DB6" s="734"/>
      <c r="DC6" s="735"/>
      <c r="DD6" s="735"/>
      <c r="DE6" s="735"/>
      <c r="DF6" s="736"/>
      <c r="DG6" s="778"/>
      <c r="DH6" s="779"/>
      <c r="DI6" s="779"/>
      <c r="DJ6" s="779"/>
      <c r="DK6" s="780"/>
      <c r="DL6" s="778"/>
      <c r="DM6" s="779"/>
      <c r="DN6" s="779"/>
      <c r="DO6" s="779"/>
      <c r="DP6" s="780"/>
      <c r="DQ6" s="734"/>
      <c r="DR6" s="735"/>
      <c r="DS6" s="735"/>
      <c r="DT6" s="735"/>
      <c r="DU6" s="736"/>
      <c r="DV6" s="734"/>
      <c r="DW6" s="735"/>
      <c r="DX6" s="735"/>
      <c r="DY6" s="735"/>
      <c r="DZ6" s="740"/>
      <c r="EA6" s="217"/>
    </row>
    <row r="7" spans="1:131" s="218" customFormat="1" ht="26.25" customHeight="1" thickTop="1" x14ac:dyDescent="0.2">
      <c r="A7" s="219">
        <v>1</v>
      </c>
      <c r="B7" s="761" t="s">
        <v>374</v>
      </c>
      <c r="C7" s="762"/>
      <c r="D7" s="762"/>
      <c r="E7" s="762"/>
      <c r="F7" s="762"/>
      <c r="G7" s="762"/>
      <c r="H7" s="762"/>
      <c r="I7" s="762"/>
      <c r="J7" s="762"/>
      <c r="K7" s="762"/>
      <c r="L7" s="762"/>
      <c r="M7" s="762"/>
      <c r="N7" s="762"/>
      <c r="O7" s="762"/>
      <c r="P7" s="763"/>
      <c r="Q7" s="764">
        <v>4177</v>
      </c>
      <c r="R7" s="765"/>
      <c r="S7" s="765"/>
      <c r="T7" s="765"/>
      <c r="U7" s="765"/>
      <c r="V7" s="765">
        <v>3729</v>
      </c>
      <c r="W7" s="765"/>
      <c r="X7" s="765"/>
      <c r="Y7" s="765"/>
      <c r="Z7" s="765"/>
      <c r="AA7" s="765">
        <v>448</v>
      </c>
      <c r="AB7" s="765"/>
      <c r="AC7" s="765"/>
      <c r="AD7" s="765"/>
      <c r="AE7" s="766"/>
      <c r="AF7" s="767">
        <v>426</v>
      </c>
      <c r="AG7" s="768"/>
      <c r="AH7" s="768"/>
      <c r="AI7" s="768"/>
      <c r="AJ7" s="769"/>
      <c r="AK7" s="770" t="s">
        <v>543</v>
      </c>
      <c r="AL7" s="771"/>
      <c r="AM7" s="771"/>
      <c r="AN7" s="771"/>
      <c r="AO7" s="771"/>
      <c r="AP7" s="771">
        <v>3382</v>
      </c>
      <c r="AQ7" s="771"/>
      <c r="AR7" s="771"/>
      <c r="AS7" s="771"/>
      <c r="AT7" s="771"/>
      <c r="AU7" s="772"/>
      <c r="AV7" s="772"/>
      <c r="AW7" s="772"/>
      <c r="AX7" s="772"/>
      <c r="AY7" s="773"/>
      <c r="AZ7" s="214"/>
      <c r="BA7" s="214"/>
      <c r="BB7" s="214"/>
      <c r="BC7" s="214"/>
      <c r="BD7" s="214"/>
      <c r="BE7" s="215"/>
      <c r="BF7" s="215"/>
      <c r="BG7" s="215"/>
      <c r="BH7" s="215"/>
      <c r="BI7" s="215"/>
      <c r="BJ7" s="215"/>
      <c r="BK7" s="215"/>
      <c r="BL7" s="215"/>
      <c r="BM7" s="215"/>
      <c r="BN7" s="215"/>
      <c r="BO7" s="215"/>
      <c r="BP7" s="215"/>
      <c r="BQ7" s="219">
        <v>1</v>
      </c>
      <c r="BR7" s="220"/>
      <c r="BS7" s="747"/>
      <c r="BT7" s="748"/>
      <c r="BU7" s="748"/>
      <c r="BV7" s="748"/>
      <c r="BW7" s="748"/>
      <c r="BX7" s="748"/>
      <c r="BY7" s="748"/>
      <c r="BZ7" s="748"/>
      <c r="CA7" s="748"/>
      <c r="CB7" s="748"/>
      <c r="CC7" s="748"/>
      <c r="CD7" s="748"/>
      <c r="CE7" s="748"/>
      <c r="CF7" s="748"/>
      <c r="CG7" s="774"/>
      <c r="CH7" s="744"/>
      <c r="CI7" s="745"/>
      <c r="CJ7" s="745"/>
      <c r="CK7" s="745"/>
      <c r="CL7" s="746"/>
      <c r="CM7" s="744"/>
      <c r="CN7" s="745"/>
      <c r="CO7" s="745"/>
      <c r="CP7" s="745"/>
      <c r="CQ7" s="746"/>
      <c r="CR7" s="744"/>
      <c r="CS7" s="745"/>
      <c r="CT7" s="745"/>
      <c r="CU7" s="745"/>
      <c r="CV7" s="746"/>
      <c r="CW7" s="744"/>
      <c r="CX7" s="745"/>
      <c r="CY7" s="745"/>
      <c r="CZ7" s="745"/>
      <c r="DA7" s="746"/>
      <c r="DB7" s="744"/>
      <c r="DC7" s="745"/>
      <c r="DD7" s="745"/>
      <c r="DE7" s="745"/>
      <c r="DF7" s="746"/>
      <c r="DG7" s="744"/>
      <c r="DH7" s="745"/>
      <c r="DI7" s="745"/>
      <c r="DJ7" s="745"/>
      <c r="DK7" s="746"/>
      <c r="DL7" s="744"/>
      <c r="DM7" s="745"/>
      <c r="DN7" s="745"/>
      <c r="DO7" s="745"/>
      <c r="DP7" s="746"/>
      <c r="DQ7" s="744"/>
      <c r="DR7" s="745"/>
      <c r="DS7" s="745"/>
      <c r="DT7" s="745"/>
      <c r="DU7" s="746"/>
      <c r="DV7" s="747"/>
      <c r="DW7" s="748"/>
      <c r="DX7" s="748"/>
      <c r="DY7" s="748"/>
      <c r="DZ7" s="749"/>
      <c r="EA7" s="217"/>
    </row>
    <row r="8" spans="1:131" s="218" customFormat="1" ht="26.25" customHeight="1" x14ac:dyDescent="0.2">
      <c r="A8" s="221">
        <v>2</v>
      </c>
      <c r="B8" s="750" t="s">
        <v>375</v>
      </c>
      <c r="C8" s="751"/>
      <c r="D8" s="751"/>
      <c r="E8" s="751"/>
      <c r="F8" s="751"/>
      <c r="G8" s="751"/>
      <c r="H8" s="751"/>
      <c r="I8" s="751"/>
      <c r="J8" s="751"/>
      <c r="K8" s="751"/>
      <c r="L8" s="751"/>
      <c r="M8" s="751"/>
      <c r="N8" s="751"/>
      <c r="O8" s="751"/>
      <c r="P8" s="752"/>
      <c r="Q8" s="753">
        <v>9</v>
      </c>
      <c r="R8" s="754"/>
      <c r="S8" s="754"/>
      <c r="T8" s="754"/>
      <c r="U8" s="754"/>
      <c r="V8" s="754">
        <v>8</v>
      </c>
      <c r="W8" s="754"/>
      <c r="X8" s="754"/>
      <c r="Y8" s="754"/>
      <c r="Z8" s="754"/>
      <c r="AA8" s="754">
        <v>1</v>
      </c>
      <c r="AB8" s="754"/>
      <c r="AC8" s="754"/>
      <c r="AD8" s="754"/>
      <c r="AE8" s="755"/>
      <c r="AF8" s="756">
        <v>1</v>
      </c>
      <c r="AG8" s="757"/>
      <c r="AH8" s="757"/>
      <c r="AI8" s="757"/>
      <c r="AJ8" s="758"/>
      <c r="AK8" s="759">
        <v>1</v>
      </c>
      <c r="AL8" s="760"/>
      <c r="AM8" s="760"/>
      <c r="AN8" s="760"/>
      <c r="AO8" s="760"/>
      <c r="AP8" s="760" t="s">
        <v>543</v>
      </c>
      <c r="AQ8" s="760"/>
      <c r="AR8" s="760"/>
      <c r="AS8" s="760"/>
      <c r="AT8" s="760"/>
      <c r="AU8" s="781"/>
      <c r="AV8" s="781"/>
      <c r="AW8" s="781"/>
      <c r="AX8" s="781"/>
      <c r="AY8" s="782"/>
      <c r="AZ8" s="214"/>
      <c r="BA8" s="214"/>
      <c r="BB8" s="214"/>
      <c r="BC8" s="214"/>
      <c r="BD8" s="214"/>
      <c r="BE8" s="215"/>
      <c r="BF8" s="215"/>
      <c r="BG8" s="215"/>
      <c r="BH8" s="215"/>
      <c r="BI8" s="215"/>
      <c r="BJ8" s="215"/>
      <c r="BK8" s="215"/>
      <c r="BL8" s="215"/>
      <c r="BM8" s="215"/>
      <c r="BN8" s="215"/>
      <c r="BO8" s="215"/>
      <c r="BP8" s="215"/>
      <c r="BQ8" s="221">
        <v>2</v>
      </c>
      <c r="BR8" s="222"/>
      <c r="BS8" s="783"/>
      <c r="BT8" s="784"/>
      <c r="BU8" s="784"/>
      <c r="BV8" s="784"/>
      <c r="BW8" s="784"/>
      <c r="BX8" s="784"/>
      <c r="BY8" s="784"/>
      <c r="BZ8" s="784"/>
      <c r="CA8" s="784"/>
      <c r="CB8" s="784"/>
      <c r="CC8" s="784"/>
      <c r="CD8" s="784"/>
      <c r="CE8" s="784"/>
      <c r="CF8" s="784"/>
      <c r="CG8" s="785"/>
      <c r="CH8" s="786"/>
      <c r="CI8" s="787"/>
      <c r="CJ8" s="787"/>
      <c r="CK8" s="787"/>
      <c r="CL8" s="788"/>
      <c r="CM8" s="786"/>
      <c r="CN8" s="787"/>
      <c r="CO8" s="787"/>
      <c r="CP8" s="787"/>
      <c r="CQ8" s="788"/>
      <c r="CR8" s="786"/>
      <c r="CS8" s="787"/>
      <c r="CT8" s="787"/>
      <c r="CU8" s="787"/>
      <c r="CV8" s="788"/>
      <c r="CW8" s="786"/>
      <c r="CX8" s="787"/>
      <c r="CY8" s="787"/>
      <c r="CZ8" s="787"/>
      <c r="DA8" s="788"/>
      <c r="DB8" s="786"/>
      <c r="DC8" s="787"/>
      <c r="DD8" s="787"/>
      <c r="DE8" s="787"/>
      <c r="DF8" s="788"/>
      <c r="DG8" s="786"/>
      <c r="DH8" s="787"/>
      <c r="DI8" s="787"/>
      <c r="DJ8" s="787"/>
      <c r="DK8" s="788"/>
      <c r="DL8" s="786"/>
      <c r="DM8" s="787"/>
      <c r="DN8" s="787"/>
      <c r="DO8" s="787"/>
      <c r="DP8" s="788"/>
      <c r="DQ8" s="786"/>
      <c r="DR8" s="787"/>
      <c r="DS8" s="787"/>
      <c r="DT8" s="787"/>
      <c r="DU8" s="788"/>
      <c r="DV8" s="783"/>
      <c r="DW8" s="784"/>
      <c r="DX8" s="784"/>
      <c r="DY8" s="784"/>
      <c r="DZ8" s="789"/>
      <c r="EA8" s="217"/>
    </row>
    <row r="9" spans="1:131" s="218" customFormat="1" ht="26.25" customHeight="1" x14ac:dyDescent="0.2">
      <c r="A9" s="221">
        <v>3</v>
      </c>
      <c r="B9" s="750"/>
      <c r="C9" s="751"/>
      <c r="D9" s="751"/>
      <c r="E9" s="751"/>
      <c r="F9" s="751"/>
      <c r="G9" s="751"/>
      <c r="H9" s="751"/>
      <c r="I9" s="751"/>
      <c r="J9" s="751"/>
      <c r="K9" s="751"/>
      <c r="L9" s="751"/>
      <c r="M9" s="751"/>
      <c r="N9" s="751"/>
      <c r="O9" s="751"/>
      <c r="P9" s="752"/>
      <c r="Q9" s="753"/>
      <c r="R9" s="754"/>
      <c r="S9" s="754"/>
      <c r="T9" s="754"/>
      <c r="U9" s="754"/>
      <c r="V9" s="754"/>
      <c r="W9" s="754"/>
      <c r="X9" s="754"/>
      <c r="Y9" s="754"/>
      <c r="Z9" s="754"/>
      <c r="AA9" s="754"/>
      <c r="AB9" s="754"/>
      <c r="AC9" s="754"/>
      <c r="AD9" s="754"/>
      <c r="AE9" s="755"/>
      <c r="AF9" s="756"/>
      <c r="AG9" s="757"/>
      <c r="AH9" s="757"/>
      <c r="AI9" s="757"/>
      <c r="AJ9" s="758"/>
      <c r="AK9" s="759"/>
      <c r="AL9" s="760"/>
      <c r="AM9" s="760"/>
      <c r="AN9" s="760"/>
      <c r="AO9" s="760"/>
      <c r="AP9" s="760"/>
      <c r="AQ9" s="760"/>
      <c r="AR9" s="760"/>
      <c r="AS9" s="760"/>
      <c r="AT9" s="760"/>
      <c r="AU9" s="781"/>
      <c r="AV9" s="781"/>
      <c r="AW9" s="781"/>
      <c r="AX9" s="781"/>
      <c r="AY9" s="782"/>
      <c r="AZ9" s="214"/>
      <c r="BA9" s="214"/>
      <c r="BB9" s="214"/>
      <c r="BC9" s="214"/>
      <c r="BD9" s="214"/>
      <c r="BE9" s="215"/>
      <c r="BF9" s="215"/>
      <c r="BG9" s="215"/>
      <c r="BH9" s="215"/>
      <c r="BI9" s="215"/>
      <c r="BJ9" s="215"/>
      <c r="BK9" s="215"/>
      <c r="BL9" s="215"/>
      <c r="BM9" s="215"/>
      <c r="BN9" s="215"/>
      <c r="BO9" s="215"/>
      <c r="BP9" s="215"/>
      <c r="BQ9" s="221">
        <v>3</v>
      </c>
      <c r="BR9" s="222"/>
      <c r="BS9" s="783"/>
      <c r="BT9" s="784"/>
      <c r="BU9" s="784"/>
      <c r="BV9" s="784"/>
      <c r="BW9" s="784"/>
      <c r="BX9" s="784"/>
      <c r="BY9" s="784"/>
      <c r="BZ9" s="784"/>
      <c r="CA9" s="784"/>
      <c r="CB9" s="784"/>
      <c r="CC9" s="784"/>
      <c r="CD9" s="784"/>
      <c r="CE9" s="784"/>
      <c r="CF9" s="784"/>
      <c r="CG9" s="785"/>
      <c r="CH9" s="786"/>
      <c r="CI9" s="787"/>
      <c r="CJ9" s="787"/>
      <c r="CK9" s="787"/>
      <c r="CL9" s="788"/>
      <c r="CM9" s="786"/>
      <c r="CN9" s="787"/>
      <c r="CO9" s="787"/>
      <c r="CP9" s="787"/>
      <c r="CQ9" s="788"/>
      <c r="CR9" s="786"/>
      <c r="CS9" s="787"/>
      <c r="CT9" s="787"/>
      <c r="CU9" s="787"/>
      <c r="CV9" s="788"/>
      <c r="CW9" s="786"/>
      <c r="CX9" s="787"/>
      <c r="CY9" s="787"/>
      <c r="CZ9" s="787"/>
      <c r="DA9" s="788"/>
      <c r="DB9" s="786"/>
      <c r="DC9" s="787"/>
      <c r="DD9" s="787"/>
      <c r="DE9" s="787"/>
      <c r="DF9" s="788"/>
      <c r="DG9" s="786"/>
      <c r="DH9" s="787"/>
      <c r="DI9" s="787"/>
      <c r="DJ9" s="787"/>
      <c r="DK9" s="788"/>
      <c r="DL9" s="786"/>
      <c r="DM9" s="787"/>
      <c r="DN9" s="787"/>
      <c r="DO9" s="787"/>
      <c r="DP9" s="788"/>
      <c r="DQ9" s="786"/>
      <c r="DR9" s="787"/>
      <c r="DS9" s="787"/>
      <c r="DT9" s="787"/>
      <c r="DU9" s="788"/>
      <c r="DV9" s="783"/>
      <c r="DW9" s="784"/>
      <c r="DX9" s="784"/>
      <c r="DY9" s="784"/>
      <c r="DZ9" s="789"/>
      <c r="EA9" s="217"/>
    </row>
    <row r="10" spans="1:131" s="218" customFormat="1" ht="26.25" customHeight="1" x14ac:dyDescent="0.2">
      <c r="A10" s="221">
        <v>4</v>
      </c>
      <c r="B10" s="750"/>
      <c r="C10" s="751"/>
      <c r="D10" s="751"/>
      <c r="E10" s="751"/>
      <c r="F10" s="751"/>
      <c r="G10" s="751"/>
      <c r="H10" s="751"/>
      <c r="I10" s="751"/>
      <c r="J10" s="751"/>
      <c r="K10" s="751"/>
      <c r="L10" s="751"/>
      <c r="M10" s="751"/>
      <c r="N10" s="751"/>
      <c r="O10" s="751"/>
      <c r="P10" s="752"/>
      <c r="Q10" s="753"/>
      <c r="R10" s="754"/>
      <c r="S10" s="754"/>
      <c r="T10" s="754"/>
      <c r="U10" s="754"/>
      <c r="V10" s="754"/>
      <c r="W10" s="754"/>
      <c r="X10" s="754"/>
      <c r="Y10" s="754"/>
      <c r="Z10" s="754"/>
      <c r="AA10" s="754"/>
      <c r="AB10" s="754"/>
      <c r="AC10" s="754"/>
      <c r="AD10" s="754"/>
      <c r="AE10" s="755"/>
      <c r="AF10" s="756"/>
      <c r="AG10" s="757"/>
      <c r="AH10" s="757"/>
      <c r="AI10" s="757"/>
      <c r="AJ10" s="758"/>
      <c r="AK10" s="759"/>
      <c r="AL10" s="760"/>
      <c r="AM10" s="760"/>
      <c r="AN10" s="760"/>
      <c r="AO10" s="760"/>
      <c r="AP10" s="760"/>
      <c r="AQ10" s="760"/>
      <c r="AR10" s="760"/>
      <c r="AS10" s="760"/>
      <c r="AT10" s="760"/>
      <c r="AU10" s="781"/>
      <c r="AV10" s="781"/>
      <c r="AW10" s="781"/>
      <c r="AX10" s="781"/>
      <c r="AY10" s="782"/>
      <c r="AZ10" s="214"/>
      <c r="BA10" s="214"/>
      <c r="BB10" s="214"/>
      <c r="BC10" s="214"/>
      <c r="BD10" s="214"/>
      <c r="BE10" s="215"/>
      <c r="BF10" s="215"/>
      <c r="BG10" s="215"/>
      <c r="BH10" s="215"/>
      <c r="BI10" s="215"/>
      <c r="BJ10" s="215"/>
      <c r="BK10" s="215"/>
      <c r="BL10" s="215"/>
      <c r="BM10" s="215"/>
      <c r="BN10" s="215"/>
      <c r="BO10" s="215"/>
      <c r="BP10" s="215"/>
      <c r="BQ10" s="221">
        <v>4</v>
      </c>
      <c r="BR10" s="222"/>
      <c r="BS10" s="783"/>
      <c r="BT10" s="784"/>
      <c r="BU10" s="784"/>
      <c r="BV10" s="784"/>
      <c r="BW10" s="784"/>
      <c r="BX10" s="784"/>
      <c r="BY10" s="784"/>
      <c r="BZ10" s="784"/>
      <c r="CA10" s="784"/>
      <c r="CB10" s="784"/>
      <c r="CC10" s="784"/>
      <c r="CD10" s="784"/>
      <c r="CE10" s="784"/>
      <c r="CF10" s="784"/>
      <c r="CG10" s="785"/>
      <c r="CH10" s="786"/>
      <c r="CI10" s="787"/>
      <c r="CJ10" s="787"/>
      <c r="CK10" s="787"/>
      <c r="CL10" s="788"/>
      <c r="CM10" s="786"/>
      <c r="CN10" s="787"/>
      <c r="CO10" s="787"/>
      <c r="CP10" s="787"/>
      <c r="CQ10" s="788"/>
      <c r="CR10" s="786"/>
      <c r="CS10" s="787"/>
      <c r="CT10" s="787"/>
      <c r="CU10" s="787"/>
      <c r="CV10" s="788"/>
      <c r="CW10" s="786"/>
      <c r="CX10" s="787"/>
      <c r="CY10" s="787"/>
      <c r="CZ10" s="787"/>
      <c r="DA10" s="788"/>
      <c r="DB10" s="786"/>
      <c r="DC10" s="787"/>
      <c r="DD10" s="787"/>
      <c r="DE10" s="787"/>
      <c r="DF10" s="788"/>
      <c r="DG10" s="786"/>
      <c r="DH10" s="787"/>
      <c r="DI10" s="787"/>
      <c r="DJ10" s="787"/>
      <c r="DK10" s="788"/>
      <c r="DL10" s="786"/>
      <c r="DM10" s="787"/>
      <c r="DN10" s="787"/>
      <c r="DO10" s="787"/>
      <c r="DP10" s="788"/>
      <c r="DQ10" s="786"/>
      <c r="DR10" s="787"/>
      <c r="DS10" s="787"/>
      <c r="DT10" s="787"/>
      <c r="DU10" s="788"/>
      <c r="DV10" s="783"/>
      <c r="DW10" s="784"/>
      <c r="DX10" s="784"/>
      <c r="DY10" s="784"/>
      <c r="DZ10" s="789"/>
      <c r="EA10" s="217"/>
    </row>
    <row r="11" spans="1:131" s="218" customFormat="1" ht="26.25" customHeight="1" x14ac:dyDescent="0.2">
      <c r="A11" s="221">
        <v>5</v>
      </c>
      <c r="B11" s="750"/>
      <c r="C11" s="751"/>
      <c r="D11" s="751"/>
      <c r="E11" s="751"/>
      <c r="F11" s="751"/>
      <c r="G11" s="751"/>
      <c r="H11" s="751"/>
      <c r="I11" s="751"/>
      <c r="J11" s="751"/>
      <c r="K11" s="751"/>
      <c r="L11" s="751"/>
      <c r="M11" s="751"/>
      <c r="N11" s="751"/>
      <c r="O11" s="751"/>
      <c r="P11" s="752"/>
      <c r="Q11" s="753"/>
      <c r="R11" s="754"/>
      <c r="S11" s="754"/>
      <c r="T11" s="754"/>
      <c r="U11" s="754"/>
      <c r="V11" s="754"/>
      <c r="W11" s="754"/>
      <c r="X11" s="754"/>
      <c r="Y11" s="754"/>
      <c r="Z11" s="754"/>
      <c r="AA11" s="754"/>
      <c r="AB11" s="754"/>
      <c r="AC11" s="754"/>
      <c r="AD11" s="754"/>
      <c r="AE11" s="755"/>
      <c r="AF11" s="756"/>
      <c r="AG11" s="757"/>
      <c r="AH11" s="757"/>
      <c r="AI11" s="757"/>
      <c r="AJ11" s="758"/>
      <c r="AK11" s="759"/>
      <c r="AL11" s="760"/>
      <c r="AM11" s="760"/>
      <c r="AN11" s="760"/>
      <c r="AO11" s="760"/>
      <c r="AP11" s="760"/>
      <c r="AQ11" s="760"/>
      <c r="AR11" s="760"/>
      <c r="AS11" s="760"/>
      <c r="AT11" s="760"/>
      <c r="AU11" s="781"/>
      <c r="AV11" s="781"/>
      <c r="AW11" s="781"/>
      <c r="AX11" s="781"/>
      <c r="AY11" s="782"/>
      <c r="AZ11" s="214"/>
      <c r="BA11" s="214"/>
      <c r="BB11" s="214"/>
      <c r="BC11" s="214"/>
      <c r="BD11" s="214"/>
      <c r="BE11" s="215"/>
      <c r="BF11" s="215"/>
      <c r="BG11" s="215"/>
      <c r="BH11" s="215"/>
      <c r="BI11" s="215"/>
      <c r="BJ11" s="215"/>
      <c r="BK11" s="215"/>
      <c r="BL11" s="215"/>
      <c r="BM11" s="215"/>
      <c r="BN11" s="215"/>
      <c r="BO11" s="215"/>
      <c r="BP11" s="215"/>
      <c r="BQ11" s="221">
        <v>5</v>
      </c>
      <c r="BR11" s="222"/>
      <c r="BS11" s="783"/>
      <c r="BT11" s="784"/>
      <c r="BU11" s="784"/>
      <c r="BV11" s="784"/>
      <c r="BW11" s="784"/>
      <c r="BX11" s="784"/>
      <c r="BY11" s="784"/>
      <c r="BZ11" s="784"/>
      <c r="CA11" s="784"/>
      <c r="CB11" s="784"/>
      <c r="CC11" s="784"/>
      <c r="CD11" s="784"/>
      <c r="CE11" s="784"/>
      <c r="CF11" s="784"/>
      <c r="CG11" s="785"/>
      <c r="CH11" s="786"/>
      <c r="CI11" s="787"/>
      <c r="CJ11" s="787"/>
      <c r="CK11" s="787"/>
      <c r="CL11" s="788"/>
      <c r="CM11" s="786"/>
      <c r="CN11" s="787"/>
      <c r="CO11" s="787"/>
      <c r="CP11" s="787"/>
      <c r="CQ11" s="788"/>
      <c r="CR11" s="786"/>
      <c r="CS11" s="787"/>
      <c r="CT11" s="787"/>
      <c r="CU11" s="787"/>
      <c r="CV11" s="788"/>
      <c r="CW11" s="786"/>
      <c r="CX11" s="787"/>
      <c r="CY11" s="787"/>
      <c r="CZ11" s="787"/>
      <c r="DA11" s="788"/>
      <c r="DB11" s="786"/>
      <c r="DC11" s="787"/>
      <c r="DD11" s="787"/>
      <c r="DE11" s="787"/>
      <c r="DF11" s="788"/>
      <c r="DG11" s="786"/>
      <c r="DH11" s="787"/>
      <c r="DI11" s="787"/>
      <c r="DJ11" s="787"/>
      <c r="DK11" s="788"/>
      <c r="DL11" s="786"/>
      <c r="DM11" s="787"/>
      <c r="DN11" s="787"/>
      <c r="DO11" s="787"/>
      <c r="DP11" s="788"/>
      <c r="DQ11" s="786"/>
      <c r="DR11" s="787"/>
      <c r="DS11" s="787"/>
      <c r="DT11" s="787"/>
      <c r="DU11" s="788"/>
      <c r="DV11" s="783"/>
      <c r="DW11" s="784"/>
      <c r="DX11" s="784"/>
      <c r="DY11" s="784"/>
      <c r="DZ11" s="789"/>
      <c r="EA11" s="217"/>
    </row>
    <row r="12" spans="1:131" s="218" customFormat="1" ht="26.25" customHeight="1" x14ac:dyDescent="0.2">
      <c r="A12" s="221">
        <v>6</v>
      </c>
      <c r="B12" s="750"/>
      <c r="C12" s="751"/>
      <c r="D12" s="751"/>
      <c r="E12" s="751"/>
      <c r="F12" s="751"/>
      <c r="G12" s="751"/>
      <c r="H12" s="751"/>
      <c r="I12" s="751"/>
      <c r="J12" s="751"/>
      <c r="K12" s="751"/>
      <c r="L12" s="751"/>
      <c r="M12" s="751"/>
      <c r="N12" s="751"/>
      <c r="O12" s="751"/>
      <c r="P12" s="752"/>
      <c r="Q12" s="753"/>
      <c r="R12" s="754"/>
      <c r="S12" s="754"/>
      <c r="T12" s="754"/>
      <c r="U12" s="754"/>
      <c r="V12" s="754"/>
      <c r="W12" s="754"/>
      <c r="X12" s="754"/>
      <c r="Y12" s="754"/>
      <c r="Z12" s="754"/>
      <c r="AA12" s="754"/>
      <c r="AB12" s="754"/>
      <c r="AC12" s="754"/>
      <c r="AD12" s="754"/>
      <c r="AE12" s="755"/>
      <c r="AF12" s="756"/>
      <c r="AG12" s="757"/>
      <c r="AH12" s="757"/>
      <c r="AI12" s="757"/>
      <c r="AJ12" s="758"/>
      <c r="AK12" s="759"/>
      <c r="AL12" s="760"/>
      <c r="AM12" s="760"/>
      <c r="AN12" s="760"/>
      <c r="AO12" s="760"/>
      <c r="AP12" s="760"/>
      <c r="AQ12" s="760"/>
      <c r="AR12" s="760"/>
      <c r="AS12" s="760"/>
      <c r="AT12" s="760"/>
      <c r="AU12" s="781"/>
      <c r="AV12" s="781"/>
      <c r="AW12" s="781"/>
      <c r="AX12" s="781"/>
      <c r="AY12" s="782"/>
      <c r="AZ12" s="214"/>
      <c r="BA12" s="214"/>
      <c r="BB12" s="214"/>
      <c r="BC12" s="214"/>
      <c r="BD12" s="214"/>
      <c r="BE12" s="215"/>
      <c r="BF12" s="215"/>
      <c r="BG12" s="215"/>
      <c r="BH12" s="215"/>
      <c r="BI12" s="215"/>
      <c r="BJ12" s="215"/>
      <c r="BK12" s="215"/>
      <c r="BL12" s="215"/>
      <c r="BM12" s="215"/>
      <c r="BN12" s="215"/>
      <c r="BO12" s="215"/>
      <c r="BP12" s="215"/>
      <c r="BQ12" s="221">
        <v>6</v>
      </c>
      <c r="BR12" s="222"/>
      <c r="BS12" s="783"/>
      <c r="BT12" s="784"/>
      <c r="BU12" s="784"/>
      <c r="BV12" s="784"/>
      <c r="BW12" s="784"/>
      <c r="BX12" s="784"/>
      <c r="BY12" s="784"/>
      <c r="BZ12" s="784"/>
      <c r="CA12" s="784"/>
      <c r="CB12" s="784"/>
      <c r="CC12" s="784"/>
      <c r="CD12" s="784"/>
      <c r="CE12" s="784"/>
      <c r="CF12" s="784"/>
      <c r="CG12" s="785"/>
      <c r="CH12" s="786"/>
      <c r="CI12" s="787"/>
      <c r="CJ12" s="787"/>
      <c r="CK12" s="787"/>
      <c r="CL12" s="788"/>
      <c r="CM12" s="786"/>
      <c r="CN12" s="787"/>
      <c r="CO12" s="787"/>
      <c r="CP12" s="787"/>
      <c r="CQ12" s="788"/>
      <c r="CR12" s="786"/>
      <c r="CS12" s="787"/>
      <c r="CT12" s="787"/>
      <c r="CU12" s="787"/>
      <c r="CV12" s="788"/>
      <c r="CW12" s="786"/>
      <c r="CX12" s="787"/>
      <c r="CY12" s="787"/>
      <c r="CZ12" s="787"/>
      <c r="DA12" s="788"/>
      <c r="DB12" s="786"/>
      <c r="DC12" s="787"/>
      <c r="DD12" s="787"/>
      <c r="DE12" s="787"/>
      <c r="DF12" s="788"/>
      <c r="DG12" s="786"/>
      <c r="DH12" s="787"/>
      <c r="DI12" s="787"/>
      <c r="DJ12" s="787"/>
      <c r="DK12" s="788"/>
      <c r="DL12" s="786"/>
      <c r="DM12" s="787"/>
      <c r="DN12" s="787"/>
      <c r="DO12" s="787"/>
      <c r="DP12" s="788"/>
      <c r="DQ12" s="786"/>
      <c r="DR12" s="787"/>
      <c r="DS12" s="787"/>
      <c r="DT12" s="787"/>
      <c r="DU12" s="788"/>
      <c r="DV12" s="783"/>
      <c r="DW12" s="784"/>
      <c r="DX12" s="784"/>
      <c r="DY12" s="784"/>
      <c r="DZ12" s="789"/>
      <c r="EA12" s="217"/>
    </row>
    <row r="13" spans="1:131" s="218" customFormat="1" ht="26.25" customHeight="1" x14ac:dyDescent="0.2">
      <c r="A13" s="221">
        <v>7</v>
      </c>
      <c r="B13" s="750"/>
      <c r="C13" s="751"/>
      <c r="D13" s="751"/>
      <c r="E13" s="751"/>
      <c r="F13" s="751"/>
      <c r="G13" s="751"/>
      <c r="H13" s="751"/>
      <c r="I13" s="751"/>
      <c r="J13" s="751"/>
      <c r="K13" s="751"/>
      <c r="L13" s="751"/>
      <c r="M13" s="751"/>
      <c r="N13" s="751"/>
      <c r="O13" s="751"/>
      <c r="P13" s="752"/>
      <c r="Q13" s="753"/>
      <c r="R13" s="754"/>
      <c r="S13" s="754"/>
      <c r="T13" s="754"/>
      <c r="U13" s="754"/>
      <c r="V13" s="754"/>
      <c r="W13" s="754"/>
      <c r="X13" s="754"/>
      <c r="Y13" s="754"/>
      <c r="Z13" s="754"/>
      <c r="AA13" s="754"/>
      <c r="AB13" s="754"/>
      <c r="AC13" s="754"/>
      <c r="AD13" s="754"/>
      <c r="AE13" s="755"/>
      <c r="AF13" s="756"/>
      <c r="AG13" s="757"/>
      <c r="AH13" s="757"/>
      <c r="AI13" s="757"/>
      <c r="AJ13" s="758"/>
      <c r="AK13" s="759"/>
      <c r="AL13" s="760"/>
      <c r="AM13" s="760"/>
      <c r="AN13" s="760"/>
      <c r="AO13" s="760"/>
      <c r="AP13" s="760"/>
      <c r="AQ13" s="760"/>
      <c r="AR13" s="760"/>
      <c r="AS13" s="760"/>
      <c r="AT13" s="760"/>
      <c r="AU13" s="781"/>
      <c r="AV13" s="781"/>
      <c r="AW13" s="781"/>
      <c r="AX13" s="781"/>
      <c r="AY13" s="782"/>
      <c r="AZ13" s="214"/>
      <c r="BA13" s="214"/>
      <c r="BB13" s="214"/>
      <c r="BC13" s="214"/>
      <c r="BD13" s="214"/>
      <c r="BE13" s="215"/>
      <c r="BF13" s="215"/>
      <c r="BG13" s="215"/>
      <c r="BH13" s="215"/>
      <c r="BI13" s="215"/>
      <c r="BJ13" s="215"/>
      <c r="BK13" s="215"/>
      <c r="BL13" s="215"/>
      <c r="BM13" s="215"/>
      <c r="BN13" s="215"/>
      <c r="BO13" s="215"/>
      <c r="BP13" s="215"/>
      <c r="BQ13" s="221">
        <v>7</v>
      </c>
      <c r="BR13" s="222"/>
      <c r="BS13" s="783"/>
      <c r="BT13" s="784"/>
      <c r="BU13" s="784"/>
      <c r="BV13" s="784"/>
      <c r="BW13" s="784"/>
      <c r="BX13" s="784"/>
      <c r="BY13" s="784"/>
      <c r="BZ13" s="784"/>
      <c r="CA13" s="784"/>
      <c r="CB13" s="784"/>
      <c r="CC13" s="784"/>
      <c r="CD13" s="784"/>
      <c r="CE13" s="784"/>
      <c r="CF13" s="784"/>
      <c r="CG13" s="785"/>
      <c r="CH13" s="786"/>
      <c r="CI13" s="787"/>
      <c r="CJ13" s="787"/>
      <c r="CK13" s="787"/>
      <c r="CL13" s="788"/>
      <c r="CM13" s="786"/>
      <c r="CN13" s="787"/>
      <c r="CO13" s="787"/>
      <c r="CP13" s="787"/>
      <c r="CQ13" s="788"/>
      <c r="CR13" s="786"/>
      <c r="CS13" s="787"/>
      <c r="CT13" s="787"/>
      <c r="CU13" s="787"/>
      <c r="CV13" s="788"/>
      <c r="CW13" s="786"/>
      <c r="CX13" s="787"/>
      <c r="CY13" s="787"/>
      <c r="CZ13" s="787"/>
      <c r="DA13" s="788"/>
      <c r="DB13" s="786"/>
      <c r="DC13" s="787"/>
      <c r="DD13" s="787"/>
      <c r="DE13" s="787"/>
      <c r="DF13" s="788"/>
      <c r="DG13" s="786"/>
      <c r="DH13" s="787"/>
      <c r="DI13" s="787"/>
      <c r="DJ13" s="787"/>
      <c r="DK13" s="788"/>
      <c r="DL13" s="786"/>
      <c r="DM13" s="787"/>
      <c r="DN13" s="787"/>
      <c r="DO13" s="787"/>
      <c r="DP13" s="788"/>
      <c r="DQ13" s="786"/>
      <c r="DR13" s="787"/>
      <c r="DS13" s="787"/>
      <c r="DT13" s="787"/>
      <c r="DU13" s="788"/>
      <c r="DV13" s="783"/>
      <c r="DW13" s="784"/>
      <c r="DX13" s="784"/>
      <c r="DY13" s="784"/>
      <c r="DZ13" s="789"/>
      <c r="EA13" s="217"/>
    </row>
    <row r="14" spans="1:131" s="218" customFormat="1" ht="26.25" customHeight="1" x14ac:dyDescent="0.2">
      <c r="A14" s="221">
        <v>8</v>
      </c>
      <c r="B14" s="750"/>
      <c r="C14" s="751"/>
      <c r="D14" s="751"/>
      <c r="E14" s="751"/>
      <c r="F14" s="751"/>
      <c r="G14" s="751"/>
      <c r="H14" s="751"/>
      <c r="I14" s="751"/>
      <c r="J14" s="751"/>
      <c r="K14" s="751"/>
      <c r="L14" s="751"/>
      <c r="M14" s="751"/>
      <c r="N14" s="751"/>
      <c r="O14" s="751"/>
      <c r="P14" s="752"/>
      <c r="Q14" s="753"/>
      <c r="R14" s="754"/>
      <c r="S14" s="754"/>
      <c r="T14" s="754"/>
      <c r="U14" s="754"/>
      <c r="V14" s="754"/>
      <c r="W14" s="754"/>
      <c r="X14" s="754"/>
      <c r="Y14" s="754"/>
      <c r="Z14" s="754"/>
      <c r="AA14" s="754"/>
      <c r="AB14" s="754"/>
      <c r="AC14" s="754"/>
      <c r="AD14" s="754"/>
      <c r="AE14" s="755"/>
      <c r="AF14" s="756"/>
      <c r="AG14" s="757"/>
      <c r="AH14" s="757"/>
      <c r="AI14" s="757"/>
      <c r="AJ14" s="758"/>
      <c r="AK14" s="759"/>
      <c r="AL14" s="760"/>
      <c r="AM14" s="760"/>
      <c r="AN14" s="760"/>
      <c r="AO14" s="760"/>
      <c r="AP14" s="760"/>
      <c r="AQ14" s="760"/>
      <c r="AR14" s="760"/>
      <c r="AS14" s="760"/>
      <c r="AT14" s="760"/>
      <c r="AU14" s="781"/>
      <c r="AV14" s="781"/>
      <c r="AW14" s="781"/>
      <c r="AX14" s="781"/>
      <c r="AY14" s="782"/>
      <c r="AZ14" s="214"/>
      <c r="BA14" s="214"/>
      <c r="BB14" s="214"/>
      <c r="BC14" s="214"/>
      <c r="BD14" s="214"/>
      <c r="BE14" s="215"/>
      <c r="BF14" s="215"/>
      <c r="BG14" s="215"/>
      <c r="BH14" s="215"/>
      <c r="BI14" s="215"/>
      <c r="BJ14" s="215"/>
      <c r="BK14" s="215"/>
      <c r="BL14" s="215"/>
      <c r="BM14" s="215"/>
      <c r="BN14" s="215"/>
      <c r="BO14" s="215"/>
      <c r="BP14" s="215"/>
      <c r="BQ14" s="221">
        <v>8</v>
      </c>
      <c r="BR14" s="222"/>
      <c r="BS14" s="783"/>
      <c r="BT14" s="784"/>
      <c r="BU14" s="784"/>
      <c r="BV14" s="784"/>
      <c r="BW14" s="784"/>
      <c r="BX14" s="784"/>
      <c r="BY14" s="784"/>
      <c r="BZ14" s="784"/>
      <c r="CA14" s="784"/>
      <c r="CB14" s="784"/>
      <c r="CC14" s="784"/>
      <c r="CD14" s="784"/>
      <c r="CE14" s="784"/>
      <c r="CF14" s="784"/>
      <c r="CG14" s="785"/>
      <c r="CH14" s="786"/>
      <c r="CI14" s="787"/>
      <c r="CJ14" s="787"/>
      <c r="CK14" s="787"/>
      <c r="CL14" s="788"/>
      <c r="CM14" s="786"/>
      <c r="CN14" s="787"/>
      <c r="CO14" s="787"/>
      <c r="CP14" s="787"/>
      <c r="CQ14" s="788"/>
      <c r="CR14" s="786"/>
      <c r="CS14" s="787"/>
      <c r="CT14" s="787"/>
      <c r="CU14" s="787"/>
      <c r="CV14" s="788"/>
      <c r="CW14" s="786"/>
      <c r="CX14" s="787"/>
      <c r="CY14" s="787"/>
      <c r="CZ14" s="787"/>
      <c r="DA14" s="788"/>
      <c r="DB14" s="786"/>
      <c r="DC14" s="787"/>
      <c r="DD14" s="787"/>
      <c r="DE14" s="787"/>
      <c r="DF14" s="788"/>
      <c r="DG14" s="786"/>
      <c r="DH14" s="787"/>
      <c r="DI14" s="787"/>
      <c r="DJ14" s="787"/>
      <c r="DK14" s="788"/>
      <c r="DL14" s="786"/>
      <c r="DM14" s="787"/>
      <c r="DN14" s="787"/>
      <c r="DO14" s="787"/>
      <c r="DP14" s="788"/>
      <c r="DQ14" s="786"/>
      <c r="DR14" s="787"/>
      <c r="DS14" s="787"/>
      <c r="DT14" s="787"/>
      <c r="DU14" s="788"/>
      <c r="DV14" s="783"/>
      <c r="DW14" s="784"/>
      <c r="DX14" s="784"/>
      <c r="DY14" s="784"/>
      <c r="DZ14" s="789"/>
      <c r="EA14" s="217"/>
    </row>
    <row r="15" spans="1:131" s="218" customFormat="1" ht="26.25" customHeight="1" x14ac:dyDescent="0.2">
      <c r="A15" s="221">
        <v>9</v>
      </c>
      <c r="B15" s="750"/>
      <c r="C15" s="751"/>
      <c r="D15" s="751"/>
      <c r="E15" s="751"/>
      <c r="F15" s="751"/>
      <c r="G15" s="751"/>
      <c r="H15" s="751"/>
      <c r="I15" s="751"/>
      <c r="J15" s="751"/>
      <c r="K15" s="751"/>
      <c r="L15" s="751"/>
      <c r="M15" s="751"/>
      <c r="N15" s="751"/>
      <c r="O15" s="751"/>
      <c r="P15" s="752"/>
      <c r="Q15" s="753"/>
      <c r="R15" s="754"/>
      <c r="S15" s="754"/>
      <c r="T15" s="754"/>
      <c r="U15" s="754"/>
      <c r="V15" s="754"/>
      <c r="W15" s="754"/>
      <c r="X15" s="754"/>
      <c r="Y15" s="754"/>
      <c r="Z15" s="754"/>
      <c r="AA15" s="754"/>
      <c r="AB15" s="754"/>
      <c r="AC15" s="754"/>
      <c r="AD15" s="754"/>
      <c r="AE15" s="755"/>
      <c r="AF15" s="756"/>
      <c r="AG15" s="757"/>
      <c r="AH15" s="757"/>
      <c r="AI15" s="757"/>
      <c r="AJ15" s="758"/>
      <c r="AK15" s="759"/>
      <c r="AL15" s="760"/>
      <c r="AM15" s="760"/>
      <c r="AN15" s="760"/>
      <c r="AO15" s="760"/>
      <c r="AP15" s="760"/>
      <c r="AQ15" s="760"/>
      <c r="AR15" s="760"/>
      <c r="AS15" s="760"/>
      <c r="AT15" s="760"/>
      <c r="AU15" s="781"/>
      <c r="AV15" s="781"/>
      <c r="AW15" s="781"/>
      <c r="AX15" s="781"/>
      <c r="AY15" s="782"/>
      <c r="AZ15" s="214"/>
      <c r="BA15" s="214"/>
      <c r="BB15" s="214"/>
      <c r="BC15" s="214"/>
      <c r="BD15" s="214"/>
      <c r="BE15" s="215"/>
      <c r="BF15" s="215"/>
      <c r="BG15" s="215"/>
      <c r="BH15" s="215"/>
      <c r="BI15" s="215"/>
      <c r="BJ15" s="215"/>
      <c r="BK15" s="215"/>
      <c r="BL15" s="215"/>
      <c r="BM15" s="215"/>
      <c r="BN15" s="215"/>
      <c r="BO15" s="215"/>
      <c r="BP15" s="215"/>
      <c r="BQ15" s="221">
        <v>9</v>
      </c>
      <c r="BR15" s="222"/>
      <c r="BS15" s="783"/>
      <c r="BT15" s="784"/>
      <c r="BU15" s="784"/>
      <c r="BV15" s="784"/>
      <c r="BW15" s="784"/>
      <c r="BX15" s="784"/>
      <c r="BY15" s="784"/>
      <c r="BZ15" s="784"/>
      <c r="CA15" s="784"/>
      <c r="CB15" s="784"/>
      <c r="CC15" s="784"/>
      <c r="CD15" s="784"/>
      <c r="CE15" s="784"/>
      <c r="CF15" s="784"/>
      <c r="CG15" s="785"/>
      <c r="CH15" s="786"/>
      <c r="CI15" s="787"/>
      <c r="CJ15" s="787"/>
      <c r="CK15" s="787"/>
      <c r="CL15" s="788"/>
      <c r="CM15" s="786"/>
      <c r="CN15" s="787"/>
      <c r="CO15" s="787"/>
      <c r="CP15" s="787"/>
      <c r="CQ15" s="788"/>
      <c r="CR15" s="786"/>
      <c r="CS15" s="787"/>
      <c r="CT15" s="787"/>
      <c r="CU15" s="787"/>
      <c r="CV15" s="788"/>
      <c r="CW15" s="786"/>
      <c r="CX15" s="787"/>
      <c r="CY15" s="787"/>
      <c r="CZ15" s="787"/>
      <c r="DA15" s="788"/>
      <c r="DB15" s="786"/>
      <c r="DC15" s="787"/>
      <c r="DD15" s="787"/>
      <c r="DE15" s="787"/>
      <c r="DF15" s="788"/>
      <c r="DG15" s="786"/>
      <c r="DH15" s="787"/>
      <c r="DI15" s="787"/>
      <c r="DJ15" s="787"/>
      <c r="DK15" s="788"/>
      <c r="DL15" s="786"/>
      <c r="DM15" s="787"/>
      <c r="DN15" s="787"/>
      <c r="DO15" s="787"/>
      <c r="DP15" s="788"/>
      <c r="DQ15" s="786"/>
      <c r="DR15" s="787"/>
      <c r="DS15" s="787"/>
      <c r="DT15" s="787"/>
      <c r="DU15" s="788"/>
      <c r="DV15" s="783"/>
      <c r="DW15" s="784"/>
      <c r="DX15" s="784"/>
      <c r="DY15" s="784"/>
      <c r="DZ15" s="789"/>
      <c r="EA15" s="217"/>
    </row>
    <row r="16" spans="1:131" s="218" customFormat="1" ht="26.25" customHeight="1" x14ac:dyDescent="0.2">
      <c r="A16" s="221">
        <v>10</v>
      </c>
      <c r="B16" s="750"/>
      <c r="C16" s="751"/>
      <c r="D16" s="751"/>
      <c r="E16" s="751"/>
      <c r="F16" s="751"/>
      <c r="G16" s="751"/>
      <c r="H16" s="751"/>
      <c r="I16" s="751"/>
      <c r="J16" s="751"/>
      <c r="K16" s="751"/>
      <c r="L16" s="751"/>
      <c r="M16" s="751"/>
      <c r="N16" s="751"/>
      <c r="O16" s="751"/>
      <c r="P16" s="752"/>
      <c r="Q16" s="753"/>
      <c r="R16" s="754"/>
      <c r="S16" s="754"/>
      <c r="T16" s="754"/>
      <c r="U16" s="754"/>
      <c r="V16" s="754"/>
      <c r="W16" s="754"/>
      <c r="X16" s="754"/>
      <c r="Y16" s="754"/>
      <c r="Z16" s="754"/>
      <c r="AA16" s="754"/>
      <c r="AB16" s="754"/>
      <c r="AC16" s="754"/>
      <c r="AD16" s="754"/>
      <c r="AE16" s="755"/>
      <c r="AF16" s="756"/>
      <c r="AG16" s="757"/>
      <c r="AH16" s="757"/>
      <c r="AI16" s="757"/>
      <c r="AJ16" s="758"/>
      <c r="AK16" s="759"/>
      <c r="AL16" s="760"/>
      <c r="AM16" s="760"/>
      <c r="AN16" s="760"/>
      <c r="AO16" s="760"/>
      <c r="AP16" s="760"/>
      <c r="AQ16" s="760"/>
      <c r="AR16" s="760"/>
      <c r="AS16" s="760"/>
      <c r="AT16" s="760"/>
      <c r="AU16" s="781"/>
      <c r="AV16" s="781"/>
      <c r="AW16" s="781"/>
      <c r="AX16" s="781"/>
      <c r="AY16" s="782"/>
      <c r="AZ16" s="214"/>
      <c r="BA16" s="214"/>
      <c r="BB16" s="214"/>
      <c r="BC16" s="214"/>
      <c r="BD16" s="214"/>
      <c r="BE16" s="215"/>
      <c r="BF16" s="215"/>
      <c r="BG16" s="215"/>
      <c r="BH16" s="215"/>
      <c r="BI16" s="215"/>
      <c r="BJ16" s="215"/>
      <c r="BK16" s="215"/>
      <c r="BL16" s="215"/>
      <c r="BM16" s="215"/>
      <c r="BN16" s="215"/>
      <c r="BO16" s="215"/>
      <c r="BP16" s="215"/>
      <c r="BQ16" s="221">
        <v>10</v>
      </c>
      <c r="BR16" s="222"/>
      <c r="BS16" s="783"/>
      <c r="BT16" s="784"/>
      <c r="BU16" s="784"/>
      <c r="BV16" s="784"/>
      <c r="BW16" s="784"/>
      <c r="BX16" s="784"/>
      <c r="BY16" s="784"/>
      <c r="BZ16" s="784"/>
      <c r="CA16" s="784"/>
      <c r="CB16" s="784"/>
      <c r="CC16" s="784"/>
      <c r="CD16" s="784"/>
      <c r="CE16" s="784"/>
      <c r="CF16" s="784"/>
      <c r="CG16" s="785"/>
      <c r="CH16" s="786"/>
      <c r="CI16" s="787"/>
      <c r="CJ16" s="787"/>
      <c r="CK16" s="787"/>
      <c r="CL16" s="788"/>
      <c r="CM16" s="786"/>
      <c r="CN16" s="787"/>
      <c r="CO16" s="787"/>
      <c r="CP16" s="787"/>
      <c r="CQ16" s="788"/>
      <c r="CR16" s="786"/>
      <c r="CS16" s="787"/>
      <c r="CT16" s="787"/>
      <c r="CU16" s="787"/>
      <c r="CV16" s="788"/>
      <c r="CW16" s="786"/>
      <c r="CX16" s="787"/>
      <c r="CY16" s="787"/>
      <c r="CZ16" s="787"/>
      <c r="DA16" s="788"/>
      <c r="DB16" s="786"/>
      <c r="DC16" s="787"/>
      <c r="DD16" s="787"/>
      <c r="DE16" s="787"/>
      <c r="DF16" s="788"/>
      <c r="DG16" s="786"/>
      <c r="DH16" s="787"/>
      <c r="DI16" s="787"/>
      <c r="DJ16" s="787"/>
      <c r="DK16" s="788"/>
      <c r="DL16" s="786"/>
      <c r="DM16" s="787"/>
      <c r="DN16" s="787"/>
      <c r="DO16" s="787"/>
      <c r="DP16" s="788"/>
      <c r="DQ16" s="786"/>
      <c r="DR16" s="787"/>
      <c r="DS16" s="787"/>
      <c r="DT16" s="787"/>
      <c r="DU16" s="788"/>
      <c r="DV16" s="783"/>
      <c r="DW16" s="784"/>
      <c r="DX16" s="784"/>
      <c r="DY16" s="784"/>
      <c r="DZ16" s="789"/>
      <c r="EA16" s="217"/>
    </row>
    <row r="17" spans="1:131" s="218" customFormat="1" ht="26.25" customHeight="1" x14ac:dyDescent="0.2">
      <c r="A17" s="221">
        <v>11</v>
      </c>
      <c r="B17" s="750"/>
      <c r="C17" s="751"/>
      <c r="D17" s="751"/>
      <c r="E17" s="751"/>
      <c r="F17" s="751"/>
      <c r="G17" s="751"/>
      <c r="H17" s="751"/>
      <c r="I17" s="751"/>
      <c r="J17" s="751"/>
      <c r="K17" s="751"/>
      <c r="L17" s="751"/>
      <c r="M17" s="751"/>
      <c r="N17" s="751"/>
      <c r="O17" s="751"/>
      <c r="P17" s="752"/>
      <c r="Q17" s="753"/>
      <c r="R17" s="754"/>
      <c r="S17" s="754"/>
      <c r="T17" s="754"/>
      <c r="U17" s="754"/>
      <c r="V17" s="754"/>
      <c r="W17" s="754"/>
      <c r="X17" s="754"/>
      <c r="Y17" s="754"/>
      <c r="Z17" s="754"/>
      <c r="AA17" s="754"/>
      <c r="AB17" s="754"/>
      <c r="AC17" s="754"/>
      <c r="AD17" s="754"/>
      <c r="AE17" s="755"/>
      <c r="AF17" s="756"/>
      <c r="AG17" s="757"/>
      <c r="AH17" s="757"/>
      <c r="AI17" s="757"/>
      <c r="AJ17" s="758"/>
      <c r="AK17" s="759"/>
      <c r="AL17" s="760"/>
      <c r="AM17" s="760"/>
      <c r="AN17" s="760"/>
      <c r="AO17" s="760"/>
      <c r="AP17" s="760"/>
      <c r="AQ17" s="760"/>
      <c r="AR17" s="760"/>
      <c r="AS17" s="760"/>
      <c r="AT17" s="760"/>
      <c r="AU17" s="781"/>
      <c r="AV17" s="781"/>
      <c r="AW17" s="781"/>
      <c r="AX17" s="781"/>
      <c r="AY17" s="782"/>
      <c r="AZ17" s="214"/>
      <c r="BA17" s="214"/>
      <c r="BB17" s="214"/>
      <c r="BC17" s="214"/>
      <c r="BD17" s="214"/>
      <c r="BE17" s="215"/>
      <c r="BF17" s="215"/>
      <c r="BG17" s="215"/>
      <c r="BH17" s="215"/>
      <c r="BI17" s="215"/>
      <c r="BJ17" s="215"/>
      <c r="BK17" s="215"/>
      <c r="BL17" s="215"/>
      <c r="BM17" s="215"/>
      <c r="BN17" s="215"/>
      <c r="BO17" s="215"/>
      <c r="BP17" s="215"/>
      <c r="BQ17" s="221">
        <v>11</v>
      </c>
      <c r="BR17" s="222"/>
      <c r="BS17" s="783"/>
      <c r="BT17" s="784"/>
      <c r="BU17" s="784"/>
      <c r="BV17" s="784"/>
      <c r="BW17" s="784"/>
      <c r="BX17" s="784"/>
      <c r="BY17" s="784"/>
      <c r="BZ17" s="784"/>
      <c r="CA17" s="784"/>
      <c r="CB17" s="784"/>
      <c r="CC17" s="784"/>
      <c r="CD17" s="784"/>
      <c r="CE17" s="784"/>
      <c r="CF17" s="784"/>
      <c r="CG17" s="785"/>
      <c r="CH17" s="786"/>
      <c r="CI17" s="787"/>
      <c r="CJ17" s="787"/>
      <c r="CK17" s="787"/>
      <c r="CL17" s="788"/>
      <c r="CM17" s="786"/>
      <c r="CN17" s="787"/>
      <c r="CO17" s="787"/>
      <c r="CP17" s="787"/>
      <c r="CQ17" s="788"/>
      <c r="CR17" s="786"/>
      <c r="CS17" s="787"/>
      <c r="CT17" s="787"/>
      <c r="CU17" s="787"/>
      <c r="CV17" s="788"/>
      <c r="CW17" s="786"/>
      <c r="CX17" s="787"/>
      <c r="CY17" s="787"/>
      <c r="CZ17" s="787"/>
      <c r="DA17" s="788"/>
      <c r="DB17" s="786"/>
      <c r="DC17" s="787"/>
      <c r="DD17" s="787"/>
      <c r="DE17" s="787"/>
      <c r="DF17" s="788"/>
      <c r="DG17" s="786"/>
      <c r="DH17" s="787"/>
      <c r="DI17" s="787"/>
      <c r="DJ17" s="787"/>
      <c r="DK17" s="788"/>
      <c r="DL17" s="786"/>
      <c r="DM17" s="787"/>
      <c r="DN17" s="787"/>
      <c r="DO17" s="787"/>
      <c r="DP17" s="788"/>
      <c r="DQ17" s="786"/>
      <c r="DR17" s="787"/>
      <c r="DS17" s="787"/>
      <c r="DT17" s="787"/>
      <c r="DU17" s="788"/>
      <c r="DV17" s="783"/>
      <c r="DW17" s="784"/>
      <c r="DX17" s="784"/>
      <c r="DY17" s="784"/>
      <c r="DZ17" s="789"/>
      <c r="EA17" s="217"/>
    </row>
    <row r="18" spans="1:131" s="218" customFormat="1" ht="26.25" customHeight="1" x14ac:dyDescent="0.2">
      <c r="A18" s="221">
        <v>12</v>
      </c>
      <c r="B18" s="750"/>
      <c r="C18" s="751"/>
      <c r="D18" s="751"/>
      <c r="E18" s="751"/>
      <c r="F18" s="751"/>
      <c r="G18" s="751"/>
      <c r="H18" s="751"/>
      <c r="I18" s="751"/>
      <c r="J18" s="751"/>
      <c r="K18" s="751"/>
      <c r="L18" s="751"/>
      <c r="M18" s="751"/>
      <c r="N18" s="751"/>
      <c r="O18" s="751"/>
      <c r="P18" s="752"/>
      <c r="Q18" s="753"/>
      <c r="R18" s="754"/>
      <c r="S18" s="754"/>
      <c r="T18" s="754"/>
      <c r="U18" s="754"/>
      <c r="V18" s="754"/>
      <c r="W18" s="754"/>
      <c r="X18" s="754"/>
      <c r="Y18" s="754"/>
      <c r="Z18" s="754"/>
      <c r="AA18" s="754"/>
      <c r="AB18" s="754"/>
      <c r="AC18" s="754"/>
      <c r="AD18" s="754"/>
      <c r="AE18" s="755"/>
      <c r="AF18" s="756"/>
      <c r="AG18" s="757"/>
      <c r="AH18" s="757"/>
      <c r="AI18" s="757"/>
      <c r="AJ18" s="758"/>
      <c r="AK18" s="759"/>
      <c r="AL18" s="760"/>
      <c r="AM18" s="760"/>
      <c r="AN18" s="760"/>
      <c r="AO18" s="760"/>
      <c r="AP18" s="760"/>
      <c r="AQ18" s="760"/>
      <c r="AR18" s="760"/>
      <c r="AS18" s="760"/>
      <c r="AT18" s="760"/>
      <c r="AU18" s="781"/>
      <c r="AV18" s="781"/>
      <c r="AW18" s="781"/>
      <c r="AX18" s="781"/>
      <c r="AY18" s="782"/>
      <c r="AZ18" s="214"/>
      <c r="BA18" s="214"/>
      <c r="BB18" s="214"/>
      <c r="BC18" s="214"/>
      <c r="BD18" s="214"/>
      <c r="BE18" s="215"/>
      <c r="BF18" s="215"/>
      <c r="BG18" s="215"/>
      <c r="BH18" s="215"/>
      <c r="BI18" s="215"/>
      <c r="BJ18" s="215"/>
      <c r="BK18" s="215"/>
      <c r="BL18" s="215"/>
      <c r="BM18" s="215"/>
      <c r="BN18" s="215"/>
      <c r="BO18" s="215"/>
      <c r="BP18" s="215"/>
      <c r="BQ18" s="221">
        <v>12</v>
      </c>
      <c r="BR18" s="222"/>
      <c r="BS18" s="783"/>
      <c r="BT18" s="784"/>
      <c r="BU18" s="784"/>
      <c r="BV18" s="784"/>
      <c r="BW18" s="784"/>
      <c r="BX18" s="784"/>
      <c r="BY18" s="784"/>
      <c r="BZ18" s="784"/>
      <c r="CA18" s="784"/>
      <c r="CB18" s="784"/>
      <c r="CC18" s="784"/>
      <c r="CD18" s="784"/>
      <c r="CE18" s="784"/>
      <c r="CF18" s="784"/>
      <c r="CG18" s="785"/>
      <c r="CH18" s="786"/>
      <c r="CI18" s="787"/>
      <c r="CJ18" s="787"/>
      <c r="CK18" s="787"/>
      <c r="CL18" s="788"/>
      <c r="CM18" s="786"/>
      <c r="CN18" s="787"/>
      <c r="CO18" s="787"/>
      <c r="CP18" s="787"/>
      <c r="CQ18" s="788"/>
      <c r="CR18" s="786"/>
      <c r="CS18" s="787"/>
      <c r="CT18" s="787"/>
      <c r="CU18" s="787"/>
      <c r="CV18" s="788"/>
      <c r="CW18" s="786"/>
      <c r="CX18" s="787"/>
      <c r="CY18" s="787"/>
      <c r="CZ18" s="787"/>
      <c r="DA18" s="788"/>
      <c r="DB18" s="786"/>
      <c r="DC18" s="787"/>
      <c r="DD18" s="787"/>
      <c r="DE18" s="787"/>
      <c r="DF18" s="788"/>
      <c r="DG18" s="786"/>
      <c r="DH18" s="787"/>
      <c r="DI18" s="787"/>
      <c r="DJ18" s="787"/>
      <c r="DK18" s="788"/>
      <c r="DL18" s="786"/>
      <c r="DM18" s="787"/>
      <c r="DN18" s="787"/>
      <c r="DO18" s="787"/>
      <c r="DP18" s="788"/>
      <c r="DQ18" s="786"/>
      <c r="DR18" s="787"/>
      <c r="DS18" s="787"/>
      <c r="DT18" s="787"/>
      <c r="DU18" s="788"/>
      <c r="DV18" s="783"/>
      <c r="DW18" s="784"/>
      <c r="DX18" s="784"/>
      <c r="DY18" s="784"/>
      <c r="DZ18" s="789"/>
      <c r="EA18" s="217"/>
    </row>
    <row r="19" spans="1:131" s="218" customFormat="1" ht="26.25" customHeight="1" x14ac:dyDescent="0.2">
      <c r="A19" s="221">
        <v>13</v>
      </c>
      <c r="B19" s="750"/>
      <c r="C19" s="751"/>
      <c r="D19" s="751"/>
      <c r="E19" s="751"/>
      <c r="F19" s="751"/>
      <c r="G19" s="751"/>
      <c r="H19" s="751"/>
      <c r="I19" s="751"/>
      <c r="J19" s="751"/>
      <c r="K19" s="751"/>
      <c r="L19" s="751"/>
      <c r="M19" s="751"/>
      <c r="N19" s="751"/>
      <c r="O19" s="751"/>
      <c r="P19" s="752"/>
      <c r="Q19" s="753"/>
      <c r="R19" s="754"/>
      <c r="S19" s="754"/>
      <c r="T19" s="754"/>
      <c r="U19" s="754"/>
      <c r="V19" s="754"/>
      <c r="W19" s="754"/>
      <c r="X19" s="754"/>
      <c r="Y19" s="754"/>
      <c r="Z19" s="754"/>
      <c r="AA19" s="754"/>
      <c r="AB19" s="754"/>
      <c r="AC19" s="754"/>
      <c r="AD19" s="754"/>
      <c r="AE19" s="755"/>
      <c r="AF19" s="756"/>
      <c r="AG19" s="757"/>
      <c r="AH19" s="757"/>
      <c r="AI19" s="757"/>
      <c r="AJ19" s="758"/>
      <c r="AK19" s="759"/>
      <c r="AL19" s="760"/>
      <c r="AM19" s="760"/>
      <c r="AN19" s="760"/>
      <c r="AO19" s="760"/>
      <c r="AP19" s="760"/>
      <c r="AQ19" s="760"/>
      <c r="AR19" s="760"/>
      <c r="AS19" s="760"/>
      <c r="AT19" s="760"/>
      <c r="AU19" s="781"/>
      <c r="AV19" s="781"/>
      <c r="AW19" s="781"/>
      <c r="AX19" s="781"/>
      <c r="AY19" s="782"/>
      <c r="AZ19" s="214"/>
      <c r="BA19" s="214"/>
      <c r="BB19" s="214"/>
      <c r="BC19" s="214"/>
      <c r="BD19" s="214"/>
      <c r="BE19" s="215"/>
      <c r="BF19" s="215"/>
      <c r="BG19" s="215"/>
      <c r="BH19" s="215"/>
      <c r="BI19" s="215"/>
      <c r="BJ19" s="215"/>
      <c r="BK19" s="215"/>
      <c r="BL19" s="215"/>
      <c r="BM19" s="215"/>
      <c r="BN19" s="215"/>
      <c r="BO19" s="215"/>
      <c r="BP19" s="215"/>
      <c r="BQ19" s="221">
        <v>13</v>
      </c>
      <c r="BR19" s="222"/>
      <c r="BS19" s="783"/>
      <c r="BT19" s="784"/>
      <c r="BU19" s="784"/>
      <c r="BV19" s="784"/>
      <c r="BW19" s="784"/>
      <c r="BX19" s="784"/>
      <c r="BY19" s="784"/>
      <c r="BZ19" s="784"/>
      <c r="CA19" s="784"/>
      <c r="CB19" s="784"/>
      <c r="CC19" s="784"/>
      <c r="CD19" s="784"/>
      <c r="CE19" s="784"/>
      <c r="CF19" s="784"/>
      <c r="CG19" s="785"/>
      <c r="CH19" s="786"/>
      <c r="CI19" s="787"/>
      <c r="CJ19" s="787"/>
      <c r="CK19" s="787"/>
      <c r="CL19" s="788"/>
      <c r="CM19" s="786"/>
      <c r="CN19" s="787"/>
      <c r="CO19" s="787"/>
      <c r="CP19" s="787"/>
      <c r="CQ19" s="788"/>
      <c r="CR19" s="786"/>
      <c r="CS19" s="787"/>
      <c r="CT19" s="787"/>
      <c r="CU19" s="787"/>
      <c r="CV19" s="788"/>
      <c r="CW19" s="786"/>
      <c r="CX19" s="787"/>
      <c r="CY19" s="787"/>
      <c r="CZ19" s="787"/>
      <c r="DA19" s="788"/>
      <c r="DB19" s="786"/>
      <c r="DC19" s="787"/>
      <c r="DD19" s="787"/>
      <c r="DE19" s="787"/>
      <c r="DF19" s="788"/>
      <c r="DG19" s="786"/>
      <c r="DH19" s="787"/>
      <c r="DI19" s="787"/>
      <c r="DJ19" s="787"/>
      <c r="DK19" s="788"/>
      <c r="DL19" s="786"/>
      <c r="DM19" s="787"/>
      <c r="DN19" s="787"/>
      <c r="DO19" s="787"/>
      <c r="DP19" s="788"/>
      <c r="DQ19" s="786"/>
      <c r="DR19" s="787"/>
      <c r="DS19" s="787"/>
      <c r="DT19" s="787"/>
      <c r="DU19" s="788"/>
      <c r="DV19" s="783"/>
      <c r="DW19" s="784"/>
      <c r="DX19" s="784"/>
      <c r="DY19" s="784"/>
      <c r="DZ19" s="789"/>
      <c r="EA19" s="217"/>
    </row>
    <row r="20" spans="1:131" s="218" customFormat="1" ht="26.25" customHeight="1" x14ac:dyDescent="0.2">
      <c r="A20" s="221">
        <v>14</v>
      </c>
      <c r="B20" s="750"/>
      <c r="C20" s="751"/>
      <c r="D20" s="751"/>
      <c r="E20" s="751"/>
      <c r="F20" s="751"/>
      <c r="G20" s="751"/>
      <c r="H20" s="751"/>
      <c r="I20" s="751"/>
      <c r="J20" s="751"/>
      <c r="K20" s="751"/>
      <c r="L20" s="751"/>
      <c r="M20" s="751"/>
      <c r="N20" s="751"/>
      <c r="O20" s="751"/>
      <c r="P20" s="752"/>
      <c r="Q20" s="753"/>
      <c r="R20" s="754"/>
      <c r="S20" s="754"/>
      <c r="T20" s="754"/>
      <c r="U20" s="754"/>
      <c r="V20" s="754"/>
      <c r="W20" s="754"/>
      <c r="X20" s="754"/>
      <c r="Y20" s="754"/>
      <c r="Z20" s="754"/>
      <c r="AA20" s="754"/>
      <c r="AB20" s="754"/>
      <c r="AC20" s="754"/>
      <c r="AD20" s="754"/>
      <c r="AE20" s="755"/>
      <c r="AF20" s="756"/>
      <c r="AG20" s="757"/>
      <c r="AH20" s="757"/>
      <c r="AI20" s="757"/>
      <c r="AJ20" s="758"/>
      <c r="AK20" s="759"/>
      <c r="AL20" s="760"/>
      <c r="AM20" s="760"/>
      <c r="AN20" s="760"/>
      <c r="AO20" s="760"/>
      <c r="AP20" s="760"/>
      <c r="AQ20" s="760"/>
      <c r="AR20" s="760"/>
      <c r="AS20" s="760"/>
      <c r="AT20" s="760"/>
      <c r="AU20" s="781"/>
      <c r="AV20" s="781"/>
      <c r="AW20" s="781"/>
      <c r="AX20" s="781"/>
      <c r="AY20" s="782"/>
      <c r="AZ20" s="214"/>
      <c r="BA20" s="214"/>
      <c r="BB20" s="214"/>
      <c r="BC20" s="214"/>
      <c r="BD20" s="214"/>
      <c r="BE20" s="215"/>
      <c r="BF20" s="215"/>
      <c r="BG20" s="215"/>
      <c r="BH20" s="215"/>
      <c r="BI20" s="215"/>
      <c r="BJ20" s="215"/>
      <c r="BK20" s="215"/>
      <c r="BL20" s="215"/>
      <c r="BM20" s="215"/>
      <c r="BN20" s="215"/>
      <c r="BO20" s="215"/>
      <c r="BP20" s="215"/>
      <c r="BQ20" s="221">
        <v>14</v>
      </c>
      <c r="BR20" s="222"/>
      <c r="BS20" s="783"/>
      <c r="BT20" s="784"/>
      <c r="BU20" s="784"/>
      <c r="BV20" s="784"/>
      <c r="BW20" s="784"/>
      <c r="BX20" s="784"/>
      <c r="BY20" s="784"/>
      <c r="BZ20" s="784"/>
      <c r="CA20" s="784"/>
      <c r="CB20" s="784"/>
      <c r="CC20" s="784"/>
      <c r="CD20" s="784"/>
      <c r="CE20" s="784"/>
      <c r="CF20" s="784"/>
      <c r="CG20" s="785"/>
      <c r="CH20" s="786"/>
      <c r="CI20" s="787"/>
      <c r="CJ20" s="787"/>
      <c r="CK20" s="787"/>
      <c r="CL20" s="788"/>
      <c r="CM20" s="786"/>
      <c r="CN20" s="787"/>
      <c r="CO20" s="787"/>
      <c r="CP20" s="787"/>
      <c r="CQ20" s="788"/>
      <c r="CR20" s="786"/>
      <c r="CS20" s="787"/>
      <c r="CT20" s="787"/>
      <c r="CU20" s="787"/>
      <c r="CV20" s="788"/>
      <c r="CW20" s="786"/>
      <c r="CX20" s="787"/>
      <c r="CY20" s="787"/>
      <c r="CZ20" s="787"/>
      <c r="DA20" s="788"/>
      <c r="DB20" s="786"/>
      <c r="DC20" s="787"/>
      <c r="DD20" s="787"/>
      <c r="DE20" s="787"/>
      <c r="DF20" s="788"/>
      <c r="DG20" s="786"/>
      <c r="DH20" s="787"/>
      <c r="DI20" s="787"/>
      <c r="DJ20" s="787"/>
      <c r="DK20" s="788"/>
      <c r="DL20" s="786"/>
      <c r="DM20" s="787"/>
      <c r="DN20" s="787"/>
      <c r="DO20" s="787"/>
      <c r="DP20" s="788"/>
      <c r="DQ20" s="786"/>
      <c r="DR20" s="787"/>
      <c r="DS20" s="787"/>
      <c r="DT20" s="787"/>
      <c r="DU20" s="788"/>
      <c r="DV20" s="783"/>
      <c r="DW20" s="784"/>
      <c r="DX20" s="784"/>
      <c r="DY20" s="784"/>
      <c r="DZ20" s="789"/>
      <c r="EA20" s="217"/>
    </row>
    <row r="21" spans="1:131" s="218" customFormat="1" ht="26.25" customHeight="1" thickBot="1" x14ac:dyDescent="0.25">
      <c r="A21" s="221">
        <v>15</v>
      </c>
      <c r="B21" s="750"/>
      <c r="C21" s="751"/>
      <c r="D21" s="751"/>
      <c r="E21" s="751"/>
      <c r="F21" s="751"/>
      <c r="G21" s="751"/>
      <c r="H21" s="751"/>
      <c r="I21" s="751"/>
      <c r="J21" s="751"/>
      <c r="K21" s="751"/>
      <c r="L21" s="751"/>
      <c r="M21" s="751"/>
      <c r="N21" s="751"/>
      <c r="O21" s="751"/>
      <c r="P21" s="752"/>
      <c r="Q21" s="753"/>
      <c r="R21" s="754"/>
      <c r="S21" s="754"/>
      <c r="T21" s="754"/>
      <c r="U21" s="754"/>
      <c r="V21" s="754"/>
      <c r="W21" s="754"/>
      <c r="X21" s="754"/>
      <c r="Y21" s="754"/>
      <c r="Z21" s="754"/>
      <c r="AA21" s="754"/>
      <c r="AB21" s="754"/>
      <c r="AC21" s="754"/>
      <c r="AD21" s="754"/>
      <c r="AE21" s="755"/>
      <c r="AF21" s="756"/>
      <c r="AG21" s="757"/>
      <c r="AH21" s="757"/>
      <c r="AI21" s="757"/>
      <c r="AJ21" s="758"/>
      <c r="AK21" s="759"/>
      <c r="AL21" s="760"/>
      <c r="AM21" s="760"/>
      <c r="AN21" s="760"/>
      <c r="AO21" s="760"/>
      <c r="AP21" s="760"/>
      <c r="AQ21" s="760"/>
      <c r="AR21" s="760"/>
      <c r="AS21" s="760"/>
      <c r="AT21" s="760"/>
      <c r="AU21" s="781"/>
      <c r="AV21" s="781"/>
      <c r="AW21" s="781"/>
      <c r="AX21" s="781"/>
      <c r="AY21" s="782"/>
      <c r="AZ21" s="214"/>
      <c r="BA21" s="214"/>
      <c r="BB21" s="214"/>
      <c r="BC21" s="214"/>
      <c r="BD21" s="214"/>
      <c r="BE21" s="215"/>
      <c r="BF21" s="215"/>
      <c r="BG21" s="215"/>
      <c r="BH21" s="215"/>
      <c r="BI21" s="215"/>
      <c r="BJ21" s="215"/>
      <c r="BK21" s="215"/>
      <c r="BL21" s="215"/>
      <c r="BM21" s="215"/>
      <c r="BN21" s="215"/>
      <c r="BO21" s="215"/>
      <c r="BP21" s="215"/>
      <c r="BQ21" s="221">
        <v>15</v>
      </c>
      <c r="BR21" s="222"/>
      <c r="BS21" s="783"/>
      <c r="BT21" s="784"/>
      <c r="BU21" s="784"/>
      <c r="BV21" s="784"/>
      <c r="BW21" s="784"/>
      <c r="BX21" s="784"/>
      <c r="BY21" s="784"/>
      <c r="BZ21" s="784"/>
      <c r="CA21" s="784"/>
      <c r="CB21" s="784"/>
      <c r="CC21" s="784"/>
      <c r="CD21" s="784"/>
      <c r="CE21" s="784"/>
      <c r="CF21" s="784"/>
      <c r="CG21" s="785"/>
      <c r="CH21" s="786"/>
      <c r="CI21" s="787"/>
      <c r="CJ21" s="787"/>
      <c r="CK21" s="787"/>
      <c r="CL21" s="788"/>
      <c r="CM21" s="786"/>
      <c r="CN21" s="787"/>
      <c r="CO21" s="787"/>
      <c r="CP21" s="787"/>
      <c r="CQ21" s="788"/>
      <c r="CR21" s="786"/>
      <c r="CS21" s="787"/>
      <c r="CT21" s="787"/>
      <c r="CU21" s="787"/>
      <c r="CV21" s="788"/>
      <c r="CW21" s="786"/>
      <c r="CX21" s="787"/>
      <c r="CY21" s="787"/>
      <c r="CZ21" s="787"/>
      <c r="DA21" s="788"/>
      <c r="DB21" s="786"/>
      <c r="DC21" s="787"/>
      <c r="DD21" s="787"/>
      <c r="DE21" s="787"/>
      <c r="DF21" s="788"/>
      <c r="DG21" s="786"/>
      <c r="DH21" s="787"/>
      <c r="DI21" s="787"/>
      <c r="DJ21" s="787"/>
      <c r="DK21" s="788"/>
      <c r="DL21" s="786"/>
      <c r="DM21" s="787"/>
      <c r="DN21" s="787"/>
      <c r="DO21" s="787"/>
      <c r="DP21" s="788"/>
      <c r="DQ21" s="786"/>
      <c r="DR21" s="787"/>
      <c r="DS21" s="787"/>
      <c r="DT21" s="787"/>
      <c r="DU21" s="788"/>
      <c r="DV21" s="783"/>
      <c r="DW21" s="784"/>
      <c r="DX21" s="784"/>
      <c r="DY21" s="784"/>
      <c r="DZ21" s="789"/>
      <c r="EA21" s="217"/>
    </row>
    <row r="22" spans="1:131" s="218" customFormat="1" ht="26.25" customHeight="1" x14ac:dyDescent="0.2">
      <c r="A22" s="221">
        <v>16</v>
      </c>
      <c r="B22" s="750"/>
      <c r="C22" s="751"/>
      <c r="D22" s="751"/>
      <c r="E22" s="751"/>
      <c r="F22" s="751"/>
      <c r="G22" s="751"/>
      <c r="H22" s="751"/>
      <c r="I22" s="751"/>
      <c r="J22" s="751"/>
      <c r="K22" s="751"/>
      <c r="L22" s="751"/>
      <c r="M22" s="751"/>
      <c r="N22" s="751"/>
      <c r="O22" s="751"/>
      <c r="P22" s="752"/>
      <c r="Q22" s="800"/>
      <c r="R22" s="801"/>
      <c r="S22" s="801"/>
      <c r="T22" s="801"/>
      <c r="U22" s="801"/>
      <c r="V22" s="801"/>
      <c r="W22" s="801"/>
      <c r="X22" s="801"/>
      <c r="Y22" s="801"/>
      <c r="Z22" s="801"/>
      <c r="AA22" s="801"/>
      <c r="AB22" s="801"/>
      <c r="AC22" s="801"/>
      <c r="AD22" s="801"/>
      <c r="AE22" s="802"/>
      <c r="AF22" s="756"/>
      <c r="AG22" s="757"/>
      <c r="AH22" s="757"/>
      <c r="AI22" s="757"/>
      <c r="AJ22" s="758"/>
      <c r="AK22" s="803"/>
      <c r="AL22" s="804"/>
      <c r="AM22" s="804"/>
      <c r="AN22" s="804"/>
      <c r="AO22" s="804"/>
      <c r="AP22" s="804"/>
      <c r="AQ22" s="804"/>
      <c r="AR22" s="804"/>
      <c r="AS22" s="804"/>
      <c r="AT22" s="804"/>
      <c r="AU22" s="805"/>
      <c r="AV22" s="805"/>
      <c r="AW22" s="805"/>
      <c r="AX22" s="805"/>
      <c r="AY22" s="806"/>
      <c r="AZ22" s="807" t="s">
        <v>376</v>
      </c>
      <c r="BA22" s="807"/>
      <c r="BB22" s="807"/>
      <c r="BC22" s="807"/>
      <c r="BD22" s="808"/>
      <c r="BE22" s="215"/>
      <c r="BF22" s="215"/>
      <c r="BG22" s="215"/>
      <c r="BH22" s="215"/>
      <c r="BI22" s="215"/>
      <c r="BJ22" s="215"/>
      <c r="BK22" s="215"/>
      <c r="BL22" s="215"/>
      <c r="BM22" s="215"/>
      <c r="BN22" s="215"/>
      <c r="BO22" s="215"/>
      <c r="BP22" s="215"/>
      <c r="BQ22" s="221">
        <v>16</v>
      </c>
      <c r="BR22" s="222"/>
      <c r="BS22" s="783"/>
      <c r="BT22" s="784"/>
      <c r="BU22" s="784"/>
      <c r="BV22" s="784"/>
      <c r="BW22" s="784"/>
      <c r="BX22" s="784"/>
      <c r="BY22" s="784"/>
      <c r="BZ22" s="784"/>
      <c r="CA22" s="784"/>
      <c r="CB22" s="784"/>
      <c r="CC22" s="784"/>
      <c r="CD22" s="784"/>
      <c r="CE22" s="784"/>
      <c r="CF22" s="784"/>
      <c r="CG22" s="785"/>
      <c r="CH22" s="786"/>
      <c r="CI22" s="787"/>
      <c r="CJ22" s="787"/>
      <c r="CK22" s="787"/>
      <c r="CL22" s="788"/>
      <c r="CM22" s="786"/>
      <c r="CN22" s="787"/>
      <c r="CO22" s="787"/>
      <c r="CP22" s="787"/>
      <c r="CQ22" s="788"/>
      <c r="CR22" s="786"/>
      <c r="CS22" s="787"/>
      <c r="CT22" s="787"/>
      <c r="CU22" s="787"/>
      <c r="CV22" s="788"/>
      <c r="CW22" s="786"/>
      <c r="CX22" s="787"/>
      <c r="CY22" s="787"/>
      <c r="CZ22" s="787"/>
      <c r="DA22" s="788"/>
      <c r="DB22" s="786"/>
      <c r="DC22" s="787"/>
      <c r="DD22" s="787"/>
      <c r="DE22" s="787"/>
      <c r="DF22" s="788"/>
      <c r="DG22" s="786"/>
      <c r="DH22" s="787"/>
      <c r="DI22" s="787"/>
      <c r="DJ22" s="787"/>
      <c r="DK22" s="788"/>
      <c r="DL22" s="786"/>
      <c r="DM22" s="787"/>
      <c r="DN22" s="787"/>
      <c r="DO22" s="787"/>
      <c r="DP22" s="788"/>
      <c r="DQ22" s="786"/>
      <c r="DR22" s="787"/>
      <c r="DS22" s="787"/>
      <c r="DT22" s="787"/>
      <c r="DU22" s="788"/>
      <c r="DV22" s="783"/>
      <c r="DW22" s="784"/>
      <c r="DX22" s="784"/>
      <c r="DY22" s="784"/>
      <c r="DZ22" s="789"/>
      <c r="EA22" s="217"/>
    </row>
    <row r="23" spans="1:131" s="218" customFormat="1" ht="26.25" customHeight="1" thickBot="1" x14ac:dyDescent="0.25">
      <c r="A23" s="223" t="s">
        <v>377</v>
      </c>
      <c r="B23" s="790" t="s">
        <v>378</v>
      </c>
      <c r="C23" s="791"/>
      <c r="D23" s="791"/>
      <c r="E23" s="791"/>
      <c r="F23" s="791"/>
      <c r="G23" s="791"/>
      <c r="H23" s="791"/>
      <c r="I23" s="791"/>
      <c r="J23" s="791"/>
      <c r="K23" s="791"/>
      <c r="L23" s="791"/>
      <c r="M23" s="791"/>
      <c r="N23" s="791"/>
      <c r="O23" s="791"/>
      <c r="P23" s="792"/>
      <c r="Q23" s="793">
        <v>4179</v>
      </c>
      <c r="R23" s="794"/>
      <c r="S23" s="794"/>
      <c r="T23" s="794"/>
      <c r="U23" s="794"/>
      <c r="V23" s="794">
        <v>3730</v>
      </c>
      <c r="W23" s="794"/>
      <c r="X23" s="794"/>
      <c r="Y23" s="794"/>
      <c r="Z23" s="794"/>
      <c r="AA23" s="794">
        <v>449</v>
      </c>
      <c r="AB23" s="794"/>
      <c r="AC23" s="794"/>
      <c r="AD23" s="794"/>
      <c r="AE23" s="795"/>
      <c r="AF23" s="796">
        <v>427</v>
      </c>
      <c r="AG23" s="794"/>
      <c r="AH23" s="794"/>
      <c r="AI23" s="794"/>
      <c r="AJ23" s="797"/>
      <c r="AK23" s="798"/>
      <c r="AL23" s="799"/>
      <c r="AM23" s="799"/>
      <c r="AN23" s="799"/>
      <c r="AO23" s="799"/>
      <c r="AP23" s="794">
        <v>3382</v>
      </c>
      <c r="AQ23" s="794"/>
      <c r="AR23" s="794"/>
      <c r="AS23" s="794"/>
      <c r="AT23" s="794"/>
      <c r="AU23" s="810"/>
      <c r="AV23" s="810"/>
      <c r="AW23" s="810"/>
      <c r="AX23" s="810"/>
      <c r="AY23" s="811"/>
      <c r="AZ23" s="812" t="s">
        <v>122</v>
      </c>
      <c r="BA23" s="813"/>
      <c r="BB23" s="813"/>
      <c r="BC23" s="813"/>
      <c r="BD23" s="814"/>
      <c r="BE23" s="215"/>
      <c r="BF23" s="215"/>
      <c r="BG23" s="215"/>
      <c r="BH23" s="215"/>
      <c r="BI23" s="215"/>
      <c r="BJ23" s="215"/>
      <c r="BK23" s="215"/>
      <c r="BL23" s="215"/>
      <c r="BM23" s="215"/>
      <c r="BN23" s="215"/>
      <c r="BO23" s="215"/>
      <c r="BP23" s="215"/>
      <c r="BQ23" s="221">
        <v>17</v>
      </c>
      <c r="BR23" s="222"/>
      <c r="BS23" s="783"/>
      <c r="BT23" s="784"/>
      <c r="BU23" s="784"/>
      <c r="BV23" s="784"/>
      <c r="BW23" s="784"/>
      <c r="BX23" s="784"/>
      <c r="BY23" s="784"/>
      <c r="BZ23" s="784"/>
      <c r="CA23" s="784"/>
      <c r="CB23" s="784"/>
      <c r="CC23" s="784"/>
      <c r="CD23" s="784"/>
      <c r="CE23" s="784"/>
      <c r="CF23" s="784"/>
      <c r="CG23" s="785"/>
      <c r="CH23" s="786"/>
      <c r="CI23" s="787"/>
      <c r="CJ23" s="787"/>
      <c r="CK23" s="787"/>
      <c r="CL23" s="788"/>
      <c r="CM23" s="786"/>
      <c r="CN23" s="787"/>
      <c r="CO23" s="787"/>
      <c r="CP23" s="787"/>
      <c r="CQ23" s="788"/>
      <c r="CR23" s="786"/>
      <c r="CS23" s="787"/>
      <c r="CT23" s="787"/>
      <c r="CU23" s="787"/>
      <c r="CV23" s="788"/>
      <c r="CW23" s="786"/>
      <c r="CX23" s="787"/>
      <c r="CY23" s="787"/>
      <c r="CZ23" s="787"/>
      <c r="DA23" s="788"/>
      <c r="DB23" s="786"/>
      <c r="DC23" s="787"/>
      <c r="DD23" s="787"/>
      <c r="DE23" s="787"/>
      <c r="DF23" s="788"/>
      <c r="DG23" s="786"/>
      <c r="DH23" s="787"/>
      <c r="DI23" s="787"/>
      <c r="DJ23" s="787"/>
      <c r="DK23" s="788"/>
      <c r="DL23" s="786"/>
      <c r="DM23" s="787"/>
      <c r="DN23" s="787"/>
      <c r="DO23" s="787"/>
      <c r="DP23" s="788"/>
      <c r="DQ23" s="786"/>
      <c r="DR23" s="787"/>
      <c r="DS23" s="787"/>
      <c r="DT23" s="787"/>
      <c r="DU23" s="788"/>
      <c r="DV23" s="783"/>
      <c r="DW23" s="784"/>
      <c r="DX23" s="784"/>
      <c r="DY23" s="784"/>
      <c r="DZ23" s="789"/>
      <c r="EA23" s="217"/>
    </row>
    <row r="24" spans="1:131" s="218" customFormat="1" ht="26.25" customHeight="1" x14ac:dyDescent="0.2">
      <c r="A24" s="809" t="s">
        <v>379</v>
      </c>
      <c r="B24" s="809"/>
      <c r="C24" s="809"/>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c r="AE24" s="809"/>
      <c r="AF24" s="809"/>
      <c r="AG24" s="809"/>
      <c r="AH24" s="809"/>
      <c r="AI24" s="809"/>
      <c r="AJ24" s="809"/>
      <c r="AK24" s="809"/>
      <c r="AL24" s="809"/>
      <c r="AM24" s="809"/>
      <c r="AN24" s="809"/>
      <c r="AO24" s="809"/>
      <c r="AP24" s="809"/>
      <c r="AQ24" s="809"/>
      <c r="AR24" s="809"/>
      <c r="AS24" s="809"/>
      <c r="AT24" s="809"/>
      <c r="AU24" s="809"/>
      <c r="AV24" s="809"/>
      <c r="AW24" s="809"/>
      <c r="AX24" s="809"/>
      <c r="AY24" s="809"/>
      <c r="AZ24" s="214"/>
      <c r="BA24" s="214"/>
      <c r="BB24" s="214"/>
      <c r="BC24" s="214"/>
      <c r="BD24" s="214"/>
      <c r="BE24" s="215"/>
      <c r="BF24" s="215"/>
      <c r="BG24" s="215"/>
      <c r="BH24" s="215"/>
      <c r="BI24" s="215"/>
      <c r="BJ24" s="215"/>
      <c r="BK24" s="215"/>
      <c r="BL24" s="215"/>
      <c r="BM24" s="215"/>
      <c r="BN24" s="215"/>
      <c r="BO24" s="215"/>
      <c r="BP24" s="215"/>
      <c r="BQ24" s="221">
        <v>18</v>
      </c>
      <c r="BR24" s="222"/>
      <c r="BS24" s="783"/>
      <c r="BT24" s="784"/>
      <c r="BU24" s="784"/>
      <c r="BV24" s="784"/>
      <c r="BW24" s="784"/>
      <c r="BX24" s="784"/>
      <c r="BY24" s="784"/>
      <c r="BZ24" s="784"/>
      <c r="CA24" s="784"/>
      <c r="CB24" s="784"/>
      <c r="CC24" s="784"/>
      <c r="CD24" s="784"/>
      <c r="CE24" s="784"/>
      <c r="CF24" s="784"/>
      <c r="CG24" s="785"/>
      <c r="CH24" s="786"/>
      <c r="CI24" s="787"/>
      <c r="CJ24" s="787"/>
      <c r="CK24" s="787"/>
      <c r="CL24" s="788"/>
      <c r="CM24" s="786"/>
      <c r="CN24" s="787"/>
      <c r="CO24" s="787"/>
      <c r="CP24" s="787"/>
      <c r="CQ24" s="788"/>
      <c r="CR24" s="786"/>
      <c r="CS24" s="787"/>
      <c r="CT24" s="787"/>
      <c r="CU24" s="787"/>
      <c r="CV24" s="788"/>
      <c r="CW24" s="786"/>
      <c r="CX24" s="787"/>
      <c r="CY24" s="787"/>
      <c r="CZ24" s="787"/>
      <c r="DA24" s="788"/>
      <c r="DB24" s="786"/>
      <c r="DC24" s="787"/>
      <c r="DD24" s="787"/>
      <c r="DE24" s="787"/>
      <c r="DF24" s="788"/>
      <c r="DG24" s="786"/>
      <c r="DH24" s="787"/>
      <c r="DI24" s="787"/>
      <c r="DJ24" s="787"/>
      <c r="DK24" s="788"/>
      <c r="DL24" s="786"/>
      <c r="DM24" s="787"/>
      <c r="DN24" s="787"/>
      <c r="DO24" s="787"/>
      <c r="DP24" s="788"/>
      <c r="DQ24" s="786"/>
      <c r="DR24" s="787"/>
      <c r="DS24" s="787"/>
      <c r="DT24" s="787"/>
      <c r="DU24" s="788"/>
      <c r="DV24" s="783"/>
      <c r="DW24" s="784"/>
      <c r="DX24" s="784"/>
      <c r="DY24" s="784"/>
      <c r="DZ24" s="789"/>
      <c r="EA24" s="217"/>
    </row>
    <row r="25" spans="1:131" ht="26.25" customHeight="1" thickBot="1" x14ac:dyDescent="0.25">
      <c r="A25" s="723" t="s">
        <v>380</v>
      </c>
      <c r="B25" s="723"/>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3"/>
      <c r="AN25" s="723"/>
      <c r="AO25" s="723"/>
      <c r="AP25" s="723"/>
      <c r="AQ25" s="723"/>
      <c r="AR25" s="723"/>
      <c r="AS25" s="723"/>
      <c r="AT25" s="723"/>
      <c r="AU25" s="723"/>
      <c r="AV25" s="723"/>
      <c r="AW25" s="723"/>
      <c r="AX25" s="723"/>
      <c r="AY25" s="723"/>
      <c r="AZ25" s="723"/>
      <c r="BA25" s="723"/>
      <c r="BB25" s="723"/>
      <c r="BC25" s="723"/>
      <c r="BD25" s="723"/>
      <c r="BE25" s="723"/>
      <c r="BF25" s="723"/>
      <c r="BG25" s="723"/>
      <c r="BH25" s="723"/>
      <c r="BI25" s="723"/>
      <c r="BJ25" s="214"/>
      <c r="BK25" s="214"/>
      <c r="BL25" s="214"/>
      <c r="BM25" s="214"/>
      <c r="BN25" s="214"/>
      <c r="BO25" s="224"/>
      <c r="BP25" s="224"/>
      <c r="BQ25" s="221">
        <v>19</v>
      </c>
      <c r="BR25" s="222"/>
      <c r="BS25" s="783"/>
      <c r="BT25" s="784"/>
      <c r="BU25" s="784"/>
      <c r="BV25" s="784"/>
      <c r="BW25" s="784"/>
      <c r="BX25" s="784"/>
      <c r="BY25" s="784"/>
      <c r="BZ25" s="784"/>
      <c r="CA25" s="784"/>
      <c r="CB25" s="784"/>
      <c r="CC25" s="784"/>
      <c r="CD25" s="784"/>
      <c r="CE25" s="784"/>
      <c r="CF25" s="784"/>
      <c r="CG25" s="785"/>
      <c r="CH25" s="786"/>
      <c r="CI25" s="787"/>
      <c r="CJ25" s="787"/>
      <c r="CK25" s="787"/>
      <c r="CL25" s="788"/>
      <c r="CM25" s="786"/>
      <c r="CN25" s="787"/>
      <c r="CO25" s="787"/>
      <c r="CP25" s="787"/>
      <c r="CQ25" s="788"/>
      <c r="CR25" s="786"/>
      <c r="CS25" s="787"/>
      <c r="CT25" s="787"/>
      <c r="CU25" s="787"/>
      <c r="CV25" s="788"/>
      <c r="CW25" s="786"/>
      <c r="CX25" s="787"/>
      <c r="CY25" s="787"/>
      <c r="CZ25" s="787"/>
      <c r="DA25" s="788"/>
      <c r="DB25" s="786"/>
      <c r="DC25" s="787"/>
      <c r="DD25" s="787"/>
      <c r="DE25" s="787"/>
      <c r="DF25" s="788"/>
      <c r="DG25" s="786"/>
      <c r="DH25" s="787"/>
      <c r="DI25" s="787"/>
      <c r="DJ25" s="787"/>
      <c r="DK25" s="788"/>
      <c r="DL25" s="786"/>
      <c r="DM25" s="787"/>
      <c r="DN25" s="787"/>
      <c r="DO25" s="787"/>
      <c r="DP25" s="788"/>
      <c r="DQ25" s="786"/>
      <c r="DR25" s="787"/>
      <c r="DS25" s="787"/>
      <c r="DT25" s="787"/>
      <c r="DU25" s="788"/>
      <c r="DV25" s="783"/>
      <c r="DW25" s="784"/>
      <c r="DX25" s="784"/>
      <c r="DY25" s="784"/>
      <c r="DZ25" s="789"/>
      <c r="EA25" s="212"/>
    </row>
    <row r="26" spans="1:131" ht="26.25" customHeight="1" x14ac:dyDescent="0.2">
      <c r="A26" s="725" t="s">
        <v>357</v>
      </c>
      <c r="B26" s="726"/>
      <c r="C26" s="726"/>
      <c r="D26" s="726"/>
      <c r="E26" s="726"/>
      <c r="F26" s="726"/>
      <c r="G26" s="726"/>
      <c r="H26" s="726"/>
      <c r="I26" s="726"/>
      <c r="J26" s="726"/>
      <c r="K26" s="726"/>
      <c r="L26" s="726"/>
      <c r="M26" s="726"/>
      <c r="N26" s="726"/>
      <c r="O26" s="726"/>
      <c r="P26" s="727"/>
      <c r="Q26" s="731" t="s">
        <v>381</v>
      </c>
      <c r="R26" s="732"/>
      <c r="S26" s="732"/>
      <c r="T26" s="732"/>
      <c r="U26" s="733"/>
      <c r="V26" s="731" t="s">
        <v>382</v>
      </c>
      <c r="W26" s="732"/>
      <c r="X26" s="732"/>
      <c r="Y26" s="732"/>
      <c r="Z26" s="733"/>
      <c r="AA26" s="731" t="s">
        <v>383</v>
      </c>
      <c r="AB26" s="732"/>
      <c r="AC26" s="732"/>
      <c r="AD26" s="732"/>
      <c r="AE26" s="732"/>
      <c r="AF26" s="815" t="s">
        <v>384</v>
      </c>
      <c r="AG26" s="816"/>
      <c r="AH26" s="816"/>
      <c r="AI26" s="816"/>
      <c r="AJ26" s="817"/>
      <c r="AK26" s="732" t="s">
        <v>385</v>
      </c>
      <c r="AL26" s="732"/>
      <c r="AM26" s="732"/>
      <c r="AN26" s="732"/>
      <c r="AO26" s="733"/>
      <c r="AP26" s="731" t="s">
        <v>386</v>
      </c>
      <c r="AQ26" s="732"/>
      <c r="AR26" s="732"/>
      <c r="AS26" s="732"/>
      <c r="AT26" s="733"/>
      <c r="AU26" s="731" t="s">
        <v>387</v>
      </c>
      <c r="AV26" s="732"/>
      <c r="AW26" s="732"/>
      <c r="AX26" s="732"/>
      <c r="AY26" s="733"/>
      <c r="AZ26" s="731" t="s">
        <v>388</v>
      </c>
      <c r="BA26" s="732"/>
      <c r="BB26" s="732"/>
      <c r="BC26" s="732"/>
      <c r="BD26" s="733"/>
      <c r="BE26" s="731" t="s">
        <v>364</v>
      </c>
      <c r="BF26" s="732"/>
      <c r="BG26" s="732"/>
      <c r="BH26" s="732"/>
      <c r="BI26" s="738"/>
      <c r="BJ26" s="214"/>
      <c r="BK26" s="214"/>
      <c r="BL26" s="214"/>
      <c r="BM26" s="214"/>
      <c r="BN26" s="214"/>
      <c r="BO26" s="224"/>
      <c r="BP26" s="224"/>
      <c r="BQ26" s="221">
        <v>20</v>
      </c>
      <c r="BR26" s="222"/>
      <c r="BS26" s="783"/>
      <c r="BT26" s="784"/>
      <c r="BU26" s="784"/>
      <c r="BV26" s="784"/>
      <c r="BW26" s="784"/>
      <c r="BX26" s="784"/>
      <c r="BY26" s="784"/>
      <c r="BZ26" s="784"/>
      <c r="CA26" s="784"/>
      <c r="CB26" s="784"/>
      <c r="CC26" s="784"/>
      <c r="CD26" s="784"/>
      <c r="CE26" s="784"/>
      <c r="CF26" s="784"/>
      <c r="CG26" s="785"/>
      <c r="CH26" s="786"/>
      <c r="CI26" s="787"/>
      <c r="CJ26" s="787"/>
      <c r="CK26" s="787"/>
      <c r="CL26" s="788"/>
      <c r="CM26" s="786"/>
      <c r="CN26" s="787"/>
      <c r="CO26" s="787"/>
      <c r="CP26" s="787"/>
      <c r="CQ26" s="788"/>
      <c r="CR26" s="786"/>
      <c r="CS26" s="787"/>
      <c r="CT26" s="787"/>
      <c r="CU26" s="787"/>
      <c r="CV26" s="788"/>
      <c r="CW26" s="786"/>
      <c r="CX26" s="787"/>
      <c r="CY26" s="787"/>
      <c r="CZ26" s="787"/>
      <c r="DA26" s="788"/>
      <c r="DB26" s="786"/>
      <c r="DC26" s="787"/>
      <c r="DD26" s="787"/>
      <c r="DE26" s="787"/>
      <c r="DF26" s="788"/>
      <c r="DG26" s="786"/>
      <c r="DH26" s="787"/>
      <c r="DI26" s="787"/>
      <c r="DJ26" s="787"/>
      <c r="DK26" s="788"/>
      <c r="DL26" s="786"/>
      <c r="DM26" s="787"/>
      <c r="DN26" s="787"/>
      <c r="DO26" s="787"/>
      <c r="DP26" s="788"/>
      <c r="DQ26" s="786"/>
      <c r="DR26" s="787"/>
      <c r="DS26" s="787"/>
      <c r="DT26" s="787"/>
      <c r="DU26" s="788"/>
      <c r="DV26" s="783"/>
      <c r="DW26" s="784"/>
      <c r="DX26" s="784"/>
      <c r="DY26" s="784"/>
      <c r="DZ26" s="789"/>
      <c r="EA26" s="212"/>
    </row>
    <row r="27" spans="1:131" ht="26.25" customHeight="1" thickBot="1" x14ac:dyDescent="0.25">
      <c r="A27" s="728"/>
      <c r="B27" s="729"/>
      <c r="C27" s="729"/>
      <c r="D27" s="729"/>
      <c r="E27" s="729"/>
      <c r="F27" s="729"/>
      <c r="G27" s="729"/>
      <c r="H27" s="729"/>
      <c r="I27" s="729"/>
      <c r="J27" s="729"/>
      <c r="K27" s="729"/>
      <c r="L27" s="729"/>
      <c r="M27" s="729"/>
      <c r="N27" s="729"/>
      <c r="O27" s="729"/>
      <c r="P27" s="730"/>
      <c r="Q27" s="734"/>
      <c r="R27" s="735"/>
      <c r="S27" s="735"/>
      <c r="T27" s="735"/>
      <c r="U27" s="736"/>
      <c r="V27" s="734"/>
      <c r="W27" s="735"/>
      <c r="X27" s="735"/>
      <c r="Y27" s="735"/>
      <c r="Z27" s="736"/>
      <c r="AA27" s="734"/>
      <c r="AB27" s="735"/>
      <c r="AC27" s="735"/>
      <c r="AD27" s="735"/>
      <c r="AE27" s="735"/>
      <c r="AF27" s="818"/>
      <c r="AG27" s="819"/>
      <c r="AH27" s="819"/>
      <c r="AI27" s="819"/>
      <c r="AJ27" s="820"/>
      <c r="AK27" s="735"/>
      <c r="AL27" s="735"/>
      <c r="AM27" s="735"/>
      <c r="AN27" s="735"/>
      <c r="AO27" s="736"/>
      <c r="AP27" s="734"/>
      <c r="AQ27" s="735"/>
      <c r="AR27" s="735"/>
      <c r="AS27" s="735"/>
      <c r="AT27" s="736"/>
      <c r="AU27" s="734"/>
      <c r="AV27" s="735"/>
      <c r="AW27" s="735"/>
      <c r="AX27" s="735"/>
      <c r="AY27" s="736"/>
      <c r="AZ27" s="734"/>
      <c r="BA27" s="735"/>
      <c r="BB27" s="735"/>
      <c r="BC27" s="735"/>
      <c r="BD27" s="736"/>
      <c r="BE27" s="734"/>
      <c r="BF27" s="735"/>
      <c r="BG27" s="735"/>
      <c r="BH27" s="735"/>
      <c r="BI27" s="740"/>
      <c r="BJ27" s="214"/>
      <c r="BK27" s="214"/>
      <c r="BL27" s="214"/>
      <c r="BM27" s="214"/>
      <c r="BN27" s="214"/>
      <c r="BO27" s="224"/>
      <c r="BP27" s="224"/>
      <c r="BQ27" s="221">
        <v>21</v>
      </c>
      <c r="BR27" s="222"/>
      <c r="BS27" s="783"/>
      <c r="BT27" s="784"/>
      <c r="BU27" s="784"/>
      <c r="BV27" s="784"/>
      <c r="BW27" s="784"/>
      <c r="BX27" s="784"/>
      <c r="BY27" s="784"/>
      <c r="BZ27" s="784"/>
      <c r="CA27" s="784"/>
      <c r="CB27" s="784"/>
      <c r="CC27" s="784"/>
      <c r="CD27" s="784"/>
      <c r="CE27" s="784"/>
      <c r="CF27" s="784"/>
      <c r="CG27" s="785"/>
      <c r="CH27" s="786"/>
      <c r="CI27" s="787"/>
      <c r="CJ27" s="787"/>
      <c r="CK27" s="787"/>
      <c r="CL27" s="788"/>
      <c r="CM27" s="786"/>
      <c r="CN27" s="787"/>
      <c r="CO27" s="787"/>
      <c r="CP27" s="787"/>
      <c r="CQ27" s="788"/>
      <c r="CR27" s="786"/>
      <c r="CS27" s="787"/>
      <c r="CT27" s="787"/>
      <c r="CU27" s="787"/>
      <c r="CV27" s="788"/>
      <c r="CW27" s="786"/>
      <c r="CX27" s="787"/>
      <c r="CY27" s="787"/>
      <c r="CZ27" s="787"/>
      <c r="DA27" s="788"/>
      <c r="DB27" s="786"/>
      <c r="DC27" s="787"/>
      <c r="DD27" s="787"/>
      <c r="DE27" s="787"/>
      <c r="DF27" s="788"/>
      <c r="DG27" s="786"/>
      <c r="DH27" s="787"/>
      <c r="DI27" s="787"/>
      <c r="DJ27" s="787"/>
      <c r="DK27" s="788"/>
      <c r="DL27" s="786"/>
      <c r="DM27" s="787"/>
      <c r="DN27" s="787"/>
      <c r="DO27" s="787"/>
      <c r="DP27" s="788"/>
      <c r="DQ27" s="786"/>
      <c r="DR27" s="787"/>
      <c r="DS27" s="787"/>
      <c r="DT27" s="787"/>
      <c r="DU27" s="788"/>
      <c r="DV27" s="783"/>
      <c r="DW27" s="784"/>
      <c r="DX27" s="784"/>
      <c r="DY27" s="784"/>
      <c r="DZ27" s="789"/>
      <c r="EA27" s="212"/>
    </row>
    <row r="28" spans="1:131" ht="26.25" customHeight="1" thickTop="1" x14ac:dyDescent="0.2">
      <c r="A28" s="225">
        <v>1</v>
      </c>
      <c r="B28" s="761" t="s">
        <v>389</v>
      </c>
      <c r="C28" s="762"/>
      <c r="D28" s="762"/>
      <c r="E28" s="762"/>
      <c r="F28" s="762"/>
      <c r="G28" s="762"/>
      <c r="H28" s="762"/>
      <c r="I28" s="762"/>
      <c r="J28" s="762"/>
      <c r="K28" s="762"/>
      <c r="L28" s="762"/>
      <c r="M28" s="762"/>
      <c r="N28" s="762"/>
      <c r="O28" s="762"/>
      <c r="P28" s="763"/>
      <c r="Q28" s="823">
        <v>611</v>
      </c>
      <c r="R28" s="824"/>
      <c r="S28" s="824"/>
      <c r="T28" s="824"/>
      <c r="U28" s="824"/>
      <c r="V28" s="824">
        <v>508</v>
      </c>
      <c r="W28" s="824"/>
      <c r="X28" s="824"/>
      <c r="Y28" s="824"/>
      <c r="Z28" s="824"/>
      <c r="AA28" s="824">
        <v>104</v>
      </c>
      <c r="AB28" s="824"/>
      <c r="AC28" s="824"/>
      <c r="AD28" s="824"/>
      <c r="AE28" s="825"/>
      <c r="AF28" s="826">
        <v>104</v>
      </c>
      <c r="AG28" s="824"/>
      <c r="AH28" s="824"/>
      <c r="AI28" s="824"/>
      <c r="AJ28" s="827"/>
      <c r="AK28" s="828">
        <v>58</v>
      </c>
      <c r="AL28" s="829"/>
      <c r="AM28" s="829"/>
      <c r="AN28" s="829"/>
      <c r="AO28" s="829"/>
      <c r="AP28" s="829" t="s">
        <v>543</v>
      </c>
      <c r="AQ28" s="829"/>
      <c r="AR28" s="829"/>
      <c r="AS28" s="829"/>
      <c r="AT28" s="829"/>
      <c r="AU28" s="829" t="s">
        <v>543</v>
      </c>
      <c r="AV28" s="829"/>
      <c r="AW28" s="829"/>
      <c r="AX28" s="829"/>
      <c r="AY28" s="829"/>
      <c r="AZ28" s="830" t="s">
        <v>543</v>
      </c>
      <c r="BA28" s="830"/>
      <c r="BB28" s="830"/>
      <c r="BC28" s="830"/>
      <c r="BD28" s="830"/>
      <c r="BE28" s="821"/>
      <c r="BF28" s="821"/>
      <c r="BG28" s="821"/>
      <c r="BH28" s="821"/>
      <c r="BI28" s="822"/>
      <c r="BJ28" s="214"/>
      <c r="BK28" s="214"/>
      <c r="BL28" s="214"/>
      <c r="BM28" s="214"/>
      <c r="BN28" s="214"/>
      <c r="BO28" s="224"/>
      <c r="BP28" s="224"/>
      <c r="BQ28" s="221">
        <v>22</v>
      </c>
      <c r="BR28" s="222"/>
      <c r="BS28" s="783"/>
      <c r="BT28" s="784"/>
      <c r="BU28" s="784"/>
      <c r="BV28" s="784"/>
      <c r="BW28" s="784"/>
      <c r="BX28" s="784"/>
      <c r="BY28" s="784"/>
      <c r="BZ28" s="784"/>
      <c r="CA28" s="784"/>
      <c r="CB28" s="784"/>
      <c r="CC28" s="784"/>
      <c r="CD28" s="784"/>
      <c r="CE28" s="784"/>
      <c r="CF28" s="784"/>
      <c r="CG28" s="785"/>
      <c r="CH28" s="786"/>
      <c r="CI28" s="787"/>
      <c r="CJ28" s="787"/>
      <c r="CK28" s="787"/>
      <c r="CL28" s="788"/>
      <c r="CM28" s="786"/>
      <c r="CN28" s="787"/>
      <c r="CO28" s="787"/>
      <c r="CP28" s="787"/>
      <c r="CQ28" s="788"/>
      <c r="CR28" s="786"/>
      <c r="CS28" s="787"/>
      <c r="CT28" s="787"/>
      <c r="CU28" s="787"/>
      <c r="CV28" s="788"/>
      <c r="CW28" s="786"/>
      <c r="CX28" s="787"/>
      <c r="CY28" s="787"/>
      <c r="CZ28" s="787"/>
      <c r="DA28" s="788"/>
      <c r="DB28" s="786"/>
      <c r="DC28" s="787"/>
      <c r="DD28" s="787"/>
      <c r="DE28" s="787"/>
      <c r="DF28" s="788"/>
      <c r="DG28" s="786"/>
      <c r="DH28" s="787"/>
      <c r="DI28" s="787"/>
      <c r="DJ28" s="787"/>
      <c r="DK28" s="788"/>
      <c r="DL28" s="786"/>
      <c r="DM28" s="787"/>
      <c r="DN28" s="787"/>
      <c r="DO28" s="787"/>
      <c r="DP28" s="788"/>
      <c r="DQ28" s="786"/>
      <c r="DR28" s="787"/>
      <c r="DS28" s="787"/>
      <c r="DT28" s="787"/>
      <c r="DU28" s="788"/>
      <c r="DV28" s="783"/>
      <c r="DW28" s="784"/>
      <c r="DX28" s="784"/>
      <c r="DY28" s="784"/>
      <c r="DZ28" s="789"/>
      <c r="EA28" s="212"/>
    </row>
    <row r="29" spans="1:131" ht="26.25" customHeight="1" x14ac:dyDescent="0.2">
      <c r="A29" s="225">
        <v>2</v>
      </c>
      <c r="B29" s="750" t="s">
        <v>390</v>
      </c>
      <c r="C29" s="751"/>
      <c r="D29" s="751"/>
      <c r="E29" s="751"/>
      <c r="F29" s="751"/>
      <c r="G29" s="751"/>
      <c r="H29" s="751"/>
      <c r="I29" s="751"/>
      <c r="J29" s="751"/>
      <c r="K29" s="751"/>
      <c r="L29" s="751"/>
      <c r="M29" s="751"/>
      <c r="N29" s="751"/>
      <c r="O29" s="751"/>
      <c r="P29" s="752"/>
      <c r="Q29" s="753">
        <v>838</v>
      </c>
      <c r="R29" s="754"/>
      <c r="S29" s="754"/>
      <c r="T29" s="754"/>
      <c r="U29" s="754"/>
      <c r="V29" s="754">
        <v>769</v>
      </c>
      <c r="W29" s="754"/>
      <c r="X29" s="754"/>
      <c r="Y29" s="754"/>
      <c r="Z29" s="754"/>
      <c r="AA29" s="754">
        <v>69</v>
      </c>
      <c r="AB29" s="754"/>
      <c r="AC29" s="754"/>
      <c r="AD29" s="754"/>
      <c r="AE29" s="755"/>
      <c r="AF29" s="756">
        <v>69</v>
      </c>
      <c r="AG29" s="757"/>
      <c r="AH29" s="757"/>
      <c r="AI29" s="757"/>
      <c r="AJ29" s="758"/>
      <c r="AK29" s="712">
        <v>123</v>
      </c>
      <c r="AL29" s="709"/>
      <c r="AM29" s="709"/>
      <c r="AN29" s="709"/>
      <c r="AO29" s="709"/>
      <c r="AP29" s="709" t="s">
        <v>543</v>
      </c>
      <c r="AQ29" s="709"/>
      <c r="AR29" s="709"/>
      <c r="AS29" s="709"/>
      <c r="AT29" s="709"/>
      <c r="AU29" s="709" t="s">
        <v>543</v>
      </c>
      <c r="AV29" s="709"/>
      <c r="AW29" s="709"/>
      <c r="AX29" s="709"/>
      <c r="AY29" s="709"/>
      <c r="AZ29" s="831" t="s">
        <v>543</v>
      </c>
      <c r="BA29" s="831"/>
      <c r="BB29" s="831"/>
      <c r="BC29" s="831"/>
      <c r="BD29" s="831"/>
      <c r="BE29" s="832"/>
      <c r="BF29" s="832"/>
      <c r="BG29" s="832"/>
      <c r="BH29" s="832"/>
      <c r="BI29" s="833"/>
      <c r="BJ29" s="214"/>
      <c r="BK29" s="214"/>
      <c r="BL29" s="214"/>
      <c r="BM29" s="214"/>
      <c r="BN29" s="214"/>
      <c r="BO29" s="224"/>
      <c r="BP29" s="224"/>
      <c r="BQ29" s="221">
        <v>23</v>
      </c>
      <c r="BR29" s="222"/>
      <c r="BS29" s="783"/>
      <c r="BT29" s="784"/>
      <c r="BU29" s="784"/>
      <c r="BV29" s="784"/>
      <c r="BW29" s="784"/>
      <c r="BX29" s="784"/>
      <c r="BY29" s="784"/>
      <c r="BZ29" s="784"/>
      <c r="CA29" s="784"/>
      <c r="CB29" s="784"/>
      <c r="CC29" s="784"/>
      <c r="CD29" s="784"/>
      <c r="CE29" s="784"/>
      <c r="CF29" s="784"/>
      <c r="CG29" s="785"/>
      <c r="CH29" s="786"/>
      <c r="CI29" s="787"/>
      <c r="CJ29" s="787"/>
      <c r="CK29" s="787"/>
      <c r="CL29" s="788"/>
      <c r="CM29" s="786"/>
      <c r="CN29" s="787"/>
      <c r="CO29" s="787"/>
      <c r="CP29" s="787"/>
      <c r="CQ29" s="788"/>
      <c r="CR29" s="786"/>
      <c r="CS29" s="787"/>
      <c r="CT29" s="787"/>
      <c r="CU29" s="787"/>
      <c r="CV29" s="788"/>
      <c r="CW29" s="786"/>
      <c r="CX29" s="787"/>
      <c r="CY29" s="787"/>
      <c r="CZ29" s="787"/>
      <c r="DA29" s="788"/>
      <c r="DB29" s="786"/>
      <c r="DC29" s="787"/>
      <c r="DD29" s="787"/>
      <c r="DE29" s="787"/>
      <c r="DF29" s="788"/>
      <c r="DG29" s="786"/>
      <c r="DH29" s="787"/>
      <c r="DI29" s="787"/>
      <c r="DJ29" s="787"/>
      <c r="DK29" s="788"/>
      <c r="DL29" s="786"/>
      <c r="DM29" s="787"/>
      <c r="DN29" s="787"/>
      <c r="DO29" s="787"/>
      <c r="DP29" s="788"/>
      <c r="DQ29" s="786"/>
      <c r="DR29" s="787"/>
      <c r="DS29" s="787"/>
      <c r="DT29" s="787"/>
      <c r="DU29" s="788"/>
      <c r="DV29" s="783"/>
      <c r="DW29" s="784"/>
      <c r="DX29" s="784"/>
      <c r="DY29" s="784"/>
      <c r="DZ29" s="789"/>
      <c r="EA29" s="212"/>
    </row>
    <row r="30" spans="1:131" ht="26.25" customHeight="1" x14ac:dyDescent="0.2">
      <c r="A30" s="225">
        <v>3</v>
      </c>
      <c r="B30" s="750" t="s">
        <v>391</v>
      </c>
      <c r="C30" s="751"/>
      <c r="D30" s="751"/>
      <c r="E30" s="751"/>
      <c r="F30" s="751"/>
      <c r="G30" s="751"/>
      <c r="H30" s="751"/>
      <c r="I30" s="751"/>
      <c r="J30" s="751"/>
      <c r="K30" s="751"/>
      <c r="L30" s="751"/>
      <c r="M30" s="751"/>
      <c r="N30" s="751"/>
      <c r="O30" s="751"/>
      <c r="P30" s="752"/>
      <c r="Q30" s="753">
        <v>115</v>
      </c>
      <c r="R30" s="754"/>
      <c r="S30" s="754"/>
      <c r="T30" s="754"/>
      <c r="U30" s="754"/>
      <c r="V30" s="754">
        <v>113</v>
      </c>
      <c r="W30" s="754"/>
      <c r="X30" s="754"/>
      <c r="Y30" s="754"/>
      <c r="Z30" s="754"/>
      <c r="AA30" s="754">
        <v>2</v>
      </c>
      <c r="AB30" s="754"/>
      <c r="AC30" s="754"/>
      <c r="AD30" s="754"/>
      <c r="AE30" s="755"/>
      <c r="AF30" s="756">
        <v>2</v>
      </c>
      <c r="AG30" s="757"/>
      <c r="AH30" s="757"/>
      <c r="AI30" s="757"/>
      <c r="AJ30" s="758"/>
      <c r="AK30" s="712">
        <v>37</v>
      </c>
      <c r="AL30" s="709"/>
      <c r="AM30" s="709"/>
      <c r="AN30" s="709"/>
      <c r="AO30" s="709"/>
      <c r="AP30" s="709" t="s">
        <v>543</v>
      </c>
      <c r="AQ30" s="709"/>
      <c r="AR30" s="709"/>
      <c r="AS30" s="709"/>
      <c r="AT30" s="709"/>
      <c r="AU30" s="709" t="s">
        <v>543</v>
      </c>
      <c r="AV30" s="709"/>
      <c r="AW30" s="709"/>
      <c r="AX30" s="709"/>
      <c r="AY30" s="709"/>
      <c r="AZ30" s="831" t="s">
        <v>543</v>
      </c>
      <c r="BA30" s="831"/>
      <c r="BB30" s="831"/>
      <c r="BC30" s="831"/>
      <c r="BD30" s="831"/>
      <c r="BE30" s="832"/>
      <c r="BF30" s="832"/>
      <c r="BG30" s="832"/>
      <c r="BH30" s="832"/>
      <c r="BI30" s="833"/>
      <c r="BJ30" s="214"/>
      <c r="BK30" s="214"/>
      <c r="BL30" s="214"/>
      <c r="BM30" s="214"/>
      <c r="BN30" s="214"/>
      <c r="BO30" s="224"/>
      <c r="BP30" s="224"/>
      <c r="BQ30" s="221">
        <v>24</v>
      </c>
      <c r="BR30" s="222"/>
      <c r="BS30" s="783"/>
      <c r="BT30" s="784"/>
      <c r="BU30" s="784"/>
      <c r="BV30" s="784"/>
      <c r="BW30" s="784"/>
      <c r="BX30" s="784"/>
      <c r="BY30" s="784"/>
      <c r="BZ30" s="784"/>
      <c r="CA30" s="784"/>
      <c r="CB30" s="784"/>
      <c r="CC30" s="784"/>
      <c r="CD30" s="784"/>
      <c r="CE30" s="784"/>
      <c r="CF30" s="784"/>
      <c r="CG30" s="785"/>
      <c r="CH30" s="786"/>
      <c r="CI30" s="787"/>
      <c r="CJ30" s="787"/>
      <c r="CK30" s="787"/>
      <c r="CL30" s="788"/>
      <c r="CM30" s="786"/>
      <c r="CN30" s="787"/>
      <c r="CO30" s="787"/>
      <c r="CP30" s="787"/>
      <c r="CQ30" s="788"/>
      <c r="CR30" s="786"/>
      <c r="CS30" s="787"/>
      <c r="CT30" s="787"/>
      <c r="CU30" s="787"/>
      <c r="CV30" s="788"/>
      <c r="CW30" s="786"/>
      <c r="CX30" s="787"/>
      <c r="CY30" s="787"/>
      <c r="CZ30" s="787"/>
      <c r="DA30" s="788"/>
      <c r="DB30" s="786"/>
      <c r="DC30" s="787"/>
      <c r="DD30" s="787"/>
      <c r="DE30" s="787"/>
      <c r="DF30" s="788"/>
      <c r="DG30" s="786"/>
      <c r="DH30" s="787"/>
      <c r="DI30" s="787"/>
      <c r="DJ30" s="787"/>
      <c r="DK30" s="788"/>
      <c r="DL30" s="786"/>
      <c r="DM30" s="787"/>
      <c r="DN30" s="787"/>
      <c r="DO30" s="787"/>
      <c r="DP30" s="788"/>
      <c r="DQ30" s="786"/>
      <c r="DR30" s="787"/>
      <c r="DS30" s="787"/>
      <c r="DT30" s="787"/>
      <c r="DU30" s="788"/>
      <c r="DV30" s="783"/>
      <c r="DW30" s="784"/>
      <c r="DX30" s="784"/>
      <c r="DY30" s="784"/>
      <c r="DZ30" s="789"/>
      <c r="EA30" s="212"/>
    </row>
    <row r="31" spans="1:131" ht="26.25" customHeight="1" x14ac:dyDescent="0.2">
      <c r="A31" s="225">
        <v>4</v>
      </c>
      <c r="B31" s="750" t="s">
        <v>392</v>
      </c>
      <c r="C31" s="751"/>
      <c r="D31" s="751"/>
      <c r="E31" s="751"/>
      <c r="F31" s="751"/>
      <c r="G31" s="751"/>
      <c r="H31" s="751"/>
      <c r="I31" s="751"/>
      <c r="J31" s="751"/>
      <c r="K31" s="751"/>
      <c r="L31" s="751"/>
      <c r="M31" s="751"/>
      <c r="N31" s="751"/>
      <c r="O31" s="751"/>
      <c r="P31" s="752"/>
      <c r="Q31" s="753">
        <v>122</v>
      </c>
      <c r="R31" s="754"/>
      <c r="S31" s="754"/>
      <c r="T31" s="754"/>
      <c r="U31" s="754"/>
      <c r="V31" s="754">
        <v>119</v>
      </c>
      <c r="W31" s="754"/>
      <c r="X31" s="754"/>
      <c r="Y31" s="754"/>
      <c r="Z31" s="754"/>
      <c r="AA31" s="754">
        <v>3</v>
      </c>
      <c r="AB31" s="754"/>
      <c r="AC31" s="754"/>
      <c r="AD31" s="754"/>
      <c r="AE31" s="755"/>
      <c r="AF31" s="756">
        <v>291</v>
      </c>
      <c r="AG31" s="757"/>
      <c r="AH31" s="757"/>
      <c r="AI31" s="757"/>
      <c r="AJ31" s="758"/>
      <c r="AK31" s="712">
        <v>15</v>
      </c>
      <c r="AL31" s="709"/>
      <c r="AM31" s="709"/>
      <c r="AN31" s="709"/>
      <c r="AO31" s="709"/>
      <c r="AP31" s="709">
        <v>615</v>
      </c>
      <c r="AQ31" s="709"/>
      <c r="AR31" s="709"/>
      <c r="AS31" s="709"/>
      <c r="AT31" s="709"/>
      <c r="AU31" s="709">
        <v>152</v>
      </c>
      <c r="AV31" s="709"/>
      <c r="AW31" s="709"/>
      <c r="AX31" s="709"/>
      <c r="AY31" s="709"/>
      <c r="AZ31" s="831" t="s">
        <v>543</v>
      </c>
      <c r="BA31" s="831"/>
      <c r="BB31" s="831"/>
      <c r="BC31" s="831"/>
      <c r="BD31" s="831"/>
      <c r="BE31" s="832" t="s">
        <v>393</v>
      </c>
      <c r="BF31" s="832"/>
      <c r="BG31" s="832"/>
      <c r="BH31" s="832"/>
      <c r="BI31" s="833"/>
      <c r="BJ31" s="214"/>
      <c r="BK31" s="214"/>
      <c r="BL31" s="214"/>
      <c r="BM31" s="214"/>
      <c r="BN31" s="214"/>
      <c r="BO31" s="224"/>
      <c r="BP31" s="224"/>
      <c r="BQ31" s="221">
        <v>25</v>
      </c>
      <c r="BR31" s="222"/>
      <c r="BS31" s="783"/>
      <c r="BT31" s="784"/>
      <c r="BU31" s="784"/>
      <c r="BV31" s="784"/>
      <c r="BW31" s="784"/>
      <c r="BX31" s="784"/>
      <c r="BY31" s="784"/>
      <c r="BZ31" s="784"/>
      <c r="CA31" s="784"/>
      <c r="CB31" s="784"/>
      <c r="CC31" s="784"/>
      <c r="CD31" s="784"/>
      <c r="CE31" s="784"/>
      <c r="CF31" s="784"/>
      <c r="CG31" s="785"/>
      <c r="CH31" s="786"/>
      <c r="CI31" s="787"/>
      <c r="CJ31" s="787"/>
      <c r="CK31" s="787"/>
      <c r="CL31" s="788"/>
      <c r="CM31" s="786"/>
      <c r="CN31" s="787"/>
      <c r="CO31" s="787"/>
      <c r="CP31" s="787"/>
      <c r="CQ31" s="788"/>
      <c r="CR31" s="786"/>
      <c r="CS31" s="787"/>
      <c r="CT31" s="787"/>
      <c r="CU31" s="787"/>
      <c r="CV31" s="788"/>
      <c r="CW31" s="786"/>
      <c r="CX31" s="787"/>
      <c r="CY31" s="787"/>
      <c r="CZ31" s="787"/>
      <c r="DA31" s="788"/>
      <c r="DB31" s="786"/>
      <c r="DC31" s="787"/>
      <c r="DD31" s="787"/>
      <c r="DE31" s="787"/>
      <c r="DF31" s="788"/>
      <c r="DG31" s="786"/>
      <c r="DH31" s="787"/>
      <c r="DI31" s="787"/>
      <c r="DJ31" s="787"/>
      <c r="DK31" s="788"/>
      <c r="DL31" s="786"/>
      <c r="DM31" s="787"/>
      <c r="DN31" s="787"/>
      <c r="DO31" s="787"/>
      <c r="DP31" s="788"/>
      <c r="DQ31" s="786"/>
      <c r="DR31" s="787"/>
      <c r="DS31" s="787"/>
      <c r="DT31" s="787"/>
      <c r="DU31" s="788"/>
      <c r="DV31" s="783"/>
      <c r="DW31" s="784"/>
      <c r="DX31" s="784"/>
      <c r="DY31" s="784"/>
      <c r="DZ31" s="789"/>
      <c r="EA31" s="212"/>
    </row>
    <row r="32" spans="1:131" ht="26.25" customHeight="1" x14ac:dyDescent="0.2">
      <c r="A32" s="225">
        <v>5</v>
      </c>
      <c r="B32" s="750"/>
      <c r="C32" s="751"/>
      <c r="D32" s="751"/>
      <c r="E32" s="751"/>
      <c r="F32" s="751"/>
      <c r="G32" s="751"/>
      <c r="H32" s="751"/>
      <c r="I32" s="751"/>
      <c r="J32" s="751"/>
      <c r="K32" s="751"/>
      <c r="L32" s="751"/>
      <c r="M32" s="751"/>
      <c r="N32" s="751"/>
      <c r="O32" s="751"/>
      <c r="P32" s="752"/>
      <c r="Q32" s="753"/>
      <c r="R32" s="754"/>
      <c r="S32" s="754"/>
      <c r="T32" s="754"/>
      <c r="U32" s="754"/>
      <c r="V32" s="754"/>
      <c r="W32" s="754"/>
      <c r="X32" s="754"/>
      <c r="Y32" s="754"/>
      <c r="Z32" s="754"/>
      <c r="AA32" s="754"/>
      <c r="AB32" s="754"/>
      <c r="AC32" s="754"/>
      <c r="AD32" s="754"/>
      <c r="AE32" s="755"/>
      <c r="AF32" s="756"/>
      <c r="AG32" s="757"/>
      <c r="AH32" s="757"/>
      <c r="AI32" s="757"/>
      <c r="AJ32" s="758"/>
      <c r="AK32" s="712"/>
      <c r="AL32" s="709"/>
      <c r="AM32" s="709"/>
      <c r="AN32" s="709"/>
      <c r="AO32" s="709"/>
      <c r="AP32" s="709"/>
      <c r="AQ32" s="709"/>
      <c r="AR32" s="709"/>
      <c r="AS32" s="709"/>
      <c r="AT32" s="709"/>
      <c r="AU32" s="709"/>
      <c r="AV32" s="709"/>
      <c r="AW32" s="709"/>
      <c r="AX32" s="709"/>
      <c r="AY32" s="709"/>
      <c r="AZ32" s="831"/>
      <c r="BA32" s="831"/>
      <c r="BB32" s="831"/>
      <c r="BC32" s="831"/>
      <c r="BD32" s="831"/>
      <c r="BE32" s="832"/>
      <c r="BF32" s="832"/>
      <c r="BG32" s="832"/>
      <c r="BH32" s="832"/>
      <c r="BI32" s="833"/>
      <c r="BJ32" s="214"/>
      <c r="BK32" s="214"/>
      <c r="BL32" s="214"/>
      <c r="BM32" s="214"/>
      <c r="BN32" s="214"/>
      <c r="BO32" s="224"/>
      <c r="BP32" s="224"/>
      <c r="BQ32" s="221">
        <v>26</v>
      </c>
      <c r="BR32" s="222"/>
      <c r="BS32" s="783"/>
      <c r="BT32" s="784"/>
      <c r="BU32" s="784"/>
      <c r="BV32" s="784"/>
      <c r="BW32" s="784"/>
      <c r="BX32" s="784"/>
      <c r="BY32" s="784"/>
      <c r="BZ32" s="784"/>
      <c r="CA32" s="784"/>
      <c r="CB32" s="784"/>
      <c r="CC32" s="784"/>
      <c r="CD32" s="784"/>
      <c r="CE32" s="784"/>
      <c r="CF32" s="784"/>
      <c r="CG32" s="785"/>
      <c r="CH32" s="786"/>
      <c r="CI32" s="787"/>
      <c r="CJ32" s="787"/>
      <c r="CK32" s="787"/>
      <c r="CL32" s="788"/>
      <c r="CM32" s="786"/>
      <c r="CN32" s="787"/>
      <c r="CO32" s="787"/>
      <c r="CP32" s="787"/>
      <c r="CQ32" s="788"/>
      <c r="CR32" s="786"/>
      <c r="CS32" s="787"/>
      <c r="CT32" s="787"/>
      <c r="CU32" s="787"/>
      <c r="CV32" s="788"/>
      <c r="CW32" s="786"/>
      <c r="CX32" s="787"/>
      <c r="CY32" s="787"/>
      <c r="CZ32" s="787"/>
      <c r="DA32" s="788"/>
      <c r="DB32" s="786"/>
      <c r="DC32" s="787"/>
      <c r="DD32" s="787"/>
      <c r="DE32" s="787"/>
      <c r="DF32" s="788"/>
      <c r="DG32" s="786"/>
      <c r="DH32" s="787"/>
      <c r="DI32" s="787"/>
      <c r="DJ32" s="787"/>
      <c r="DK32" s="788"/>
      <c r="DL32" s="786"/>
      <c r="DM32" s="787"/>
      <c r="DN32" s="787"/>
      <c r="DO32" s="787"/>
      <c r="DP32" s="788"/>
      <c r="DQ32" s="786"/>
      <c r="DR32" s="787"/>
      <c r="DS32" s="787"/>
      <c r="DT32" s="787"/>
      <c r="DU32" s="788"/>
      <c r="DV32" s="783"/>
      <c r="DW32" s="784"/>
      <c r="DX32" s="784"/>
      <c r="DY32" s="784"/>
      <c r="DZ32" s="789"/>
      <c r="EA32" s="212"/>
    </row>
    <row r="33" spans="1:131" ht="26.25" customHeight="1" x14ac:dyDescent="0.2">
      <c r="A33" s="225">
        <v>6</v>
      </c>
      <c r="B33" s="750"/>
      <c r="C33" s="751"/>
      <c r="D33" s="751"/>
      <c r="E33" s="751"/>
      <c r="F33" s="751"/>
      <c r="G33" s="751"/>
      <c r="H33" s="751"/>
      <c r="I33" s="751"/>
      <c r="J33" s="751"/>
      <c r="K33" s="751"/>
      <c r="L33" s="751"/>
      <c r="M33" s="751"/>
      <c r="N33" s="751"/>
      <c r="O33" s="751"/>
      <c r="P33" s="752"/>
      <c r="Q33" s="753"/>
      <c r="R33" s="754"/>
      <c r="S33" s="754"/>
      <c r="T33" s="754"/>
      <c r="U33" s="754"/>
      <c r="V33" s="754"/>
      <c r="W33" s="754"/>
      <c r="X33" s="754"/>
      <c r="Y33" s="754"/>
      <c r="Z33" s="754"/>
      <c r="AA33" s="754"/>
      <c r="AB33" s="754"/>
      <c r="AC33" s="754"/>
      <c r="AD33" s="754"/>
      <c r="AE33" s="755"/>
      <c r="AF33" s="756"/>
      <c r="AG33" s="757"/>
      <c r="AH33" s="757"/>
      <c r="AI33" s="757"/>
      <c r="AJ33" s="758"/>
      <c r="AK33" s="712"/>
      <c r="AL33" s="709"/>
      <c r="AM33" s="709"/>
      <c r="AN33" s="709"/>
      <c r="AO33" s="709"/>
      <c r="AP33" s="709"/>
      <c r="AQ33" s="709"/>
      <c r="AR33" s="709"/>
      <c r="AS33" s="709"/>
      <c r="AT33" s="709"/>
      <c r="AU33" s="709"/>
      <c r="AV33" s="709"/>
      <c r="AW33" s="709"/>
      <c r="AX33" s="709"/>
      <c r="AY33" s="709"/>
      <c r="AZ33" s="831"/>
      <c r="BA33" s="831"/>
      <c r="BB33" s="831"/>
      <c r="BC33" s="831"/>
      <c r="BD33" s="831"/>
      <c r="BE33" s="832"/>
      <c r="BF33" s="832"/>
      <c r="BG33" s="832"/>
      <c r="BH33" s="832"/>
      <c r="BI33" s="833"/>
      <c r="BJ33" s="214"/>
      <c r="BK33" s="214"/>
      <c r="BL33" s="214"/>
      <c r="BM33" s="214"/>
      <c r="BN33" s="214"/>
      <c r="BO33" s="224"/>
      <c r="BP33" s="224"/>
      <c r="BQ33" s="221">
        <v>27</v>
      </c>
      <c r="BR33" s="222"/>
      <c r="BS33" s="783"/>
      <c r="BT33" s="784"/>
      <c r="BU33" s="784"/>
      <c r="BV33" s="784"/>
      <c r="BW33" s="784"/>
      <c r="BX33" s="784"/>
      <c r="BY33" s="784"/>
      <c r="BZ33" s="784"/>
      <c r="CA33" s="784"/>
      <c r="CB33" s="784"/>
      <c r="CC33" s="784"/>
      <c r="CD33" s="784"/>
      <c r="CE33" s="784"/>
      <c r="CF33" s="784"/>
      <c r="CG33" s="785"/>
      <c r="CH33" s="786"/>
      <c r="CI33" s="787"/>
      <c r="CJ33" s="787"/>
      <c r="CK33" s="787"/>
      <c r="CL33" s="788"/>
      <c r="CM33" s="786"/>
      <c r="CN33" s="787"/>
      <c r="CO33" s="787"/>
      <c r="CP33" s="787"/>
      <c r="CQ33" s="788"/>
      <c r="CR33" s="786"/>
      <c r="CS33" s="787"/>
      <c r="CT33" s="787"/>
      <c r="CU33" s="787"/>
      <c r="CV33" s="788"/>
      <c r="CW33" s="786"/>
      <c r="CX33" s="787"/>
      <c r="CY33" s="787"/>
      <c r="CZ33" s="787"/>
      <c r="DA33" s="788"/>
      <c r="DB33" s="786"/>
      <c r="DC33" s="787"/>
      <c r="DD33" s="787"/>
      <c r="DE33" s="787"/>
      <c r="DF33" s="788"/>
      <c r="DG33" s="786"/>
      <c r="DH33" s="787"/>
      <c r="DI33" s="787"/>
      <c r="DJ33" s="787"/>
      <c r="DK33" s="788"/>
      <c r="DL33" s="786"/>
      <c r="DM33" s="787"/>
      <c r="DN33" s="787"/>
      <c r="DO33" s="787"/>
      <c r="DP33" s="788"/>
      <c r="DQ33" s="786"/>
      <c r="DR33" s="787"/>
      <c r="DS33" s="787"/>
      <c r="DT33" s="787"/>
      <c r="DU33" s="788"/>
      <c r="DV33" s="783"/>
      <c r="DW33" s="784"/>
      <c r="DX33" s="784"/>
      <c r="DY33" s="784"/>
      <c r="DZ33" s="789"/>
      <c r="EA33" s="212"/>
    </row>
    <row r="34" spans="1:131" ht="26.25" customHeight="1" x14ac:dyDescent="0.2">
      <c r="A34" s="225">
        <v>7</v>
      </c>
      <c r="B34" s="750"/>
      <c r="C34" s="751"/>
      <c r="D34" s="751"/>
      <c r="E34" s="751"/>
      <c r="F34" s="751"/>
      <c r="G34" s="751"/>
      <c r="H34" s="751"/>
      <c r="I34" s="751"/>
      <c r="J34" s="751"/>
      <c r="K34" s="751"/>
      <c r="L34" s="751"/>
      <c r="M34" s="751"/>
      <c r="N34" s="751"/>
      <c r="O34" s="751"/>
      <c r="P34" s="752"/>
      <c r="Q34" s="753"/>
      <c r="R34" s="754"/>
      <c r="S34" s="754"/>
      <c r="T34" s="754"/>
      <c r="U34" s="754"/>
      <c r="V34" s="754"/>
      <c r="W34" s="754"/>
      <c r="X34" s="754"/>
      <c r="Y34" s="754"/>
      <c r="Z34" s="754"/>
      <c r="AA34" s="754"/>
      <c r="AB34" s="754"/>
      <c r="AC34" s="754"/>
      <c r="AD34" s="754"/>
      <c r="AE34" s="755"/>
      <c r="AF34" s="756"/>
      <c r="AG34" s="757"/>
      <c r="AH34" s="757"/>
      <c r="AI34" s="757"/>
      <c r="AJ34" s="758"/>
      <c r="AK34" s="712"/>
      <c r="AL34" s="709"/>
      <c r="AM34" s="709"/>
      <c r="AN34" s="709"/>
      <c r="AO34" s="709"/>
      <c r="AP34" s="709"/>
      <c r="AQ34" s="709"/>
      <c r="AR34" s="709"/>
      <c r="AS34" s="709"/>
      <c r="AT34" s="709"/>
      <c r="AU34" s="709"/>
      <c r="AV34" s="709"/>
      <c r="AW34" s="709"/>
      <c r="AX34" s="709"/>
      <c r="AY34" s="709"/>
      <c r="AZ34" s="831"/>
      <c r="BA34" s="831"/>
      <c r="BB34" s="831"/>
      <c r="BC34" s="831"/>
      <c r="BD34" s="831"/>
      <c r="BE34" s="832"/>
      <c r="BF34" s="832"/>
      <c r="BG34" s="832"/>
      <c r="BH34" s="832"/>
      <c r="BI34" s="833"/>
      <c r="BJ34" s="214"/>
      <c r="BK34" s="214"/>
      <c r="BL34" s="214"/>
      <c r="BM34" s="214"/>
      <c r="BN34" s="214"/>
      <c r="BO34" s="224"/>
      <c r="BP34" s="224"/>
      <c r="BQ34" s="221">
        <v>28</v>
      </c>
      <c r="BR34" s="222"/>
      <c r="BS34" s="783"/>
      <c r="BT34" s="784"/>
      <c r="BU34" s="784"/>
      <c r="BV34" s="784"/>
      <c r="BW34" s="784"/>
      <c r="BX34" s="784"/>
      <c r="BY34" s="784"/>
      <c r="BZ34" s="784"/>
      <c r="CA34" s="784"/>
      <c r="CB34" s="784"/>
      <c r="CC34" s="784"/>
      <c r="CD34" s="784"/>
      <c r="CE34" s="784"/>
      <c r="CF34" s="784"/>
      <c r="CG34" s="785"/>
      <c r="CH34" s="786"/>
      <c r="CI34" s="787"/>
      <c r="CJ34" s="787"/>
      <c r="CK34" s="787"/>
      <c r="CL34" s="788"/>
      <c r="CM34" s="786"/>
      <c r="CN34" s="787"/>
      <c r="CO34" s="787"/>
      <c r="CP34" s="787"/>
      <c r="CQ34" s="788"/>
      <c r="CR34" s="786"/>
      <c r="CS34" s="787"/>
      <c r="CT34" s="787"/>
      <c r="CU34" s="787"/>
      <c r="CV34" s="788"/>
      <c r="CW34" s="786"/>
      <c r="CX34" s="787"/>
      <c r="CY34" s="787"/>
      <c r="CZ34" s="787"/>
      <c r="DA34" s="788"/>
      <c r="DB34" s="786"/>
      <c r="DC34" s="787"/>
      <c r="DD34" s="787"/>
      <c r="DE34" s="787"/>
      <c r="DF34" s="788"/>
      <c r="DG34" s="786"/>
      <c r="DH34" s="787"/>
      <c r="DI34" s="787"/>
      <c r="DJ34" s="787"/>
      <c r="DK34" s="788"/>
      <c r="DL34" s="786"/>
      <c r="DM34" s="787"/>
      <c r="DN34" s="787"/>
      <c r="DO34" s="787"/>
      <c r="DP34" s="788"/>
      <c r="DQ34" s="786"/>
      <c r="DR34" s="787"/>
      <c r="DS34" s="787"/>
      <c r="DT34" s="787"/>
      <c r="DU34" s="788"/>
      <c r="DV34" s="783"/>
      <c r="DW34" s="784"/>
      <c r="DX34" s="784"/>
      <c r="DY34" s="784"/>
      <c r="DZ34" s="789"/>
      <c r="EA34" s="212"/>
    </row>
    <row r="35" spans="1:131" ht="26.25" customHeight="1" x14ac:dyDescent="0.2">
      <c r="A35" s="225">
        <v>8</v>
      </c>
      <c r="B35" s="750"/>
      <c r="C35" s="751"/>
      <c r="D35" s="751"/>
      <c r="E35" s="751"/>
      <c r="F35" s="751"/>
      <c r="G35" s="751"/>
      <c r="H35" s="751"/>
      <c r="I35" s="751"/>
      <c r="J35" s="751"/>
      <c r="K35" s="751"/>
      <c r="L35" s="751"/>
      <c r="M35" s="751"/>
      <c r="N35" s="751"/>
      <c r="O35" s="751"/>
      <c r="P35" s="752"/>
      <c r="Q35" s="753"/>
      <c r="R35" s="754"/>
      <c r="S35" s="754"/>
      <c r="T35" s="754"/>
      <c r="U35" s="754"/>
      <c r="V35" s="754"/>
      <c r="W35" s="754"/>
      <c r="X35" s="754"/>
      <c r="Y35" s="754"/>
      <c r="Z35" s="754"/>
      <c r="AA35" s="754"/>
      <c r="AB35" s="754"/>
      <c r="AC35" s="754"/>
      <c r="AD35" s="754"/>
      <c r="AE35" s="755"/>
      <c r="AF35" s="756"/>
      <c r="AG35" s="757"/>
      <c r="AH35" s="757"/>
      <c r="AI35" s="757"/>
      <c r="AJ35" s="758"/>
      <c r="AK35" s="712"/>
      <c r="AL35" s="709"/>
      <c r="AM35" s="709"/>
      <c r="AN35" s="709"/>
      <c r="AO35" s="709"/>
      <c r="AP35" s="709"/>
      <c r="AQ35" s="709"/>
      <c r="AR35" s="709"/>
      <c r="AS35" s="709"/>
      <c r="AT35" s="709"/>
      <c r="AU35" s="709"/>
      <c r="AV35" s="709"/>
      <c r="AW35" s="709"/>
      <c r="AX35" s="709"/>
      <c r="AY35" s="709"/>
      <c r="AZ35" s="831"/>
      <c r="BA35" s="831"/>
      <c r="BB35" s="831"/>
      <c r="BC35" s="831"/>
      <c r="BD35" s="831"/>
      <c r="BE35" s="832"/>
      <c r="BF35" s="832"/>
      <c r="BG35" s="832"/>
      <c r="BH35" s="832"/>
      <c r="BI35" s="833"/>
      <c r="BJ35" s="214"/>
      <c r="BK35" s="214"/>
      <c r="BL35" s="214"/>
      <c r="BM35" s="214"/>
      <c r="BN35" s="214"/>
      <c r="BO35" s="224"/>
      <c r="BP35" s="224"/>
      <c r="BQ35" s="221">
        <v>29</v>
      </c>
      <c r="BR35" s="222"/>
      <c r="BS35" s="783"/>
      <c r="BT35" s="784"/>
      <c r="BU35" s="784"/>
      <c r="BV35" s="784"/>
      <c r="BW35" s="784"/>
      <c r="BX35" s="784"/>
      <c r="BY35" s="784"/>
      <c r="BZ35" s="784"/>
      <c r="CA35" s="784"/>
      <c r="CB35" s="784"/>
      <c r="CC35" s="784"/>
      <c r="CD35" s="784"/>
      <c r="CE35" s="784"/>
      <c r="CF35" s="784"/>
      <c r="CG35" s="785"/>
      <c r="CH35" s="786"/>
      <c r="CI35" s="787"/>
      <c r="CJ35" s="787"/>
      <c r="CK35" s="787"/>
      <c r="CL35" s="788"/>
      <c r="CM35" s="786"/>
      <c r="CN35" s="787"/>
      <c r="CO35" s="787"/>
      <c r="CP35" s="787"/>
      <c r="CQ35" s="788"/>
      <c r="CR35" s="786"/>
      <c r="CS35" s="787"/>
      <c r="CT35" s="787"/>
      <c r="CU35" s="787"/>
      <c r="CV35" s="788"/>
      <c r="CW35" s="786"/>
      <c r="CX35" s="787"/>
      <c r="CY35" s="787"/>
      <c r="CZ35" s="787"/>
      <c r="DA35" s="788"/>
      <c r="DB35" s="786"/>
      <c r="DC35" s="787"/>
      <c r="DD35" s="787"/>
      <c r="DE35" s="787"/>
      <c r="DF35" s="788"/>
      <c r="DG35" s="786"/>
      <c r="DH35" s="787"/>
      <c r="DI35" s="787"/>
      <c r="DJ35" s="787"/>
      <c r="DK35" s="788"/>
      <c r="DL35" s="786"/>
      <c r="DM35" s="787"/>
      <c r="DN35" s="787"/>
      <c r="DO35" s="787"/>
      <c r="DP35" s="788"/>
      <c r="DQ35" s="786"/>
      <c r="DR35" s="787"/>
      <c r="DS35" s="787"/>
      <c r="DT35" s="787"/>
      <c r="DU35" s="788"/>
      <c r="DV35" s="783"/>
      <c r="DW35" s="784"/>
      <c r="DX35" s="784"/>
      <c r="DY35" s="784"/>
      <c r="DZ35" s="789"/>
      <c r="EA35" s="212"/>
    </row>
    <row r="36" spans="1:131" ht="26.25" customHeight="1" x14ac:dyDescent="0.2">
      <c r="A36" s="225">
        <v>9</v>
      </c>
      <c r="B36" s="750"/>
      <c r="C36" s="751"/>
      <c r="D36" s="751"/>
      <c r="E36" s="751"/>
      <c r="F36" s="751"/>
      <c r="G36" s="751"/>
      <c r="H36" s="751"/>
      <c r="I36" s="751"/>
      <c r="J36" s="751"/>
      <c r="K36" s="751"/>
      <c r="L36" s="751"/>
      <c r="M36" s="751"/>
      <c r="N36" s="751"/>
      <c r="O36" s="751"/>
      <c r="P36" s="752"/>
      <c r="Q36" s="753"/>
      <c r="R36" s="754"/>
      <c r="S36" s="754"/>
      <c r="T36" s="754"/>
      <c r="U36" s="754"/>
      <c r="V36" s="754"/>
      <c r="W36" s="754"/>
      <c r="X36" s="754"/>
      <c r="Y36" s="754"/>
      <c r="Z36" s="754"/>
      <c r="AA36" s="754"/>
      <c r="AB36" s="754"/>
      <c r="AC36" s="754"/>
      <c r="AD36" s="754"/>
      <c r="AE36" s="755"/>
      <c r="AF36" s="756"/>
      <c r="AG36" s="757"/>
      <c r="AH36" s="757"/>
      <c r="AI36" s="757"/>
      <c r="AJ36" s="758"/>
      <c r="AK36" s="712"/>
      <c r="AL36" s="709"/>
      <c r="AM36" s="709"/>
      <c r="AN36" s="709"/>
      <c r="AO36" s="709"/>
      <c r="AP36" s="709"/>
      <c r="AQ36" s="709"/>
      <c r="AR36" s="709"/>
      <c r="AS36" s="709"/>
      <c r="AT36" s="709"/>
      <c r="AU36" s="709"/>
      <c r="AV36" s="709"/>
      <c r="AW36" s="709"/>
      <c r="AX36" s="709"/>
      <c r="AY36" s="709"/>
      <c r="AZ36" s="831"/>
      <c r="BA36" s="831"/>
      <c r="BB36" s="831"/>
      <c r="BC36" s="831"/>
      <c r="BD36" s="831"/>
      <c r="BE36" s="832"/>
      <c r="BF36" s="832"/>
      <c r="BG36" s="832"/>
      <c r="BH36" s="832"/>
      <c r="BI36" s="833"/>
      <c r="BJ36" s="214"/>
      <c r="BK36" s="214"/>
      <c r="BL36" s="214"/>
      <c r="BM36" s="214"/>
      <c r="BN36" s="214"/>
      <c r="BO36" s="224"/>
      <c r="BP36" s="224"/>
      <c r="BQ36" s="221">
        <v>30</v>
      </c>
      <c r="BR36" s="222"/>
      <c r="BS36" s="783"/>
      <c r="BT36" s="784"/>
      <c r="BU36" s="784"/>
      <c r="BV36" s="784"/>
      <c r="BW36" s="784"/>
      <c r="BX36" s="784"/>
      <c r="BY36" s="784"/>
      <c r="BZ36" s="784"/>
      <c r="CA36" s="784"/>
      <c r="CB36" s="784"/>
      <c r="CC36" s="784"/>
      <c r="CD36" s="784"/>
      <c r="CE36" s="784"/>
      <c r="CF36" s="784"/>
      <c r="CG36" s="785"/>
      <c r="CH36" s="786"/>
      <c r="CI36" s="787"/>
      <c r="CJ36" s="787"/>
      <c r="CK36" s="787"/>
      <c r="CL36" s="788"/>
      <c r="CM36" s="786"/>
      <c r="CN36" s="787"/>
      <c r="CO36" s="787"/>
      <c r="CP36" s="787"/>
      <c r="CQ36" s="788"/>
      <c r="CR36" s="786"/>
      <c r="CS36" s="787"/>
      <c r="CT36" s="787"/>
      <c r="CU36" s="787"/>
      <c r="CV36" s="788"/>
      <c r="CW36" s="786"/>
      <c r="CX36" s="787"/>
      <c r="CY36" s="787"/>
      <c r="CZ36" s="787"/>
      <c r="DA36" s="788"/>
      <c r="DB36" s="786"/>
      <c r="DC36" s="787"/>
      <c r="DD36" s="787"/>
      <c r="DE36" s="787"/>
      <c r="DF36" s="788"/>
      <c r="DG36" s="786"/>
      <c r="DH36" s="787"/>
      <c r="DI36" s="787"/>
      <c r="DJ36" s="787"/>
      <c r="DK36" s="788"/>
      <c r="DL36" s="786"/>
      <c r="DM36" s="787"/>
      <c r="DN36" s="787"/>
      <c r="DO36" s="787"/>
      <c r="DP36" s="788"/>
      <c r="DQ36" s="786"/>
      <c r="DR36" s="787"/>
      <c r="DS36" s="787"/>
      <c r="DT36" s="787"/>
      <c r="DU36" s="788"/>
      <c r="DV36" s="783"/>
      <c r="DW36" s="784"/>
      <c r="DX36" s="784"/>
      <c r="DY36" s="784"/>
      <c r="DZ36" s="789"/>
      <c r="EA36" s="212"/>
    </row>
    <row r="37" spans="1:131" ht="26.25" customHeight="1" x14ac:dyDescent="0.2">
      <c r="A37" s="225">
        <v>10</v>
      </c>
      <c r="B37" s="750"/>
      <c r="C37" s="751"/>
      <c r="D37" s="751"/>
      <c r="E37" s="751"/>
      <c r="F37" s="751"/>
      <c r="G37" s="751"/>
      <c r="H37" s="751"/>
      <c r="I37" s="751"/>
      <c r="J37" s="751"/>
      <c r="K37" s="751"/>
      <c r="L37" s="751"/>
      <c r="M37" s="751"/>
      <c r="N37" s="751"/>
      <c r="O37" s="751"/>
      <c r="P37" s="752"/>
      <c r="Q37" s="753"/>
      <c r="R37" s="754"/>
      <c r="S37" s="754"/>
      <c r="T37" s="754"/>
      <c r="U37" s="754"/>
      <c r="V37" s="754"/>
      <c r="W37" s="754"/>
      <c r="X37" s="754"/>
      <c r="Y37" s="754"/>
      <c r="Z37" s="754"/>
      <c r="AA37" s="754"/>
      <c r="AB37" s="754"/>
      <c r="AC37" s="754"/>
      <c r="AD37" s="754"/>
      <c r="AE37" s="755"/>
      <c r="AF37" s="756"/>
      <c r="AG37" s="757"/>
      <c r="AH37" s="757"/>
      <c r="AI37" s="757"/>
      <c r="AJ37" s="758"/>
      <c r="AK37" s="712"/>
      <c r="AL37" s="709"/>
      <c r="AM37" s="709"/>
      <c r="AN37" s="709"/>
      <c r="AO37" s="709"/>
      <c r="AP37" s="709"/>
      <c r="AQ37" s="709"/>
      <c r="AR37" s="709"/>
      <c r="AS37" s="709"/>
      <c r="AT37" s="709"/>
      <c r="AU37" s="709"/>
      <c r="AV37" s="709"/>
      <c r="AW37" s="709"/>
      <c r="AX37" s="709"/>
      <c r="AY37" s="709"/>
      <c r="AZ37" s="831"/>
      <c r="BA37" s="831"/>
      <c r="BB37" s="831"/>
      <c r="BC37" s="831"/>
      <c r="BD37" s="831"/>
      <c r="BE37" s="832"/>
      <c r="BF37" s="832"/>
      <c r="BG37" s="832"/>
      <c r="BH37" s="832"/>
      <c r="BI37" s="833"/>
      <c r="BJ37" s="214"/>
      <c r="BK37" s="214"/>
      <c r="BL37" s="214"/>
      <c r="BM37" s="214"/>
      <c r="BN37" s="214"/>
      <c r="BO37" s="224"/>
      <c r="BP37" s="224"/>
      <c r="BQ37" s="221">
        <v>31</v>
      </c>
      <c r="BR37" s="222"/>
      <c r="BS37" s="783"/>
      <c r="BT37" s="784"/>
      <c r="BU37" s="784"/>
      <c r="BV37" s="784"/>
      <c r="BW37" s="784"/>
      <c r="BX37" s="784"/>
      <c r="BY37" s="784"/>
      <c r="BZ37" s="784"/>
      <c r="CA37" s="784"/>
      <c r="CB37" s="784"/>
      <c r="CC37" s="784"/>
      <c r="CD37" s="784"/>
      <c r="CE37" s="784"/>
      <c r="CF37" s="784"/>
      <c r="CG37" s="785"/>
      <c r="CH37" s="786"/>
      <c r="CI37" s="787"/>
      <c r="CJ37" s="787"/>
      <c r="CK37" s="787"/>
      <c r="CL37" s="788"/>
      <c r="CM37" s="786"/>
      <c r="CN37" s="787"/>
      <c r="CO37" s="787"/>
      <c r="CP37" s="787"/>
      <c r="CQ37" s="788"/>
      <c r="CR37" s="786"/>
      <c r="CS37" s="787"/>
      <c r="CT37" s="787"/>
      <c r="CU37" s="787"/>
      <c r="CV37" s="788"/>
      <c r="CW37" s="786"/>
      <c r="CX37" s="787"/>
      <c r="CY37" s="787"/>
      <c r="CZ37" s="787"/>
      <c r="DA37" s="788"/>
      <c r="DB37" s="786"/>
      <c r="DC37" s="787"/>
      <c r="DD37" s="787"/>
      <c r="DE37" s="787"/>
      <c r="DF37" s="788"/>
      <c r="DG37" s="786"/>
      <c r="DH37" s="787"/>
      <c r="DI37" s="787"/>
      <c r="DJ37" s="787"/>
      <c r="DK37" s="788"/>
      <c r="DL37" s="786"/>
      <c r="DM37" s="787"/>
      <c r="DN37" s="787"/>
      <c r="DO37" s="787"/>
      <c r="DP37" s="788"/>
      <c r="DQ37" s="786"/>
      <c r="DR37" s="787"/>
      <c r="DS37" s="787"/>
      <c r="DT37" s="787"/>
      <c r="DU37" s="788"/>
      <c r="DV37" s="783"/>
      <c r="DW37" s="784"/>
      <c r="DX37" s="784"/>
      <c r="DY37" s="784"/>
      <c r="DZ37" s="789"/>
      <c r="EA37" s="212"/>
    </row>
    <row r="38" spans="1:131" ht="26.25" customHeight="1" x14ac:dyDescent="0.2">
      <c r="A38" s="225">
        <v>11</v>
      </c>
      <c r="B38" s="750"/>
      <c r="C38" s="751"/>
      <c r="D38" s="751"/>
      <c r="E38" s="751"/>
      <c r="F38" s="751"/>
      <c r="G38" s="751"/>
      <c r="H38" s="751"/>
      <c r="I38" s="751"/>
      <c r="J38" s="751"/>
      <c r="K38" s="751"/>
      <c r="L38" s="751"/>
      <c r="M38" s="751"/>
      <c r="N38" s="751"/>
      <c r="O38" s="751"/>
      <c r="P38" s="752"/>
      <c r="Q38" s="753"/>
      <c r="R38" s="754"/>
      <c r="S38" s="754"/>
      <c r="T38" s="754"/>
      <c r="U38" s="754"/>
      <c r="V38" s="754"/>
      <c r="W38" s="754"/>
      <c r="X38" s="754"/>
      <c r="Y38" s="754"/>
      <c r="Z38" s="754"/>
      <c r="AA38" s="754"/>
      <c r="AB38" s="754"/>
      <c r="AC38" s="754"/>
      <c r="AD38" s="754"/>
      <c r="AE38" s="755"/>
      <c r="AF38" s="756"/>
      <c r="AG38" s="757"/>
      <c r="AH38" s="757"/>
      <c r="AI38" s="757"/>
      <c r="AJ38" s="758"/>
      <c r="AK38" s="712"/>
      <c r="AL38" s="709"/>
      <c r="AM38" s="709"/>
      <c r="AN38" s="709"/>
      <c r="AO38" s="709"/>
      <c r="AP38" s="709"/>
      <c r="AQ38" s="709"/>
      <c r="AR38" s="709"/>
      <c r="AS38" s="709"/>
      <c r="AT38" s="709"/>
      <c r="AU38" s="709"/>
      <c r="AV38" s="709"/>
      <c r="AW38" s="709"/>
      <c r="AX38" s="709"/>
      <c r="AY38" s="709"/>
      <c r="AZ38" s="831"/>
      <c r="BA38" s="831"/>
      <c r="BB38" s="831"/>
      <c r="BC38" s="831"/>
      <c r="BD38" s="831"/>
      <c r="BE38" s="832"/>
      <c r="BF38" s="832"/>
      <c r="BG38" s="832"/>
      <c r="BH38" s="832"/>
      <c r="BI38" s="833"/>
      <c r="BJ38" s="214"/>
      <c r="BK38" s="214"/>
      <c r="BL38" s="214"/>
      <c r="BM38" s="214"/>
      <c r="BN38" s="214"/>
      <c r="BO38" s="224"/>
      <c r="BP38" s="224"/>
      <c r="BQ38" s="221">
        <v>32</v>
      </c>
      <c r="BR38" s="222"/>
      <c r="BS38" s="783"/>
      <c r="BT38" s="784"/>
      <c r="BU38" s="784"/>
      <c r="BV38" s="784"/>
      <c r="BW38" s="784"/>
      <c r="BX38" s="784"/>
      <c r="BY38" s="784"/>
      <c r="BZ38" s="784"/>
      <c r="CA38" s="784"/>
      <c r="CB38" s="784"/>
      <c r="CC38" s="784"/>
      <c r="CD38" s="784"/>
      <c r="CE38" s="784"/>
      <c r="CF38" s="784"/>
      <c r="CG38" s="785"/>
      <c r="CH38" s="786"/>
      <c r="CI38" s="787"/>
      <c r="CJ38" s="787"/>
      <c r="CK38" s="787"/>
      <c r="CL38" s="788"/>
      <c r="CM38" s="786"/>
      <c r="CN38" s="787"/>
      <c r="CO38" s="787"/>
      <c r="CP38" s="787"/>
      <c r="CQ38" s="788"/>
      <c r="CR38" s="786"/>
      <c r="CS38" s="787"/>
      <c r="CT38" s="787"/>
      <c r="CU38" s="787"/>
      <c r="CV38" s="788"/>
      <c r="CW38" s="786"/>
      <c r="CX38" s="787"/>
      <c r="CY38" s="787"/>
      <c r="CZ38" s="787"/>
      <c r="DA38" s="788"/>
      <c r="DB38" s="786"/>
      <c r="DC38" s="787"/>
      <c r="DD38" s="787"/>
      <c r="DE38" s="787"/>
      <c r="DF38" s="788"/>
      <c r="DG38" s="786"/>
      <c r="DH38" s="787"/>
      <c r="DI38" s="787"/>
      <c r="DJ38" s="787"/>
      <c r="DK38" s="788"/>
      <c r="DL38" s="786"/>
      <c r="DM38" s="787"/>
      <c r="DN38" s="787"/>
      <c r="DO38" s="787"/>
      <c r="DP38" s="788"/>
      <c r="DQ38" s="786"/>
      <c r="DR38" s="787"/>
      <c r="DS38" s="787"/>
      <c r="DT38" s="787"/>
      <c r="DU38" s="788"/>
      <c r="DV38" s="783"/>
      <c r="DW38" s="784"/>
      <c r="DX38" s="784"/>
      <c r="DY38" s="784"/>
      <c r="DZ38" s="789"/>
      <c r="EA38" s="212"/>
    </row>
    <row r="39" spans="1:131" ht="26.25" customHeight="1" x14ac:dyDescent="0.2">
      <c r="A39" s="225">
        <v>12</v>
      </c>
      <c r="B39" s="750"/>
      <c r="C39" s="751"/>
      <c r="D39" s="751"/>
      <c r="E39" s="751"/>
      <c r="F39" s="751"/>
      <c r="G39" s="751"/>
      <c r="H39" s="751"/>
      <c r="I39" s="751"/>
      <c r="J39" s="751"/>
      <c r="K39" s="751"/>
      <c r="L39" s="751"/>
      <c r="M39" s="751"/>
      <c r="N39" s="751"/>
      <c r="O39" s="751"/>
      <c r="P39" s="752"/>
      <c r="Q39" s="753"/>
      <c r="R39" s="754"/>
      <c r="S39" s="754"/>
      <c r="T39" s="754"/>
      <c r="U39" s="754"/>
      <c r="V39" s="754"/>
      <c r="W39" s="754"/>
      <c r="X39" s="754"/>
      <c r="Y39" s="754"/>
      <c r="Z39" s="754"/>
      <c r="AA39" s="754"/>
      <c r="AB39" s="754"/>
      <c r="AC39" s="754"/>
      <c r="AD39" s="754"/>
      <c r="AE39" s="755"/>
      <c r="AF39" s="756"/>
      <c r="AG39" s="757"/>
      <c r="AH39" s="757"/>
      <c r="AI39" s="757"/>
      <c r="AJ39" s="758"/>
      <c r="AK39" s="712"/>
      <c r="AL39" s="709"/>
      <c r="AM39" s="709"/>
      <c r="AN39" s="709"/>
      <c r="AO39" s="709"/>
      <c r="AP39" s="709"/>
      <c r="AQ39" s="709"/>
      <c r="AR39" s="709"/>
      <c r="AS39" s="709"/>
      <c r="AT39" s="709"/>
      <c r="AU39" s="709"/>
      <c r="AV39" s="709"/>
      <c r="AW39" s="709"/>
      <c r="AX39" s="709"/>
      <c r="AY39" s="709"/>
      <c r="AZ39" s="831"/>
      <c r="BA39" s="831"/>
      <c r="BB39" s="831"/>
      <c r="BC39" s="831"/>
      <c r="BD39" s="831"/>
      <c r="BE39" s="832"/>
      <c r="BF39" s="832"/>
      <c r="BG39" s="832"/>
      <c r="BH39" s="832"/>
      <c r="BI39" s="833"/>
      <c r="BJ39" s="214"/>
      <c r="BK39" s="214"/>
      <c r="BL39" s="214"/>
      <c r="BM39" s="214"/>
      <c r="BN39" s="214"/>
      <c r="BO39" s="224"/>
      <c r="BP39" s="224"/>
      <c r="BQ39" s="221">
        <v>33</v>
      </c>
      <c r="BR39" s="222"/>
      <c r="BS39" s="783"/>
      <c r="BT39" s="784"/>
      <c r="BU39" s="784"/>
      <c r="BV39" s="784"/>
      <c r="BW39" s="784"/>
      <c r="BX39" s="784"/>
      <c r="BY39" s="784"/>
      <c r="BZ39" s="784"/>
      <c r="CA39" s="784"/>
      <c r="CB39" s="784"/>
      <c r="CC39" s="784"/>
      <c r="CD39" s="784"/>
      <c r="CE39" s="784"/>
      <c r="CF39" s="784"/>
      <c r="CG39" s="785"/>
      <c r="CH39" s="786"/>
      <c r="CI39" s="787"/>
      <c r="CJ39" s="787"/>
      <c r="CK39" s="787"/>
      <c r="CL39" s="788"/>
      <c r="CM39" s="786"/>
      <c r="CN39" s="787"/>
      <c r="CO39" s="787"/>
      <c r="CP39" s="787"/>
      <c r="CQ39" s="788"/>
      <c r="CR39" s="786"/>
      <c r="CS39" s="787"/>
      <c r="CT39" s="787"/>
      <c r="CU39" s="787"/>
      <c r="CV39" s="788"/>
      <c r="CW39" s="786"/>
      <c r="CX39" s="787"/>
      <c r="CY39" s="787"/>
      <c r="CZ39" s="787"/>
      <c r="DA39" s="788"/>
      <c r="DB39" s="786"/>
      <c r="DC39" s="787"/>
      <c r="DD39" s="787"/>
      <c r="DE39" s="787"/>
      <c r="DF39" s="788"/>
      <c r="DG39" s="786"/>
      <c r="DH39" s="787"/>
      <c r="DI39" s="787"/>
      <c r="DJ39" s="787"/>
      <c r="DK39" s="788"/>
      <c r="DL39" s="786"/>
      <c r="DM39" s="787"/>
      <c r="DN39" s="787"/>
      <c r="DO39" s="787"/>
      <c r="DP39" s="788"/>
      <c r="DQ39" s="786"/>
      <c r="DR39" s="787"/>
      <c r="DS39" s="787"/>
      <c r="DT39" s="787"/>
      <c r="DU39" s="788"/>
      <c r="DV39" s="783"/>
      <c r="DW39" s="784"/>
      <c r="DX39" s="784"/>
      <c r="DY39" s="784"/>
      <c r="DZ39" s="789"/>
      <c r="EA39" s="212"/>
    </row>
    <row r="40" spans="1:131" ht="26.25" customHeight="1" x14ac:dyDescent="0.2">
      <c r="A40" s="221">
        <v>13</v>
      </c>
      <c r="B40" s="750"/>
      <c r="C40" s="751"/>
      <c r="D40" s="751"/>
      <c r="E40" s="751"/>
      <c r="F40" s="751"/>
      <c r="G40" s="751"/>
      <c r="H40" s="751"/>
      <c r="I40" s="751"/>
      <c r="J40" s="751"/>
      <c r="K40" s="751"/>
      <c r="L40" s="751"/>
      <c r="M40" s="751"/>
      <c r="N40" s="751"/>
      <c r="O40" s="751"/>
      <c r="P40" s="752"/>
      <c r="Q40" s="753"/>
      <c r="R40" s="754"/>
      <c r="S40" s="754"/>
      <c r="T40" s="754"/>
      <c r="U40" s="754"/>
      <c r="V40" s="754"/>
      <c r="W40" s="754"/>
      <c r="X40" s="754"/>
      <c r="Y40" s="754"/>
      <c r="Z40" s="754"/>
      <c r="AA40" s="754"/>
      <c r="AB40" s="754"/>
      <c r="AC40" s="754"/>
      <c r="AD40" s="754"/>
      <c r="AE40" s="755"/>
      <c r="AF40" s="756"/>
      <c r="AG40" s="757"/>
      <c r="AH40" s="757"/>
      <c r="AI40" s="757"/>
      <c r="AJ40" s="758"/>
      <c r="AK40" s="712"/>
      <c r="AL40" s="709"/>
      <c r="AM40" s="709"/>
      <c r="AN40" s="709"/>
      <c r="AO40" s="709"/>
      <c r="AP40" s="709"/>
      <c r="AQ40" s="709"/>
      <c r="AR40" s="709"/>
      <c r="AS40" s="709"/>
      <c r="AT40" s="709"/>
      <c r="AU40" s="709"/>
      <c r="AV40" s="709"/>
      <c r="AW40" s="709"/>
      <c r="AX40" s="709"/>
      <c r="AY40" s="709"/>
      <c r="AZ40" s="831"/>
      <c r="BA40" s="831"/>
      <c r="BB40" s="831"/>
      <c r="BC40" s="831"/>
      <c r="BD40" s="831"/>
      <c r="BE40" s="832"/>
      <c r="BF40" s="832"/>
      <c r="BG40" s="832"/>
      <c r="BH40" s="832"/>
      <c r="BI40" s="833"/>
      <c r="BJ40" s="214"/>
      <c r="BK40" s="214"/>
      <c r="BL40" s="214"/>
      <c r="BM40" s="214"/>
      <c r="BN40" s="214"/>
      <c r="BO40" s="224"/>
      <c r="BP40" s="224"/>
      <c r="BQ40" s="221">
        <v>34</v>
      </c>
      <c r="BR40" s="222"/>
      <c r="BS40" s="783"/>
      <c r="BT40" s="784"/>
      <c r="BU40" s="784"/>
      <c r="BV40" s="784"/>
      <c r="BW40" s="784"/>
      <c r="BX40" s="784"/>
      <c r="BY40" s="784"/>
      <c r="BZ40" s="784"/>
      <c r="CA40" s="784"/>
      <c r="CB40" s="784"/>
      <c r="CC40" s="784"/>
      <c r="CD40" s="784"/>
      <c r="CE40" s="784"/>
      <c r="CF40" s="784"/>
      <c r="CG40" s="785"/>
      <c r="CH40" s="786"/>
      <c r="CI40" s="787"/>
      <c r="CJ40" s="787"/>
      <c r="CK40" s="787"/>
      <c r="CL40" s="788"/>
      <c r="CM40" s="786"/>
      <c r="CN40" s="787"/>
      <c r="CO40" s="787"/>
      <c r="CP40" s="787"/>
      <c r="CQ40" s="788"/>
      <c r="CR40" s="786"/>
      <c r="CS40" s="787"/>
      <c r="CT40" s="787"/>
      <c r="CU40" s="787"/>
      <c r="CV40" s="788"/>
      <c r="CW40" s="786"/>
      <c r="CX40" s="787"/>
      <c r="CY40" s="787"/>
      <c r="CZ40" s="787"/>
      <c r="DA40" s="788"/>
      <c r="DB40" s="786"/>
      <c r="DC40" s="787"/>
      <c r="DD40" s="787"/>
      <c r="DE40" s="787"/>
      <c r="DF40" s="788"/>
      <c r="DG40" s="786"/>
      <c r="DH40" s="787"/>
      <c r="DI40" s="787"/>
      <c r="DJ40" s="787"/>
      <c r="DK40" s="788"/>
      <c r="DL40" s="786"/>
      <c r="DM40" s="787"/>
      <c r="DN40" s="787"/>
      <c r="DO40" s="787"/>
      <c r="DP40" s="788"/>
      <c r="DQ40" s="786"/>
      <c r="DR40" s="787"/>
      <c r="DS40" s="787"/>
      <c r="DT40" s="787"/>
      <c r="DU40" s="788"/>
      <c r="DV40" s="783"/>
      <c r="DW40" s="784"/>
      <c r="DX40" s="784"/>
      <c r="DY40" s="784"/>
      <c r="DZ40" s="789"/>
      <c r="EA40" s="212"/>
    </row>
    <row r="41" spans="1:131" ht="26.25" customHeight="1" x14ac:dyDescent="0.2">
      <c r="A41" s="221">
        <v>14</v>
      </c>
      <c r="B41" s="750"/>
      <c r="C41" s="751"/>
      <c r="D41" s="751"/>
      <c r="E41" s="751"/>
      <c r="F41" s="751"/>
      <c r="G41" s="751"/>
      <c r="H41" s="751"/>
      <c r="I41" s="751"/>
      <c r="J41" s="751"/>
      <c r="K41" s="751"/>
      <c r="L41" s="751"/>
      <c r="M41" s="751"/>
      <c r="N41" s="751"/>
      <c r="O41" s="751"/>
      <c r="P41" s="752"/>
      <c r="Q41" s="753"/>
      <c r="R41" s="754"/>
      <c r="S41" s="754"/>
      <c r="T41" s="754"/>
      <c r="U41" s="754"/>
      <c r="V41" s="754"/>
      <c r="W41" s="754"/>
      <c r="X41" s="754"/>
      <c r="Y41" s="754"/>
      <c r="Z41" s="754"/>
      <c r="AA41" s="754"/>
      <c r="AB41" s="754"/>
      <c r="AC41" s="754"/>
      <c r="AD41" s="754"/>
      <c r="AE41" s="755"/>
      <c r="AF41" s="756"/>
      <c r="AG41" s="757"/>
      <c r="AH41" s="757"/>
      <c r="AI41" s="757"/>
      <c r="AJ41" s="758"/>
      <c r="AK41" s="712"/>
      <c r="AL41" s="709"/>
      <c r="AM41" s="709"/>
      <c r="AN41" s="709"/>
      <c r="AO41" s="709"/>
      <c r="AP41" s="709"/>
      <c r="AQ41" s="709"/>
      <c r="AR41" s="709"/>
      <c r="AS41" s="709"/>
      <c r="AT41" s="709"/>
      <c r="AU41" s="709"/>
      <c r="AV41" s="709"/>
      <c r="AW41" s="709"/>
      <c r="AX41" s="709"/>
      <c r="AY41" s="709"/>
      <c r="AZ41" s="831"/>
      <c r="BA41" s="831"/>
      <c r="BB41" s="831"/>
      <c r="BC41" s="831"/>
      <c r="BD41" s="831"/>
      <c r="BE41" s="832"/>
      <c r="BF41" s="832"/>
      <c r="BG41" s="832"/>
      <c r="BH41" s="832"/>
      <c r="BI41" s="833"/>
      <c r="BJ41" s="214"/>
      <c r="BK41" s="214"/>
      <c r="BL41" s="214"/>
      <c r="BM41" s="214"/>
      <c r="BN41" s="214"/>
      <c r="BO41" s="224"/>
      <c r="BP41" s="224"/>
      <c r="BQ41" s="221">
        <v>35</v>
      </c>
      <c r="BR41" s="222"/>
      <c r="BS41" s="783"/>
      <c r="BT41" s="784"/>
      <c r="BU41" s="784"/>
      <c r="BV41" s="784"/>
      <c r="BW41" s="784"/>
      <c r="BX41" s="784"/>
      <c r="BY41" s="784"/>
      <c r="BZ41" s="784"/>
      <c r="CA41" s="784"/>
      <c r="CB41" s="784"/>
      <c r="CC41" s="784"/>
      <c r="CD41" s="784"/>
      <c r="CE41" s="784"/>
      <c r="CF41" s="784"/>
      <c r="CG41" s="785"/>
      <c r="CH41" s="786"/>
      <c r="CI41" s="787"/>
      <c r="CJ41" s="787"/>
      <c r="CK41" s="787"/>
      <c r="CL41" s="788"/>
      <c r="CM41" s="786"/>
      <c r="CN41" s="787"/>
      <c r="CO41" s="787"/>
      <c r="CP41" s="787"/>
      <c r="CQ41" s="788"/>
      <c r="CR41" s="786"/>
      <c r="CS41" s="787"/>
      <c r="CT41" s="787"/>
      <c r="CU41" s="787"/>
      <c r="CV41" s="788"/>
      <c r="CW41" s="786"/>
      <c r="CX41" s="787"/>
      <c r="CY41" s="787"/>
      <c r="CZ41" s="787"/>
      <c r="DA41" s="788"/>
      <c r="DB41" s="786"/>
      <c r="DC41" s="787"/>
      <c r="DD41" s="787"/>
      <c r="DE41" s="787"/>
      <c r="DF41" s="788"/>
      <c r="DG41" s="786"/>
      <c r="DH41" s="787"/>
      <c r="DI41" s="787"/>
      <c r="DJ41" s="787"/>
      <c r="DK41" s="788"/>
      <c r="DL41" s="786"/>
      <c r="DM41" s="787"/>
      <c r="DN41" s="787"/>
      <c r="DO41" s="787"/>
      <c r="DP41" s="788"/>
      <c r="DQ41" s="786"/>
      <c r="DR41" s="787"/>
      <c r="DS41" s="787"/>
      <c r="DT41" s="787"/>
      <c r="DU41" s="788"/>
      <c r="DV41" s="783"/>
      <c r="DW41" s="784"/>
      <c r="DX41" s="784"/>
      <c r="DY41" s="784"/>
      <c r="DZ41" s="789"/>
      <c r="EA41" s="212"/>
    </row>
    <row r="42" spans="1:131" ht="26.25" customHeight="1" x14ac:dyDescent="0.2">
      <c r="A42" s="221">
        <v>15</v>
      </c>
      <c r="B42" s="750"/>
      <c r="C42" s="751"/>
      <c r="D42" s="751"/>
      <c r="E42" s="751"/>
      <c r="F42" s="751"/>
      <c r="G42" s="751"/>
      <c r="H42" s="751"/>
      <c r="I42" s="751"/>
      <c r="J42" s="751"/>
      <c r="K42" s="751"/>
      <c r="L42" s="751"/>
      <c r="M42" s="751"/>
      <c r="N42" s="751"/>
      <c r="O42" s="751"/>
      <c r="P42" s="752"/>
      <c r="Q42" s="753"/>
      <c r="R42" s="754"/>
      <c r="S42" s="754"/>
      <c r="T42" s="754"/>
      <c r="U42" s="754"/>
      <c r="V42" s="754"/>
      <c r="W42" s="754"/>
      <c r="X42" s="754"/>
      <c r="Y42" s="754"/>
      <c r="Z42" s="754"/>
      <c r="AA42" s="754"/>
      <c r="AB42" s="754"/>
      <c r="AC42" s="754"/>
      <c r="AD42" s="754"/>
      <c r="AE42" s="755"/>
      <c r="AF42" s="756"/>
      <c r="AG42" s="757"/>
      <c r="AH42" s="757"/>
      <c r="AI42" s="757"/>
      <c r="AJ42" s="758"/>
      <c r="AK42" s="712"/>
      <c r="AL42" s="709"/>
      <c r="AM42" s="709"/>
      <c r="AN42" s="709"/>
      <c r="AO42" s="709"/>
      <c r="AP42" s="709"/>
      <c r="AQ42" s="709"/>
      <c r="AR42" s="709"/>
      <c r="AS42" s="709"/>
      <c r="AT42" s="709"/>
      <c r="AU42" s="709"/>
      <c r="AV42" s="709"/>
      <c r="AW42" s="709"/>
      <c r="AX42" s="709"/>
      <c r="AY42" s="709"/>
      <c r="AZ42" s="831"/>
      <c r="BA42" s="831"/>
      <c r="BB42" s="831"/>
      <c r="BC42" s="831"/>
      <c r="BD42" s="831"/>
      <c r="BE42" s="832"/>
      <c r="BF42" s="832"/>
      <c r="BG42" s="832"/>
      <c r="BH42" s="832"/>
      <c r="BI42" s="833"/>
      <c r="BJ42" s="214"/>
      <c r="BK42" s="214"/>
      <c r="BL42" s="214"/>
      <c r="BM42" s="214"/>
      <c r="BN42" s="214"/>
      <c r="BO42" s="224"/>
      <c r="BP42" s="224"/>
      <c r="BQ42" s="221">
        <v>36</v>
      </c>
      <c r="BR42" s="222"/>
      <c r="BS42" s="783"/>
      <c r="BT42" s="784"/>
      <c r="BU42" s="784"/>
      <c r="BV42" s="784"/>
      <c r="BW42" s="784"/>
      <c r="BX42" s="784"/>
      <c r="BY42" s="784"/>
      <c r="BZ42" s="784"/>
      <c r="CA42" s="784"/>
      <c r="CB42" s="784"/>
      <c r="CC42" s="784"/>
      <c r="CD42" s="784"/>
      <c r="CE42" s="784"/>
      <c r="CF42" s="784"/>
      <c r="CG42" s="785"/>
      <c r="CH42" s="786"/>
      <c r="CI42" s="787"/>
      <c r="CJ42" s="787"/>
      <c r="CK42" s="787"/>
      <c r="CL42" s="788"/>
      <c r="CM42" s="786"/>
      <c r="CN42" s="787"/>
      <c r="CO42" s="787"/>
      <c r="CP42" s="787"/>
      <c r="CQ42" s="788"/>
      <c r="CR42" s="786"/>
      <c r="CS42" s="787"/>
      <c r="CT42" s="787"/>
      <c r="CU42" s="787"/>
      <c r="CV42" s="788"/>
      <c r="CW42" s="786"/>
      <c r="CX42" s="787"/>
      <c r="CY42" s="787"/>
      <c r="CZ42" s="787"/>
      <c r="DA42" s="788"/>
      <c r="DB42" s="786"/>
      <c r="DC42" s="787"/>
      <c r="DD42" s="787"/>
      <c r="DE42" s="787"/>
      <c r="DF42" s="788"/>
      <c r="DG42" s="786"/>
      <c r="DH42" s="787"/>
      <c r="DI42" s="787"/>
      <c r="DJ42" s="787"/>
      <c r="DK42" s="788"/>
      <c r="DL42" s="786"/>
      <c r="DM42" s="787"/>
      <c r="DN42" s="787"/>
      <c r="DO42" s="787"/>
      <c r="DP42" s="788"/>
      <c r="DQ42" s="786"/>
      <c r="DR42" s="787"/>
      <c r="DS42" s="787"/>
      <c r="DT42" s="787"/>
      <c r="DU42" s="788"/>
      <c r="DV42" s="783"/>
      <c r="DW42" s="784"/>
      <c r="DX42" s="784"/>
      <c r="DY42" s="784"/>
      <c r="DZ42" s="789"/>
      <c r="EA42" s="212"/>
    </row>
    <row r="43" spans="1:131" ht="26.25" customHeight="1" x14ac:dyDescent="0.2">
      <c r="A43" s="221">
        <v>16</v>
      </c>
      <c r="B43" s="750"/>
      <c r="C43" s="751"/>
      <c r="D43" s="751"/>
      <c r="E43" s="751"/>
      <c r="F43" s="751"/>
      <c r="G43" s="751"/>
      <c r="H43" s="751"/>
      <c r="I43" s="751"/>
      <c r="J43" s="751"/>
      <c r="K43" s="751"/>
      <c r="L43" s="751"/>
      <c r="M43" s="751"/>
      <c r="N43" s="751"/>
      <c r="O43" s="751"/>
      <c r="P43" s="752"/>
      <c r="Q43" s="753"/>
      <c r="R43" s="754"/>
      <c r="S43" s="754"/>
      <c r="T43" s="754"/>
      <c r="U43" s="754"/>
      <c r="V43" s="754"/>
      <c r="W43" s="754"/>
      <c r="X43" s="754"/>
      <c r="Y43" s="754"/>
      <c r="Z43" s="754"/>
      <c r="AA43" s="754"/>
      <c r="AB43" s="754"/>
      <c r="AC43" s="754"/>
      <c r="AD43" s="754"/>
      <c r="AE43" s="755"/>
      <c r="AF43" s="756"/>
      <c r="AG43" s="757"/>
      <c r="AH43" s="757"/>
      <c r="AI43" s="757"/>
      <c r="AJ43" s="758"/>
      <c r="AK43" s="712"/>
      <c r="AL43" s="709"/>
      <c r="AM43" s="709"/>
      <c r="AN43" s="709"/>
      <c r="AO43" s="709"/>
      <c r="AP43" s="709"/>
      <c r="AQ43" s="709"/>
      <c r="AR43" s="709"/>
      <c r="AS43" s="709"/>
      <c r="AT43" s="709"/>
      <c r="AU43" s="709"/>
      <c r="AV43" s="709"/>
      <c r="AW43" s="709"/>
      <c r="AX43" s="709"/>
      <c r="AY43" s="709"/>
      <c r="AZ43" s="831"/>
      <c r="BA43" s="831"/>
      <c r="BB43" s="831"/>
      <c r="BC43" s="831"/>
      <c r="BD43" s="831"/>
      <c r="BE43" s="832"/>
      <c r="BF43" s="832"/>
      <c r="BG43" s="832"/>
      <c r="BH43" s="832"/>
      <c r="BI43" s="833"/>
      <c r="BJ43" s="214"/>
      <c r="BK43" s="214"/>
      <c r="BL43" s="214"/>
      <c r="BM43" s="214"/>
      <c r="BN43" s="214"/>
      <c r="BO43" s="224"/>
      <c r="BP43" s="224"/>
      <c r="BQ43" s="221">
        <v>37</v>
      </c>
      <c r="BR43" s="222"/>
      <c r="BS43" s="783"/>
      <c r="BT43" s="784"/>
      <c r="BU43" s="784"/>
      <c r="BV43" s="784"/>
      <c r="BW43" s="784"/>
      <c r="BX43" s="784"/>
      <c r="BY43" s="784"/>
      <c r="BZ43" s="784"/>
      <c r="CA43" s="784"/>
      <c r="CB43" s="784"/>
      <c r="CC43" s="784"/>
      <c r="CD43" s="784"/>
      <c r="CE43" s="784"/>
      <c r="CF43" s="784"/>
      <c r="CG43" s="785"/>
      <c r="CH43" s="786"/>
      <c r="CI43" s="787"/>
      <c r="CJ43" s="787"/>
      <c r="CK43" s="787"/>
      <c r="CL43" s="788"/>
      <c r="CM43" s="786"/>
      <c r="CN43" s="787"/>
      <c r="CO43" s="787"/>
      <c r="CP43" s="787"/>
      <c r="CQ43" s="788"/>
      <c r="CR43" s="786"/>
      <c r="CS43" s="787"/>
      <c r="CT43" s="787"/>
      <c r="CU43" s="787"/>
      <c r="CV43" s="788"/>
      <c r="CW43" s="786"/>
      <c r="CX43" s="787"/>
      <c r="CY43" s="787"/>
      <c r="CZ43" s="787"/>
      <c r="DA43" s="788"/>
      <c r="DB43" s="786"/>
      <c r="DC43" s="787"/>
      <c r="DD43" s="787"/>
      <c r="DE43" s="787"/>
      <c r="DF43" s="788"/>
      <c r="DG43" s="786"/>
      <c r="DH43" s="787"/>
      <c r="DI43" s="787"/>
      <c r="DJ43" s="787"/>
      <c r="DK43" s="788"/>
      <c r="DL43" s="786"/>
      <c r="DM43" s="787"/>
      <c r="DN43" s="787"/>
      <c r="DO43" s="787"/>
      <c r="DP43" s="788"/>
      <c r="DQ43" s="786"/>
      <c r="DR43" s="787"/>
      <c r="DS43" s="787"/>
      <c r="DT43" s="787"/>
      <c r="DU43" s="788"/>
      <c r="DV43" s="783"/>
      <c r="DW43" s="784"/>
      <c r="DX43" s="784"/>
      <c r="DY43" s="784"/>
      <c r="DZ43" s="789"/>
      <c r="EA43" s="212"/>
    </row>
    <row r="44" spans="1:131" ht="26.25" customHeight="1" x14ac:dyDescent="0.2">
      <c r="A44" s="221">
        <v>17</v>
      </c>
      <c r="B44" s="750"/>
      <c r="C44" s="751"/>
      <c r="D44" s="751"/>
      <c r="E44" s="751"/>
      <c r="F44" s="751"/>
      <c r="G44" s="751"/>
      <c r="H44" s="751"/>
      <c r="I44" s="751"/>
      <c r="J44" s="751"/>
      <c r="K44" s="751"/>
      <c r="L44" s="751"/>
      <c r="M44" s="751"/>
      <c r="N44" s="751"/>
      <c r="O44" s="751"/>
      <c r="P44" s="752"/>
      <c r="Q44" s="753"/>
      <c r="R44" s="754"/>
      <c r="S44" s="754"/>
      <c r="T44" s="754"/>
      <c r="U44" s="754"/>
      <c r="V44" s="754"/>
      <c r="W44" s="754"/>
      <c r="X44" s="754"/>
      <c r="Y44" s="754"/>
      <c r="Z44" s="754"/>
      <c r="AA44" s="754"/>
      <c r="AB44" s="754"/>
      <c r="AC44" s="754"/>
      <c r="AD44" s="754"/>
      <c r="AE44" s="755"/>
      <c r="AF44" s="756"/>
      <c r="AG44" s="757"/>
      <c r="AH44" s="757"/>
      <c r="AI44" s="757"/>
      <c r="AJ44" s="758"/>
      <c r="AK44" s="712"/>
      <c r="AL44" s="709"/>
      <c r="AM44" s="709"/>
      <c r="AN44" s="709"/>
      <c r="AO44" s="709"/>
      <c r="AP44" s="709"/>
      <c r="AQ44" s="709"/>
      <c r="AR44" s="709"/>
      <c r="AS44" s="709"/>
      <c r="AT44" s="709"/>
      <c r="AU44" s="709"/>
      <c r="AV44" s="709"/>
      <c r="AW44" s="709"/>
      <c r="AX44" s="709"/>
      <c r="AY44" s="709"/>
      <c r="AZ44" s="831"/>
      <c r="BA44" s="831"/>
      <c r="BB44" s="831"/>
      <c r="BC44" s="831"/>
      <c r="BD44" s="831"/>
      <c r="BE44" s="832"/>
      <c r="BF44" s="832"/>
      <c r="BG44" s="832"/>
      <c r="BH44" s="832"/>
      <c r="BI44" s="833"/>
      <c r="BJ44" s="214"/>
      <c r="BK44" s="214"/>
      <c r="BL44" s="214"/>
      <c r="BM44" s="214"/>
      <c r="BN44" s="214"/>
      <c r="BO44" s="224"/>
      <c r="BP44" s="224"/>
      <c r="BQ44" s="221">
        <v>38</v>
      </c>
      <c r="BR44" s="222"/>
      <c r="BS44" s="783"/>
      <c r="BT44" s="784"/>
      <c r="BU44" s="784"/>
      <c r="BV44" s="784"/>
      <c r="BW44" s="784"/>
      <c r="BX44" s="784"/>
      <c r="BY44" s="784"/>
      <c r="BZ44" s="784"/>
      <c r="CA44" s="784"/>
      <c r="CB44" s="784"/>
      <c r="CC44" s="784"/>
      <c r="CD44" s="784"/>
      <c r="CE44" s="784"/>
      <c r="CF44" s="784"/>
      <c r="CG44" s="785"/>
      <c r="CH44" s="786"/>
      <c r="CI44" s="787"/>
      <c r="CJ44" s="787"/>
      <c r="CK44" s="787"/>
      <c r="CL44" s="788"/>
      <c r="CM44" s="786"/>
      <c r="CN44" s="787"/>
      <c r="CO44" s="787"/>
      <c r="CP44" s="787"/>
      <c r="CQ44" s="788"/>
      <c r="CR44" s="786"/>
      <c r="CS44" s="787"/>
      <c r="CT44" s="787"/>
      <c r="CU44" s="787"/>
      <c r="CV44" s="788"/>
      <c r="CW44" s="786"/>
      <c r="CX44" s="787"/>
      <c r="CY44" s="787"/>
      <c r="CZ44" s="787"/>
      <c r="DA44" s="788"/>
      <c r="DB44" s="786"/>
      <c r="DC44" s="787"/>
      <c r="DD44" s="787"/>
      <c r="DE44" s="787"/>
      <c r="DF44" s="788"/>
      <c r="DG44" s="786"/>
      <c r="DH44" s="787"/>
      <c r="DI44" s="787"/>
      <c r="DJ44" s="787"/>
      <c r="DK44" s="788"/>
      <c r="DL44" s="786"/>
      <c r="DM44" s="787"/>
      <c r="DN44" s="787"/>
      <c r="DO44" s="787"/>
      <c r="DP44" s="788"/>
      <c r="DQ44" s="786"/>
      <c r="DR44" s="787"/>
      <c r="DS44" s="787"/>
      <c r="DT44" s="787"/>
      <c r="DU44" s="788"/>
      <c r="DV44" s="783"/>
      <c r="DW44" s="784"/>
      <c r="DX44" s="784"/>
      <c r="DY44" s="784"/>
      <c r="DZ44" s="789"/>
      <c r="EA44" s="212"/>
    </row>
    <row r="45" spans="1:131" ht="26.25" customHeight="1" x14ac:dyDescent="0.2">
      <c r="A45" s="221">
        <v>18</v>
      </c>
      <c r="B45" s="750"/>
      <c r="C45" s="751"/>
      <c r="D45" s="751"/>
      <c r="E45" s="751"/>
      <c r="F45" s="751"/>
      <c r="G45" s="751"/>
      <c r="H45" s="751"/>
      <c r="I45" s="751"/>
      <c r="J45" s="751"/>
      <c r="K45" s="751"/>
      <c r="L45" s="751"/>
      <c r="M45" s="751"/>
      <c r="N45" s="751"/>
      <c r="O45" s="751"/>
      <c r="P45" s="752"/>
      <c r="Q45" s="753"/>
      <c r="R45" s="754"/>
      <c r="S45" s="754"/>
      <c r="T45" s="754"/>
      <c r="U45" s="754"/>
      <c r="V45" s="754"/>
      <c r="W45" s="754"/>
      <c r="X45" s="754"/>
      <c r="Y45" s="754"/>
      <c r="Z45" s="754"/>
      <c r="AA45" s="754"/>
      <c r="AB45" s="754"/>
      <c r="AC45" s="754"/>
      <c r="AD45" s="754"/>
      <c r="AE45" s="755"/>
      <c r="AF45" s="756"/>
      <c r="AG45" s="757"/>
      <c r="AH45" s="757"/>
      <c r="AI45" s="757"/>
      <c r="AJ45" s="758"/>
      <c r="AK45" s="712"/>
      <c r="AL45" s="709"/>
      <c r="AM45" s="709"/>
      <c r="AN45" s="709"/>
      <c r="AO45" s="709"/>
      <c r="AP45" s="709"/>
      <c r="AQ45" s="709"/>
      <c r="AR45" s="709"/>
      <c r="AS45" s="709"/>
      <c r="AT45" s="709"/>
      <c r="AU45" s="709"/>
      <c r="AV45" s="709"/>
      <c r="AW45" s="709"/>
      <c r="AX45" s="709"/>
      <c r="AY45" s="709"/>
      <c r="AZ45" s="831"/>
      <c r="BA45" s="831"/>
      <c r="BB45" s="831"/>
      <c r="BC45" s="831"/>
      <c r="BD45" s="831"/>
      <c r="BE45" s="832"/>
      <c r="BF45" s="832"/>
      <c r="BG45" s="832"/>
      <c r="BH45" s="832"/>
      <c r="BI45" s="833"/>
      <c r="BJ45" s="214"/>
      <c r="BK45" s="214"/>
      <c r="BL45" s="214"/>
      <c r="BM45" s="214"/>
      <c r="BN45" s="214"/>
      <c r="BO45" s="224"/>
      <c r="BP45" s="224"/>
      <c r="BQ45" s="221">
        <v>39</v>
      </c>
      <c r="BR45" s="222"/>
      <c r="BS45" s="783"/>
      <c r="BT45" s="784"/>
      <c r="BU45" s="784"/>
      <c r="BV45" s="784"/>
      <c r="BW45" s="784"/>
      <c r="BX45" s="784"/>
      <c r="BY45" s="784"/>
      <c r="BZ45" s="784"/>
      <c r="CA45" s="784"/>
      <c r="CB45" s="784"/>
      <c r="CC45" s="784"/>
      <c r="CD45" s="784"/>
      <c r="CE45" s="784"/>
      <c r="CF45" s="784"/>
      <c r="CG45" s="785"/>
      <c r="CH45" s="786"/>
      <c r="CI45" s="787"/>
      <c r="CJ45" s="787"/>
      <c r="CK45" s="787"/>
      <c r="CL45" s="788"/>
      <c r="CM45" s="786"/>
      <c r="CN45" s="787"/>
      <c r="CO45" s="787"/>
      <c r="CP45" s="787"/>
      <c r="CQ45" s="788"/>
      <c r="CR45" s="786"/>
      <c r="CS45" s="787"/>
      <c r="CT45" s="787"/>
      <c r="CU45" s="787"/>
      <c r="CV45" s="788"/>
      <c r="CW45" s="786"/>
      <c r="CX45" s="787"/>
      <c r="CY45" s="787"/>
      <c r="CZ45" s="787"/>
      <c r="DA45" s="788"/>
      <c r="DB45" s="786"/>
      <c r="DC45" s="787"/>
      <c r="DD45" s="787"/>
      <c r="DE45" s="787"/>
      <c r="DF45" s="788"/>
      <c r="DG45" s="786"/>
      <c r="DH45" s="787"/>
      <c r="DI45" s="787"/>
      <c r="DJ45" s="787"/>
      <c r="DK45" s="788"/>
      <c r="DL45" s="786"/>
      <c r="DM45" s="787"/>
      <c r="DN45" s="787"/>
      <c r="DO45" s="787"/>
      <c r="DP45" s="788"/>
      <c r="DQ45" s="786"/>
      <c r="DR45" s="787"/>
      <c r="DS45" s="787"/>
      <c r="DT45" s="787"/>
      <c r="DU45" s="788"/>
      <c r="DV45" s="783"/>
      <c r="DW45" s="784"/>
      <c r="DX45" s="784"/>
      <c r="DY45" s="784"/>
      <c r="DZ45" s="789"/>
      <c r="EA45" s="212"/>
    </row>
    <row r="46" spans="1:131" ht="26.25" customHeight="1" x14ac:dyDescent="0.2">
      <c r="A46" s="221">
        <v>19</v>
      </c>
      <c r="B46" s="750"/>
      <c r="C46" s="751"/>
      <c r="D46" s="751"/>
      <c r="E46" s="751"/>
      <c r="F46" s="751"/>
      <c r="G46" s="751"/>
      <c r="H46" s="751"/>
      <c r="I46" s="751"/>
      <c r="J46" s="751"/>
      <c r="K46" s="751"/>
      <c r="L46" s="751"/>
      <c r="M46" s="751"/>
      <c r="N46" s="751"/>
      <c r="O46" s="751"/>
      <c r="P46" s="752"/>
      <c r="Q46" s="753"/>
      <c r="R46" s="754"/>
      <c r="S46" s="754"/>
      <c r="T46" s="754"/>
      <c r="U46" s="754"/>
      <c r="V46" s="754"/>
      <c r="W46" s="754"/>
      <c r="X46" s="754"/>
      <c r="Y46" s="754"/>
      <c r="Z46" s="754"/>
      <c r="AA46" s="754"/>
      <c r="AB46" s="754"/>
      <c r="AC46" s="754"/>
      <c r="AD46" s="754"/>
      <c r="AE46" s="755"/>
      <c r="AF46" s="756"/>
      <c r="AG46" s="757"/>
      <c r="AH46" s="757"/>
      <c r="AI46" s="757"/>
      <c r="AJ46" s="758"/>
      <c r="AK46" s="712"/>
      <c r="AL46" s="709"/>
      <c r="AM46" s="709"/>
      <c r="AN46" s="709"/>
      <c r="AO46" s="709"/>
      <c r="AP46" s="709"/>
      <c r="AQ46" s="709"/>
      <c r="AR46" s="709"/>
      <c r="AS46" s="709"/>
      <c r="AT46" s="709"/>
      <c r="AU46" s="709"/>
      <c r="AV46" s="709"/>
      <c r="AW46" s="709"/>
      <c r="AX46" s="709"/>
      <c r="AY46" s="709"/>
      <c r="AZ46" s="831"/>
      <c r="BA46" s="831"/>
      <c r="BB46" s="831"/>
      <c r="BC46" s="831"/>
      <c r="BD46" s="831"/>
      <c r="BE46" s="832"/>
      <c r="BF46" s="832"/>
      <c r="BG46" s="832"/>
      <c r="BH46" s="832"/>
      <c r="BI46" s="833"/>
      <c r="BJ46" s="214"/>
      <c r="BK46" s="214"/>
      <c r="BL46" s="214"/>
      <c r="BM46" s="214"/>
      <c r="BN46" s="214"/>
      <c r="BO46" s="224"/>
      <c r="BP46" s="224"/>
      <c r="BQ46" s="221">
        <v>40</v>
      </c>
      <c r="BR46" s="222"/>
      <c r="BS46" s="783"/>
      <c r="BT46" s="784"/>
      <c r="BU46" s="784"/>
      <c r="BV46" s="784"/>
      <c r="BW46" s="784"/>
      <c r="BX46" s="784"/>
      <c r="BY46" s="784"/>
      <c r="BZ46" s="784"/>
      <c r="CA46" s="784"/>
      <c r="CB46" s="784"/>
      <c r="CC46" s="784"/>
      <c r="CD46" s="784"/>
      <c r="CE46" s="784"/>
      <c r="CF46" s="784"/>
      <c r="CG46" s="785"/>
      <c r="CH46" s="786"/>
      <c r="CI46" s="787"/>
      <c r="CJ46" s="787"/>
      <c r="CK46" s="787"/>
      <c r="CL46" s="788"/>
      <c r="CM46" s="786"/>
      <c r="CN46" s="787"/>
      <c r="CO46" s="787"/>
      <c r="CP46" s="787"/>
      <c r="CQ46" s="788"/>
      <c r="CR46" s="786"/>
      <c r="CS46" s="787"/>
      <c r="CT46" s="787"/>
      <c r="CU46" s="787"/>
      <c r="CV46" s="788"/>
      <c r="CW46" s="786"/>
      <c r="CX46" s="787"/>
      <c r="CY46" s="787"/>
      <c r="CZ46" s="787"/>
      <c r="DA46" s="788"/>
      <c r="DB46" s="786"/>
      <c r="DC46" s="787"/>
      <c r="DD46" s="787"/>
      <c r="DE46" s="787"/>
      <c r="DF46" s="788"/>
      <c r="DG46" s="786"/>
      <c r="DH46" s="787"/>
      <c r="DI46" s="787"/>
      <c r="DJ46" s="787"/>
      <c r="DK46" s="788"/>
      <c r="DL46" s="786"/>
      <c r="DM46" s="787"/>
      <c r="DN46" s="787"/>
      <c r="DO46" s="787"/>
      <c r="DP46" s="788"/>
      <c r="DQ46" s="786"/>
      <c r="DR46" s="787"/>
      <c r="DS46" s="787"/>
      <c r="DT46" s="787"/>
      <c r="DU46" s="788"/>
      <c r="DV46" s="783"/>
      <c r="DW46" s="784"/>
      <c r="DX46" s="784"/>
      <c r="DY46" s="784"/>
      <c r="DZ46" s="789"/>
      <c r="EA46" s="212"/>
    </row>
    <row r="47" spans="1:131" ht="26.25" customHeight="1" x14ac:dyDescent="0.2">
      <c r="A47" s="221">
        <v>20</v>
      </c>
      <c r="B47" s="750"/>
      <c r="C47" s="751"/>
      <c r="D47" s="751"/>
      <c r="E47" s="751"/>
      <c r="F47" s="751"/>
      <c r="G47" s="751"/>
      <c r="H47" s="751"/>
      <c r="I47" s="751"/>
      <c r="J47" s="751"/>
      <c r="K47" s="751"/>
      <c r="L47" s="751"/>
      <c r="M47" s="751"/>
      <c r="N47" s="751"/>
      <c r="O47" s="751"/>
      <c r="P47" s="752"/>
      <c r="Q47" s="753"/>
      <c r="R47" s="754"/>
      <c r="S47" s="754"/>
      <c r="T47" s="754"/>
      <c r="U47" s="754"/>
      <c r="V47" s="754"/>
      <c r="W47" s="754"/>
      <c r="X47" s="754"/>
      <c r="Y47" s="754"/>
      <c r="Z47" s="754"/>
      <c r="AA47" s="754"/>
      <c r="AB47" s="754"/>
      <c r="AC47" s="754"/>
      <c r="AD47" s="754"/>
      <c r="AE47" s="755"/>
      <c r="AF47" s="756"/>
      <c r="AG47" s="757"/>
      <c r="AH47" s="757"/>
      <c r="AI47" s="757"/>
      <c r="AJ47" s="758"/>
      <c r="AK47" s="712"/>
      <c r="AL47" s="709"/>
      <c r="AM47" s="709"/>
      <c r="AN47" s="709"/>
      <c r="AO47" s="709"/>
      <c r="AP47" s="709"/>
      <c r="AQ47" s="709"/>
      <c r="AR47" s="709"/>
      <c r="AS47" s="709"/>
      <c r="AT47" s="709"/>
      <c r="AU47" s="709"/>
      <c r="AV47" s="709"/>
      <c r="AW47" s="709"/>
      <c r="AX47" s="709"/>
      <c r="AY47" s="709"/>
      <c r="AZ47" s="831"/>
      <c r="BA47" s="831"/>
      <c r="BB47" s="831"/>
      <c r="BC47" s="831"/>
      <c r="BD47" s="831"/>
      <c r="BE47" s="832"/>
      <c r="BF47" s="832"/>
      <c r="BG47" s="832"/>
      <c r="BH47" s="832"/>
      <c r="BI47" s="833"/>
      <c r="BJ47" s="214"/>
      <c r="BK47" s="214"/>
      <c r="BL47" s="214"/>
      <c r="BM47" s="214"/>
      <c r="BN47" s="214"/>
      <c r="BO47" s="224"/>
      <c r="BP47" s="224"/>
      <c r="BQ47" s="221">
        <v>41</v>
      </c>
      <c r="BR47" s="222"/>
      <c r="BS47" s="783"/>
      <c r="BT47" s="784"/>
      <c r="BU47" s="784"/>
      <c r="BV47" s="784"/>
      <c r="BW47" s="784"/>
      <c r="BX47" s="784"/>
      <c r="BY47" s="784"/>
      <c r="BZ47" s="784"/>
      <c r="CA47" s="784"/>
      <c r="CB47" s="784"/>
      <c r="CC47" s="784"/>
      <c r="CD47" s="784"/>
      <c r="CE47" s="784"/>
      <c r="CF47" s="784"/>
      <c r="CG47" s="785"/>
      <c r="CH47" s="786"/>
      <c r="CI47" s="787"/>
      <c r="CJ47" s="787"/>
      <c r="CK47" s="787"/>
      <c r="CL47" s="788"/>
      <c r="CM47" s="786"/>
      <c r="CN47" s="787"/>
      <c r="CO47" s="787"/>
      <c r="CP47" s="787"/>
      <c r="CQ47" s="788"/>
      <c r="CR47" s="786"/>
      <c r="CS47" s="787"/>
      <c r="CT47" s="787"/>
      <c r="CU47" s="787"/>
      <c r="CV47" s="788"/>
      <c r="CW47" s="786"/>
      <c r="CX47" s="787"/>
      <c r="CY47" s="787"/>
      <c r="CZ47" s="787"/>
      <c r="DA47" s="788"/>
      <c r="DB47" s="786"/>
      <c r="DC47" s="787"/>
      <c r="DD47" s="787"/>
      <c r="DE47" s="787"/>
      <c r="DF47" s="788"/>
      <c r="DG47" s="786"/>
      <c r="DH47" s="787"/>
      <c r="DI47" s="787"/>
      <c r="DJ47" s="787"/>
      <c r="DK47" s="788"/>
      <c r="DL47" s="786"/>
      <c r="DM47" s="787"/>
      <c r="DN47" s="787"/>
      <c r="DO47" s="787"/>
      <c r="DP47" s="788"/>
      <c r="DQ47" s="786"/>
      <c r="DR47" s="787"/>
      <c r="DS47" s="787"/>
      <c r="DT47" s="787"/>
      <c r="DU47" s="788"/>
      <c r="DV47" s="783"/>
      <c r="DW47" s="784"/>
      <c r="DX47" s="784"/>
      <c r="DY47" s="784"/>
      <c r="DZ47" s="789"/>
      <c r="EA47" s="212"/>
    </row>
    <row r="48" spans="1:131" ht="26.25" customHeight="1" x14ac:dyDescent="0.2">
      <c r="A48" s="221">
        <v>21</v>
      </c>
      <c r="B48" s="750"/>
      <c r="C48" s="751"/>
      <c r="D48" s="751"/>
      <c r="E48" s="751"/>
      <c r="F48" s="751"/>
      <c r="G48" s="751"/>
      <c r="H48" s="751"/>
      <c r="I48" s="751"/>
      <c r="J48" s="751"/>
      <c r="K48" s="751"/>
      <c r="L48" s="751"/>
      <c r="M48" s="751"/>
      <c r="N48" s="751"/>
      <c r="O48" s="751"/>
      <c r="P48" s="752"/>
      <c r="Q48" s="753"/>
      <c r="R48" s="754"/>
      <c r="S48" s="754"/>
      <c r="T48" s="754"/>
      <c r="U48" s="754"/>
      <c r="V48" s="754"/>
      <c r="W48" s="754"/>
      <c r="X48" s="754"/>
      <c r="Y48" s="754"/>
      <c r="Z48" s="754"/>
      <c r="AA48" s="754"/>
      <c r="AB48" s="754"/>
      <c r="AC48" s="754"/>
      <c r="AD48" s="754"/>
      <c r="AE48" s="755"/>
      <c r="AF48" s="756"/>
      <c r="AG48" s="757"/>
      <c r="AH48" s="757"/>
      <c r="AI48" s="757"/>
      <c r="AJ48" s="758"/>
      <c r="AK48" s="712"/>
      <c r="AL48" s="709"/>
      <c r="AM48" s="709"/>
      <c r="AN48" s="709"/>
      <c r="AO48" s="709"/>
      <c r="AP48" s="709"/>
      <c r="AQ48" s="709"/>
      <c r="AR48" s="709"/>
      <c r="AS48" s="709"/>
      <c r="AT48" s="709"/>
      <c r="AU48" s="709"/>
      <c r="AV48" s="709"/>
      <c r="AW48" s="709"/>
      <c r="AX48" s="709"/>
      <c r="AY48" s="709"/>
      <c r="AZ48" s="831"/>
      <c r="BA48" s="831"/>
      <c r="BB48" s="831"/>
      <c r="BC48" s="831"/>
      <c r="BD48" s="831"/>
      <c r="BE48" s="832"/>
      <c r="BF48" s="832"/>
      <c r="BG48" s="832"/>
      <c r="BH48" s="832"/>
      <c r="BI48" s="833"/>
      <c r="BJ48" s="214"/>
      <c r="BK48" s="214"/>
      <c r="BL48" s="214"/>
      <c r="BM48" s="214"/>
      <c r="BN48" s="214"/>
      <c r="BO48" s="224"/>
      <c r="BP48" s="224"/>
      <c r="BQ48" s="221">
        <v>42</v>
      </c>
      <c r="BR48" s="222"/>
      <c r="BS48" s="783"/>
      <c r="BT48" s="784"/>
      <c r="BU48" s="784"/>
      <c r="BV48" s="784"/>
      <c r="BW48" s="784"/>
      <c r="BX48" s="784"/>
      <c r="BY48" s="784"/>
      <c r="BZ48" s="784"/>
      <c r="CA48" s="784"/>
      <c r="CB48" s="784"/>
      <c r="CC48" s="784"/>
      <c r="CD48" s="784"/>
      <c r="CE48" s="784"/>
      <c r="CF48" s="784"/>
      <c r="CG48" s="785"/>
      <c r="CH48" s="786"/>
      <c r="CI48" s="787"/>
      <c r="CJ48" s="787"/>
      <c r="CK48" s="787"/>
      <c r="CL48" s="788"/>
      <c r="CM48" s="786"/>
      <c r="CN48" s="787"/>
      <c r="CO48" s="787"/>
      <c r="CP48" s="787"/>
      <c r="CQ48" s="788"/>
      <c r="CR48" s="786"/>
      <c r="CS48" s="787"/>
      <c r="CT48" s="787"/>
      <c r="CU48" s="787"/>
      <c r="CV48" s="788"/>
      <c r="CW48" s="786"/>
      <c r="CX48" s="787"/>
      <c r="CY48" s="787"/>
      <c r="CZ48" s="787"/>
      <c r="DA48" s="788"/>
      <c r="DB48" s="786"/>
      <c r="DC48" s="787"/>
      <c r="DD48" s="787"/>
      <c r="DE48" s="787"/>
      <c r="DF48" s="788"/>
      <c r="DG48" s="786"/>
      <c r="DH48" s="787"/>
      <c r="DI48" s="787"/>
      <c r="DJ48" s="787"/>
      <c r="DK48" s="788"/>
      <c r="DL48" s="786"/>
      <c r="DM48" s="787"/>
      <c r="DN48" s="787"/>
      <c r="DO48" s="787"/>
      <c r="DP48" s="788"/>
      <c r="DQ48" s="786"/>
      <c r="DR48" s="787"/>
      <c r="DS48" s="787"/>
      <c r="DT48" s="787"/>
      <c r="DU48" s="788"/>
      <c r="DV48" s="783"/>
      <c r="DW48" s="784"/>
      <c r="DX48" s="784"/>
      <c r="DY48" s="784"/>
      <c r="DZ48" s="789"/>
      <c r="EA48" s="212"/>
    </row>
    <row r="49" spans="1:131" ht="26.25" customHeight="1" x14ac:dyDescent="0.2">
      <c r="A49" s="221">
        <v>22</v>
      </c>
      <c r="B49" s="750"/>
      <c r="C49" s="751"/>
      <c r="D49" s="751"/>
      <c r="E49" s="751"/>
      <c r="F49" s="751"/>
      <c r="G49" s="751"/>
      <c r="H49" s="751"/>
      <c r="I49" s="751"/>
      <c r="J49" s="751"/>
      <c r="K49" s="751"/>
      <c r="L49" s="751"/>
      <c r="M49" s="751"/>
      <c r="N49" s="751"/>
      <c r="O49" s="751"/>
      <c r="P49" s="752"/>
      <c r="Q49" s="753"/>
      <c r="R49" s="754"/>
      <c r="S49" s="754"/>
      <c r="T49" s="754"/>
      <c r="U49" s="754"/>
      <c r="V49" s="754"/>
      <c r="W49" s="754"/>
      <c r="X49" s="754"/>
      <c r="Y49" s="754"/>
      <c r="Z49" s="754"/>
      <c r="AA49" s="754"/>
      <c r="AB49" s="754"/>
      <c r="AC49" s="754"/>
      <c r="AD49" s="754"/>
      <c r="AE49" s="755"/>
      <c r="AF49" s="756"/>
      <c r="AG49" s="757"/>
      <c r="AH49" s="757"/>
      <c r="AI49" s="757"/>
      <c r="AJ49" s="758"/>
      <c r="AK49" s="712"/>
      <c r="AL49" s="709"/>
      <c r="AM49" s="709"/>
      <c r="AN49" s="709"/>
      <c r="AO49" s="709"/>
      <c r="AP49" s="709"/>
      <c r="AQ49" s="709"/>
      <c r="AR49" s="709"/>
      <c r="AS49" s="709"/>
      <c r="AT49" s="709"/>
      <c r="AU49" s="709"/>
      <c r="AV49" s="709"/>
      <c r="AW49" s="709"/>
      <c r="AX49" s="709"/>
      <c r="AY49" s="709"/>
      <c r="AZ49" s="831"/>
      <c r="BA49" s="831"/>
      <c r="BB49" s="831"/>
      <c r="BC49" s="831"/>
      <c r="BD49" s="831"/>
      <c r="BE49" s="832"/>
      <c r="BF49" s="832"/>
      <c r="BG49" s="832"/>
      <c r="BH49" s="832"/>
      <c r="BI49" s="833"/>
      <c r="BJ49" s="214"/>
      <c r="BK49" s="214"/>
      <c r="BL49" s="214"/>
      <c r="BM49" s="214"/>
      <c r="BN49" s="214"/>
      <c r="BO49" s="224"/>
      <c r="BP49" s="224"/>
      <c r="BQ49" s="221">
        <v>43</v>
      </c>
      <c r="BR49" s="222"/>
      <c r="BS49" s="783"/>
      <c r="BT49" s="784"/>
      <c r="BU49" s="784"/>
      <c r="BV49" s="784"/>
      <c r="BW49" s="784"/>
      <c r="BX49" s="784"/>
      <c r="BY49" s="784"/>
      <c r="BZ49" s="784"/>
      <c r="CA49" s="784"/>
      <c r="CB49" s="784"/>
      <c r="CC49" s="784"/>
      <c r="CD49" s="784"/>
      <c r="CE49" s="784"/>
      <c r="CF49" s="784"/>
      <c r="CG49" s="785"/>
      <c r="CH49" s="786"/>
      <c r="CI49" s="787"/>
      <c r="CJ49" s="787"/>
      <c r="CK49" s="787"/>
      <c r="CL49" s="788"/>
      <c r="CM49" s="786"/>
      <c r="CN49" s="787"/>
      <c r="CO49" s="787"/>
      <c r="CP49" s="787"/>
      <c r="CQ49" s="788"/>
      <c r="CR49" s="786"/>
      <c r="CS49" s="787"/>
      <c r="CT49" s="787"/>
      <c r="CU49" s="787"/>
      <c r="CV49" s="788"/>
      <c r="CW49" s="786"/>
      <c r="CX49" s="787"/>
      <c r="CY49" s="787"/>
      <c r="CZ49" s="787"/>
      <c r="DA49" s="788"/>
      <c r="DB49" s="786"/>
      <c r="DC49" s="787"/>
      <c r="DD49" s="787"/>
      <c r="DE49" s="787"/>
      <c r="DF49" s="788"/>
      <c r="DG49" s="786"/>
      <c r="DH49" s="787"/>
      <c r="DI49" s="787"/>
      <c r="DJ49" s="787"/>
      <c r="DK49" s="788"/>
      <c r="DL49" s="786"/>
      <c r="DM49" s="787"/>
      <c r="DN49" s="787"/>
      <c r="DO49" s="787"/>
      <c r="DP49" s="788"/>
      <c r="DQ49" s="786"/>
      <c r="DR49" s="787"/>
      <c r="DS49" s="787"/>
      <c r="DT49" s="787"/>
      <c r="DU49" s="788"/>
      <c r="DV49" s="783"/>
      <c r="DW49" s="784"/>
      <c r="DX49" s="784"/>
      <c r="DY49" s="784"/>
      <c r="DZ49" s="789"/>
      <c r="EA49" s="212"/>
    </row>
    <row r="50" spans="1:131" ht="26.25" customHeight="1" x14ac:dyDescent="0.2">
      <c r="A50" s="221">
        <v>23</v>
      </c>
      <c r="B50" s="750"/>
      <c r="C50" s="751"/>
      <c r="D50" s="751"/>
      <c r="E50" s="751"/>
      <c r="F50" s="751"/>
      <c r="G50" s="751"/>
      <c r="H50" s="751"/>
      <c r="I50" s="751"/>
      <c r="J50" s="751"/>
      <c r="K50" s="751"/>
      <c r="L50" s="751"/>
      <c r="M50" s="751"/>
      <c r="N50" s="751"/>
      <c r="O50" s="751"/>
      <c r="P50" s="752"/>
      <c r="Q50" s="834"/>
      <c r="R50" s="835"/>
      <c r="S50" s="835"/>
      <c r="T50" s="835"/>
      <c r="U50" s="835"/>
      <c r="V50" s="835"/>
      <c r="W50" s="835"/>
      <c r="X50" s="835"/>
      <c r="Y50" s="835"/>
      <c r="Z50" s="835"/>
      <c r="AA50" s="835"/>
      <c r="AB50" s="835"/>
      <c r="AC50" s="835"/>
      <c r="AD50" s="835"/>
      <c r="AE50" s="836"/>
      <c r="AF50" s="756"/>
      <c r="AG50" s="757"/>
      <c r="AH50" s="757"/>
      <c r="AI50" s="757"/>
      <c r="AJ50" s="758"/>
      <c r="AK50" s="838"/>
      <c r="AL50" s="835"/>
      <c r="AM50" s="835"/>
      <c r="AN50" s="835"/>
      <c r="AO50" s="835"/>
      <c r="AP50" s="835"/>
      <c r="AQ50" s="835"/>
      <c r="AR50" s="835"/>
      <c r="AS50" s="835"/>
      <c r="AT50" s="835"/>
      <c r="AU50" s="835"/>
      <c r="AV50" s="835"/>
      <c r="AW50" s="835"/>
      <c r="AX50" s="835"/>
      <c r="AY50" s="835"/>
      <c r="AZ50" s="837"/>
      <c r="BA50" s="837"/>
      <c r="BB50" s="837"/>
      <c r="BC50" s="837"/>
      <c r="BD50" s="837"/>
      <c r="BE50" s="832"/>
      <c r="BF50" s="832"/>
      <c r="BG50" s="832"/>
      <c r="BH50" s="832"/>
      <c r="BI50" s="833"/>
      <c r="BJ50" s="214"/>
      <c r="BK50" s="214"/>
      <c r="BL50" s="214"/>
      <c r="BM50" s="214"/>
      <c r="BN50" s="214"/>
      <c r="BO50" s="224"/>
      <c r="BP50" s="224"/>
      <c r="BQ50" s="221">
        <v>44</v>
      </c>
      <c r="BR50" s="222"/>
      <c r="BS50" s="783"/>
      <c r="BT50" s="784"/>
      <c r="BU50" s="784"/>
      <c r="BV50" s="784"/>
      <c r="BW50" s="784"/>
      <c r="BX50" s="784"/>
      <c r="BY50" s="784"/>
      <c r="BZ50" s="784"/>
      <c r="CA50" s="784"/>
      <c r="CB50" s="784"/>
      <c r="CC50" s="784"/>
      <c r="CD50" s="784"/>
      <c r="CE50" s="784"/>
      <c r="CF50" s="784"/>
      <c r="CG50" s="785"/>
      <c r="CH50" s="786"/>
      <c r="CI50" s="787"/>
      <c r="CJ50" s="787"/>
      <c r="CK50" s="787"/>
      <c r="CL50" s="788"/>
      <c r="CM50" s="786"/>
      <c r="CN50" s="787"/>
      <c r="CO50" s="787"/>
      <c r="CP50" s="787"/>
      <c r="CQ50" s="788"/>
      <c r="CR50" s="786"/>
      <c r="CS50" s="787"/>
      <c r="CT50" s="787"/>
      <c r="CU50" s="787"/>
      <c r="CV50" s="788"/>
      <c r="CW50" s="786"/>
      <c r="CX50" s="787"/>
      <c r="CY50" s="787"/>
      <c r="CZ50" s="787"/>
      <c r="DA50" s="788"/>
      <c r="DB50" s="786"/>
      <c r="DC50" s="787"/>
      <c r="DD50" s="787"/>
      <c r="DE50" s="787"/>
      <c r="DF50" s="788"/>
      <c r="DG50" s="786"/>
      <c r="DH50" s="787"/>
      <c r="DI50" s="787"/>
      <c r="DJ50" s="787"/>
      <c r="DK50" s="788"/>
      <c r="DL50" s="786"/>
      <c r="DM50" s="787"/>
      <c r="DN50" s="787"/>
      <c r="DO50" s="787"/>
      <c r="DP50" s="788"/>
      <c r="DQ50" s="786"/>
      <c r="DR50" s="787"/>
      <c r="DS50" s="787"/>
      <c r="DT50" s="787"/>
      <c r="DU50" s="788"/>
      <c r="DV50" s="783"/>
      <c r="DW50" s="784"/>
      <c r="DX50" s="784"/>
      <c r="DY50" s="784"/>
      <c r="DZ50" s="789"/>
      <c r="EA50" s="212"/>
    </row>
    <row r="51" spans="1:131" ht="26.25" customHeight="1" x14ac:dyDescent="0.2">
      <c r="A51" s="221">
        <v>24</v>
      </c>
      <c r="B51" s="750"/>
      <c r="C51" s="751"/>
      <c r="D51" s="751"/>
      <c r="E51" s="751"/>
      <c r="F51" s="751"/>
      <c r="G51" s="751"/>
      <c r="H51" s="751"/>
      <c r="I51" s="751"/>
      <c r="J51" s="751"/>
      <c r="K51" s="751"/>
      <c r="L51" s="751"/>
      <c r="M51" s="751"/>
      <c r="N51" s="751"/>
      <c r="O51" s="751"/>
      <c r="P51" s="752"/>
      <c r="Q51" s="834"/>
      <c r="R51" s="835"/>
      <c r="S51" s="835"/>
      <c r="T51" s="835"/>
      <c r="U51" s="835"/>
      <c r="V51" s="835"/>
      <c r="W51" s="835"/>
      <c r="X51" s="835"/>
      <c r="Y51" s="835"/>
      <c r="Z51" s="835"/>
      <c r="AA51" s="835"/>
      <c r="AB51" s="835"/>
      <c r="AC51" s="835"/>
      <c r="AD51" s="835"/>
      <c r="AE51" s="836"/>
      <c r="AF51" s="756"/>
      <c r="AG51" s="757"/>
      <c r="AH51" s="757"/>
      <c r="AI51" s="757"/>
      <c r="AJ51" s="758"/>
      <c r="AK51" s="838"/>
      <c r="AL51" s="835"/>
      <c r="AM51" s="835"/>
      <c r="AN51" s="835"/>
      <c r="AO51" s="835"/>
      <c r="AP51" s="835"/>
      <c r="AQ51" s="835"/>
      <c r="AR51" s="835"/>
      <c r="AS51" s="835"/>
      <c r="AT51" s="835"/>
      <c r="AU51" s="835"/>
      <c r="AV51" s="835"/>
      <c r="AW51" s="835"/>
      <c r="AX51" s="835"/>
      <c r="AY51" s="835"/>
      <c r="AZ51" s="837"/>
      <c r="BA51" s="837"/>
      <c r="BB51" s="837"/>
      <c r="BC51" s="837"/>
      <c r="BD51" s="837"/>
      <c r="BE51" s="832"/>
      <c r="BF51" s="832"/>
      <c r="BG51" s="832"/>
      <c r="BH51" s="832"/>
      <c r="BI51" s="833"/>
      <c r="BJ51" s="214"/>
      <c r="BK51" s="214"/>
      <c r="BL51" s="214"/>
      <c r="BM51" s="214"/>
      <c r="BN51" s="214"/>
      <c r="BO51" s="224"/>
      <c r="BP51" s="224"/>
      <c r="BQ51" s="221">
        <v>45</v>
      </c>
      <c r="BR51" s="222"/>
      <c r="BS51" s="783"/>
      <c r="BT51" s="784"/>
      <c r="BU51" s="784"/>
      <c r="BV51" s="784"/>
      <c r="BW51" s="784"/>
      <c r="BX51" s="784"/>
      <c r="BY51" s="784"/>
      <c r="BZ51" s="784"/>
      <c r="CA51" s="784"/>
      <c r="CB51" s="784"/>
      <c r="CC51" s="784"/>
      <c r="CD51" s="784"/>
      <c r="CE51" s="784"/>
      <c r="CF51" s="784"/>
      <c r="CG51" s="785"/>
      <c r="CH51" s="786"/>
      <c r="CI51" s="787"/>
      <c r="CJ51" s="787"/>
      <c r="CK51" s="787"/>
      <c r="CL51" s="788"/>
      <c r="CM51" s="786"/>
      <c r="CN51" s="787"/>
      <c r="CO51" s="787"/>
      <c r="CP51" s="787"/>
      <c r="CQ51" s="788"/>
      <c r="CR51" s="786"/>
      <c r="CS51" s="787"/>
      <c r="CT51" s="787"/>
      <c r="CU51" s="787"/>
      <c r="CV51" s="788"/>
      <c r="CW51" s="786"/>
      <c r="CX51" s="787"/>
      <c r="CY51" s="787"/>
      <c r="CZ51" s="787"/>
      <c r="DA51" s="788"/>
      <c r="DB51" s="786"/>
      <c r="DC51" s="787"/>
      <c r="DD51" s="787"/>
      <c r="DE51" s="787"/>
      <c r="DF51" s="788"/>
      <c r="DG51" s="786"/>
      <c r="DH51" s="787"/>
      <c r="DI51" s="787"/>
      <c r="DJ51" s="787"/>
      <c r="DK51" s="788"/>
      <c r="DL51" s="786"/>
      <c r="DM51" s="787"/>
      <c r="DN51" s="787"/>
      <c r="DO51" s="787"/>
      <c r="DP51" s="788"/>
      <c r="DQ51" s="786"/>
      <c r="DR51" s="787"/>
      <c r="DS51" s="787"/>
      <c r="DT51" s="787"/>
      <c r="DU51" s="788"/>
      <c r="DV51" s="783"/>
      <c r="DW51" s="784"/>
      <c r="DX51" s="784"/>
      <c r="DY51" s="784"/>
      <c r="DZ51" s="789"/>
      <c r="EA51" s="212"/>
    </row>
    <row r="52" spans="1:131" ht="26.25" customHeight="1" x14ac:dyDescent="0.2">
      <c r="A52" s="221">
        <v>25</v>
      </c>
      <c r="B52" s="750"/>
      <c r="C52" s="751"/>
      <c r="D52" s="751"/>
      <c r="E52" s="751"/>
      <c r="F52" s="751"/>
      <c r="G52" s="751"/>
      <c r="H52" s="751"/>
      <c r="I52" s="751"/>
      <c r="J52" s="751"/>
      <c r="K52" s="751"/>
      <c r="L52" s="751"/>
      <c r="M52" s="751"/>
      <c r="N52" s="751"/>
      <c r="O52" s="751"/>
      <c r="P52" s="752"/>
      <c r="Q52" s="834"/>
      <c r="R52" s="835"/>
      <c r="S52" s="835"/>
      <c r="T52" s="835"/>
      <c r="U52" s="835"/>
      <c r="V52" s="835"/>
      <c r="W52" s="835"/>
      <c r="X52" s="835"/>
      <c r="Y52" s="835"/>
      <c r="Z52" s="835"/>
      <c r="AA52" s="835"/>
      <c r="AB52" s="835"/>
      <c r="AC52" s="835"/>
      <c r="AD52" s="835"/>
      <c r="AE52" s="836"/>
      <c r="AF52" s="756"/>
      <c r="AG52" s="757"/>
      <c r="AH52" s="757"/>
      <c r="AI52" s="757"/>
      <c r="AJ52" s="758"/>
      <c r="AK52" s="838"/>
      <c r="AL52" s="835"/>
      <c r="AM52" s="835"/>
      <c r="AN52" s="835"/>
      <c r="AO52" s="835"/>
      <c r="AP52" s="835"/>
      <c r="AQ52" s="835"/>
      <c r="AR52" s="835"/>
      <c r="AS52" s="835"/>
      <c r="AT52" s="835"/>
      <c r="AU52" s="835"/>
      <c r="AV52" s="835"/>
      <c r="AW52" s="835"/>
      <c r="AX52" s="835"/>
      <c r="AY52" s="835"/>
      <c r="AZ52" s="837"/>
      <c r="BA52" s="837"/>
      <c r="BB52" s="837"/>
      <c r="BC52" s="837"/>
      <c r="BD52" s="837"/>
      <c r="BE52" s="832"/>
      <c r="BF52" s="832"/>
      <c r="BG52" s="832"/>
      <c r="BH52" s="832"/>
      <c r="BI52" s="833"/>
      <c r="BJ52" s="214"/>
      <c r="BK52" s="214"/>
      <c r="BL52" s="214"/>
      <c r="BM52" s="214"/>
      <c r="BN52" s="214"/>
      <c r="BO52" s="224"/>
      <c r="BP52" s="224"/>
      <c r="BQ52" s="221">
        <v>46</v>
      </c>
      <c r="BR52" s="222"/>
      <c r="BS52" s="783"/>
      <c r="BT52" s="784"/>
      <c r="BU52" s="784"/>
      <c r="BV52" s="784"/>
      <c r="BW52" s="784"/>
      <c r="BX52" s="784"/>
      <c r="BY52" s="784"/>
      <c r="BZ52" s="784"/>
      <c r="CA52" s="784"/>
      <c r="CB52" s="784"/>
      <c r="CC52" s="784"/>
      <c r="CD52" s="784"/>
      <c r="CE52" s="784"/>
      <c r="CF52" s="784"/>
      <c r="CG52" s="785"/>
      <c r="CH52" s="786"/>
      <c r="CI52" s="787"/>
      <c r="CJ52" s="787"/>
      <c r="CK52" s="787"/>
      <c r="CL52" s="788"/>
      <c r="CM52" s="786"/>
      <c r="CN52" s="787"/>
      <c r="CO52" s="787"/>
      <c r="CP52" s="787"/>
      <c r="CQ52" s="788"/>
      <c r="CR52" s="786"/>
      <c r="CS52" s="787"/>
      <c r="CT52" s="787"/>
      <c r="CU52" s="787"/>
      <c r="CV52" s="788"/>
      <c r="CW52" s="786"/>
      <c r="CX52" s="787"/>
      <c r="CY52" s="787"/>
      <c r="CZ52" s="787"/>
      <c r="DA52" s="788"/>
      <c r="DB52" s="786"/>
      <c r="DC52" s="787"/>
      <c r="DD52" s="787"/>
      <c r="DE52" s="787"/>
      <c r="DF52" s="788"/>
      <c r="DG52" s="786"/>
      <c r="DH52" s="787"/>
      <c r="DI52" s="787"/>
      <c r="DJ52" s="787"/>
      <c r="DK52" s="788"/>
      <c r="DL52" s="786"/>
      <c r="DM52" s="787"/>
      <c r="DN52" s="787"/>
      <c r="DO52" s="787"/>
      <c r="DP52" s="788"/>
      <c r="DQ52" s="786"/>
      <c r="DR52" s="787"/>
      <c r="DS52" s="787"/>
      <c r="DT52" s="787"/>
      <c r="DU52" s="788"/>
      <c r="DV52" s="783"/>
      <c r="DW52" s="784"/>
      <c r="DX52" s="784"/>
      <c r="DY52" s="784"/>
      <c r="DZ52" s="789"/>
      <c r="EA52" s="212"/>
    </row>
    <row r="53" spans="1:131" ht="26.25" customHeight="1" x14ac:dyDescent="0.2">
      <c r="A53" s="221">
        <v>26</v>
      </c>
      <c r="B53" s="750"/>
      <c r="C53" s="751"/>
      <c r="D53" s="751"/>
      <c r="E53" s="751"/>
      <c r="F53" s="751"/>
      <c r="G53" s="751"/>
      <c r="H53" s="751"/>
      <c r="I53" s="751"/>
      <c r="J53" s="751"/>
      <c r="K53" s="751"/>
      <c r="L53" s="751"/>
      <c r="M53" s="751"/>
      <c r="N53" s="751"/>
      <c r="O53" s="751"/>
      <c r="P53" s="752"/>
      <c r="Q53" s="834"/>
      <c r="R53" s="835"/>
      <c r="S53" s="835"/>
      <c r="T53" s="835"/>
      <c r="U53" s="835"/>
      <c r="V53" s="835"/>
      <c r="W53" s="835"/>
      <c r="X53" s="835"/>
      <c r="Y53" s="835"/>
      <c r="Z53" s="835"/>
      <c r="AA53" s="835"/>
      <c r="AB53" s="835"/>
      <c r="AC53" s="835"/>
      <c r="AD53" s="835"/>
      <c r="AE53" s="836"/>
      <c r="AF53" s="756"/>
      <c r="AG53" s="757"/>
      <c r="AH53" s="757"/>
      <c r="AI53" s="757"/>
      <c r="AJ53" s="758"/>
      <c r="AK53" s="838"/>
      <c r="AL53" s="835"/>
      <c r="AM53" s="835"/>
      <c r="AN53" s="835"/>
      <c r="AO53" s="835"/>
      <c r="AP53" s="835"/>
      <c r="AQ53" s="835"/>
      <c r="AR53" s="835"/>
      <c r="AS53" s="835"/>
      <c r="AT53" s="835"/>
      <c r="AU53" s="835"/>
      <c r="AV53" s="835"/>
      <c r="AW53" s="835"/>
      <c r="AX53" s="835"/>
      <c r="AY53" s="835"/>
      <c r="AZ53" s="837"/>
      <c r="BA53" s="837"/>
      <c r="BB53" s="837"/>
      <c r="BC53" s="837"/>
      <c r="BD53" s="837"/>
      <c r="BE53" s="832"/>
      <c r="BF53" s="832"/>
      <c r="BG53" s="832"/>
      <c r="BH53" s="832"/>
      <c r="BI53" s="833"/>
      <c r="BJ53" s="214"/>
      <c r="BK53" s="214"/>
      <c r="BL53" s="214"/>
      <c r="BM53" s="214"/>
      <c r="BN53" s="214"/>
      <c r="BO53" s="224"/>
      <c r="BP53" s="224"/>
      <c r="BQ53" s="221">
        <v>47</v>
      </c>
      <c r="BR53" s="222"/>
      <c r="BS53" s="783"/>
      <c r="BT53" s="784"/>
      <c r="BU53" s="784"/>
      <c r="BV53" s="784"/>
      <c r="BW53" s="784"/>
      <c r="BX53" s="784"/>
      <c r="BY53" s="784"/>
      <c r="BZ53" s="784"/>
      <c r="CA53" s="784"/>
      <c r="CB53" s="784"/>
      <c r="CC53" s="784"/>
      <c r="CD53" s="784"/>
      <c r="CE53" s="784"/>
      <c r="CF53" s="784"/>
      <c r="CG53" s="785"/>
      <c r="CH53" s="786"/>
      <c r="CI53" s="787"/>
      <c r="CJ53" s="787"/>
      <c r="CK53" s="787"/>
      <c r="CL53" s="788"/>
      <c r="CM53" s="786"/>
      <c r="CN53" s="787"/>
      <c r="CO53" s="787"/>
      <c r="CP53" s="787"/>
      <c r="CQ53" s="788"/>
      <c r="CR53" s="786"/>
      <c r="CS53" s="787"/>
      <c r="CT53" s="787"/>
      <c r="CU53" s="787"/>
      <c r="CV53" s="788"/>
      <c r="CW53" s="786"/>
      <c r="CX53" s="787"/>
      <c r="CY53" s="787"/>
      <c r="CZ53" s="787"/>
      <c r="DA53" s="788"/>
      <c r="DB53" s="786"/>
      <c r="DC53" s="787"/>
      <c r="DD53" s="787"/>
      <c r="DE53" s="787"/>
      <c r="DF53" s="788"/>
      <c r="DG53" s="786"/>
      <c r="DH53" s="787"/>
      <c r="DI53" s="787"/>
      <c r="DJ53" s="787"/>
      <c r="DK53" s="788"/>
      <c r="DL53" s="786"/>
      <c r="DM53" s="787"/>
      <c r="DN53" s="787"/>
      <c r="DO53" s="787"/>
      <c r="DP53" s="788"/>
      <c r="DQ53" s="786"/>
      <c r="DR53" s="787"/>
      <c r="DS53" s="787"/>
      <c r="DT53" s="787"/>
      <c r="DU53" s="788"/>
      <c r="DV53" s="783"/>
      <c r="DW53" s="784"/>
      <c r="DX53" s="784"/>
      <c r="DY53" s="784"/>
      <c r="DZ53" s="789"/>
      <c r="EA53" s="212"/>
    </row>
    <row r="54" spans="1:131" ht="26.25" customHeight="1" x14ac:dyDescent="0.2">
      <c r="A54" s="221">
        <v>27</v>
      </c>
      <c r="B54" s="750"/>
      <c r="C54" s="751"/>
      <c r="D54" s="751"/>
      <c r="E54" s="751"/>
      <c r="F54" s="751"/>
      <c r="G54" s="751"/>
      <c r="H54" s="751"/>
      <c r="I54" s="751"/>
      <c r="J54" s="751"/>
      <c r="K54" s="751"/>
      <c r="L54" s="751"/>
      <c r="M54" s="751"/>
      <c r="N54" s="751"/>
      <c r="O54" s="751"/>
      <c r="P54" s="752"/>
      <c r="Q54" s="834"/>
      <c r="R54" s="835"/>
      <c r="S54" s="835"/>
      <c r="T54" s="835"/>
      <c r="U54" s="835"/>
      <c r="V54" s="835"/>
      <c r="W54" s="835"/>
      <c r="X54" s="835"/>
      <c r="Y54" s="835"/>
      <c r="Z54" s="835"/>
      <c r="AA54" s="835"/>
      <c r="AB54" s="835"/>
      <c r="AC54" s="835"/>
      <c r="AD54" s="835"/>
      <c r="AE54" s="836"/>
      <c r="AF54" s="756"/>
      <c r="AG54" s="757"/>
      <c r="AH54" s="757"/>
      <c r="AI54" s="757"/>
      <c r="AJ54" s="758"/>
      <c r="AK54" s="838"/>
      <c r="AL54" s="835"/>
      <c r="AM54" s="835"/>
      <c r="AN54" s="835"/>
      <c r="AO54" s="835"/>
      <c r="AP54" s="835"/>
      <c r="AQ54" s="835"/>
      <c r="AR54" s="835"/>
      <c r="AS54" s="835"/>
      <c r="AT54" s="835"/>
      <c r="AU54" s="835"/>
      <c r="AV54" s="835"/>
      <c r="AW54" s="835"/>
      <c r="AX54" s="835"/>
      <c r="AY54" s="835"/>
      <c r="AZ54" s="837"/>
      <c r="BA54" s="837"/>
      <c r="BB54" s="837"/>
      <c r="BC54" s="837"/>
      <c r="BD54" s="837"/>
      <c r="BE54" s="832"/>
      <c r="BF54" s="832"/>
      <c r="BG54" s="832"/>
      <c r="BH54" s="832"/>
      <c r="BI54" s="833"/>
      <c r="BJ54" s="214"/>
      <c r="BK54" s="214"/>
      <c r="BL54" s="214"/>
      <c r="BM54" s="214"/>
      <c r="BN54" s="214"/>
      <c r="BO54" s="224"/>
      <c r="BP54" s="224"/>
      <c r="BQ54" s="221">
        <v>48</v>
      </c>
      <c r="BR54" s="222"/>
      <c r="BS54" s="783"/>
      <c r="BT54" s="784"/>
      <c r="BU54" s="784"/>
      <c r="BV54" s="784"/>
      <c r="BW54" s="784"/>
      <c r="BX54" s="784"/>
      <c r="BY54" s="784"/>
      <c r="BZ54" s="784"/>
      <c r="CA54" s="784"/>
      <c r="CB54" s="784"/>
      <c r="CC54" s="784"/>
      <c r="CD54" s="784"/>
      <c r="CE54" s="784"/>
      <c r="CF54" s="784"/>
      <c r="CG54" s="785"/>
      <c r="CH54" s="786"/>
      <c r="CI54" s="787"/>
      <c r="CJ54" s="787"/>
      <c r="CK54" s="787"/>
      <c r="CL54" s="788"/>
      <c r="CM54" s="786"/>
      <c r="CN54" s="787"/>
      <c r="CO54" s="787"/>
      <c r="CP54" s="787"/>
      <c r="CQ54" s="788"/>
      <c r="CR54" s="786"/>
      <c r="CS54" s="787"/>
      <c r="CT54" s="787"/>
      <c r="CU54" s="787"/>
      <c r="CV54" s="788"/>
      <c r="CW54" s="786"/>
      <c r="CX54" s="787"/>
      <c r="CY54" s="787"/>
      <c r="CZ54" s="787"/>
      <c r="DA54" s="788"/>
      <c r="DB54" s="786"/>
      <c r="DC54" s="787"/>
      <c r="DD54" s="787"/>
      <c r="DE54" s="787"/>
      <c r="DF54" s="788"/>
      <c r="DG54" s="786"/>
      <c r="DH54" s="787"/>
      <c r="DI54" s="787"/>
      <c r="DJ54" s="787"/>
      <c r="DK54" s="788"/>
      <c r="DL54" s="786"/>
      <c r="DM54" s="787"/>
      <c r="DN54" s="787"/>
      <c r="DO54" s="787"/>
      <c r="DP54" s="788"/>
      <c r="DQ54" s="786"/>
      <c r="DR54" s="787"/>
      <c r="DS54" s="787"/>
      <c r="DT54" s="787"/>
      <c r="DU54" s="788"/>
      <c r="DV54" s="783"/>
      <c r="DW54" s="784"/>
      <c r="DX54" s="784"/>
      <c r="DY54" s="784"/>
      <c r="DZ54" s="789"/>
      <c r="EA54" s="212"/>
    </row>
    <row r="55" spans="1:131" ht="26.25" customHeight="1" x14ac:dyDescent="0.2">
      <c r="A55" s="221">
        <v>28</v>
      </c>
      <c r="B55" s="750"/>
      <c r="C55" s="751"/>
      <c r="D55" s="751"/>
      <c r="E55" s="751"/>
      <c r="F55" s="751"/>
      <c r="G55" s="751"/>
      <c r="H55" s="751"/>
      <c r="I55" s="751"/>
      <c r="J55" s="751"/>
      <c r="K55" s="751"/>
      <c r="L55" s="751"/>
      <c r="M55" s="751"/>
      <c r="N55" s="751"/>
      <c r="O55" s="751"/>
      <c r="P55" s="752"/>
      <c r="Q55" s="834"/>
      <c r="R55" s="835"/>
      <c r="S55" s="835"/>
      <c r="T55" s="835"/>
      <c r="U55" s="835"/>
      <c r="V55" s="835"/>
      <c r="W55" s="835"/>
      <c r="X55" s="835"/>
      <c r="Y55" s="835"/>
      <c r="Z55" s="835"/>
      <c r="AA55" s="835"/>
      <c r="AB55" s="835"/>
      <c r="AC55" s="835"/>
      <c r="AD55" s="835"/>
      <c r="AE55" s="836"/>
      <c r="AF55" s="756"/>
      <c r="AG55" s="757"/>
      <c r="AH55" s="757"/>
      <c r="AI55" s="757"/>
      <c r="AJ55" s="758"/>
      <c r="AK55" s="838"/>
      <c r="AL55" s="835"/>
      <c r="AM55" s="835"/>
      <c r="AN55" s="835"/>
      <c r="AO55" s="835"/>
      <c r="AP55" s="835"/>
      <c r="AQ55" s="835"/>
      <c r="AR55" s="835"/>
      <c r="AS55" s="835"/>
      <c r="AT55" s="835"/>
      <c r="AU55" s="835"/>
      <c r="AV55" s="835"/>
      <c r="AW55" s="835"/>
      <c r="AX55" s="835"/>
      <c r="AY55" s="835"/>
      <c r="AZ55" s="837"/>
      <c r="BA55" s="837"/>
      <c r="BB55" s="837"/>
      <c r="BC55" s="837"/>
      <c r="BD55" s="837"/>
      <c r="BE55" s="832"/>
      <c r="BF55" s="832"/>
      <c r="BG55" s="832"/>
      <c r="BH55" s="832"/>
      <c r="BI55" s="833"/>
      <c r="BJ55" s="214"/>
      <c r="BK55" s="214"/>
      <c r="BL55" s="214"/>
      <c r="BM55" s="214"/>
      <c r="BN55" s="214"/>
      <c r="BO55" s="224"/>
      <c r="BP55" s="224"/>
      <c r="BQ55" s="221">
        <v>49</v>
      </c>
      <c r="BR55" s="222"/>
      <c r="BS55" s="783"/>
      <c r="BT55" s="784"/>
      <c r="BU55" s="784"/>
      <c r="BV55" s="784"/>
      <c r="BW55" s="784"/>
      <c r="BX55" s="784"/>
      <c r="BY55" s="784"/>
      <c r="BZ55" s="784"/>
      <c r="CA55" s="784"/>
      <c r="CB55" s="784"/>
      <c r="CC55" s="784"/>
      <c r="CD55" s="784"/>
      <c r="CE55" s="784"/>
      <c r="CF55" s="784"/>
      <c r="CG55" s="785"/>
      <c r="CH55" s="786"/>
      <c r="CI55" s="787"/>
      <c r="CJ55" s="787"/>
      <c r="CK55" s="787"/>
      <c r="CL55" s="788"/>
      <c r="CM55" s="786"/>
      <c r="CN55" s="787"/>
      <c r="CO55" s="787"/>
      <c r="CP55" s="787"/>
      <c r="CQ55" s="788"/>
      <c r="CR55" s="786"/>
      <c r="CS55" s="787"/>
      <c r="CT55" s="787"/>
      <c r="CU55" s="787"/>
      <c r="CV55" s="788"/>
      <c r="CW55" s="786"/>
      <c r="CX55" s="787"/>
      <c r="CY55" s="787"/>
      <c r="CZ55" s="787"/>
      <c r="DA55" s="788"/>
      <c r="DB55" s="786"/>
      <c r="DC55" s="787"/>
      <c r="DD55" s="787"/>
      <c r="DE55" s="787"/>
      <c r="DF55" s="788"/>
      <c r="DG55" s="786"/>
      <c r="DH55" s="787"/>
      <c r="DI55" s="787"/>
      <c r="DJ55" s="787"/>
      <c r="DK55" s="788"/>
      <c r="DL55" s="786"/>
      <c r="DM55" s="787"/>
      <c r="DN55" s="787"/>
      <c r="DO55" s="787"/>
      <c r="DP55" s="788"/>
      <c r="DQ55" s="786"/>
      <c r="DR55" s="787"/>
      <c r="DS55" s="787"/>
      <c r="DT55" s="787"/>
      <c r="DU55" s="788"/>
      <c r="DV55" s="783"/>
      <c r="DW55" s="784"/>
      <c r="DX55" s="784"/>
      <c r="DY55" s="784"/>
      <c r="DZ55" s="789"/>
      <c r="EA55" s="212"/>
    </row>
    <row r="56" spans="1:131" ht="26.25" customHeight="1" x14ac:dyDescent="0.2">
      <c r="A56" s="221">
        <v>29</v>
      </c>
      <c r="B56" s="750"/>
      <c r="C56" s="751"/>
      <c r="D56" s="751"/>
      <c r="E56" s="751"/>
      <c r="F56" s="751"/>
      <c r="G56" s="751"/>
      <c r="H56" s="751"/>
      <c r="I56" s="751"/>
      <c r="J56" s="751"/>
      <c r="K56" s="751"/>
      <c r="L56" s="751"/>
      <c r="M56" s="751"/>
      <c r="N56" s="751"/>
      <c r="O56" s="751"/>
      <c r="P56" s="752"/>
      <c r="Q56" s="834"/>
      <c r="R56" s="835"/>
      <c r="S56" s="835"/>
      <c r="T56" s="835"/>
      <c r="U56" s="835"/>
      <c r="V56" s="835"/>
      <c r="W56" s="835"/>
      <c r="X56" s="835"/>
      <c r="Y56" s="835"/>
      <c r="Z56" s="835"/>
      <c r="AA56" s="835"/>
      <c r="AB56" s="835"/>
      <c r="AC56" s="835"/>
      <c r="AD56" s="835"/>
      <c r="AE56" s="836"/>
      <c r="AF56" s="756"/>
      <c r="AG56" s="757"/>
      <c r="AH56" s="757"/>
      <c r="AI56" s="757"/>
      <c r="AJ56" s="758"/>
      <c r="AK56" s="838"/>
      <c r="AL56" s="835"/>
      <c r="AM56" s="835"/>
      <c r="AN56" s="835"/>
      <c r="AO56" s="835"/>
      <c r="AP56" s="835"/>
      <c r="AQ56" s="835"/>
      <c r="AR56" s="835"/>
      <c r="AS56" s="835"/>
      <c r="AT56" s="835"/>
      <c r="AU56" s="835"/>
      <c r="AV56" s="835"/>
      <c r="AW56" s="835"/>
      <c r="AX56" s="835"/>
      <c r="AY56" s="835"/>
      <c r="AZ56" s="837"/>
      <c r="BA56" s="837"/>
      <c r="BB56" s="837"/>
      <c r="BC56" s="837"/>
      <c r="BD56" s="837"/>
      <c r="BE56" s="832"/>
      <c r="BF56" s="832"/>
      <c r="BG56" s="832"/>
      <c r="BH56" s="832"/>
      <c r="BI56" s="833"/>
      <c r="BJ56" s="214"/>
      <c r="BK56" s="214"/>
      <c r="BL56" s="214"/>
      <c r="BM56" s="214"/>
      <c r="BN56" s="214"/>
      <c r="BO56" s="224"/>
      <c r="BP56" s="224"/>
      <c r="BQ56" s="221">
        <v>50</v>
      </c>
      <c r="BR56" s="222"/>
      <c r="BS56" s="783"/>
      <c r="BT56" s="784"/>
      <c r="BU56" s="784"/>
      <c r="BV56" s="784"/>
      <c r="BW56" s="784"/>
      <c r="BX56" s="784"/>
      <c r="BY56" s="784"/>
      <c r="BZ56" s="784"/>
      <c r="CA56" s="784"/>
      <c r="CB56" s="784"/>
      <c r="CC56" s="784"/>
      <c r="CD56" s="784"/>
      <c r="CE56" s="784"/>
      <c r="CF56" s="784"/>
      <c r="CG56" s="785"/>
      <c r="CH56" s="786"/>
      <c r="CI56" s="787"/>
      <c r="CJ56" s="787"/>
      <c r="CK56" s="787"/>
      <c r="CL56" s="788"/>
      <c r="CM56" s="786"/>
      <c r="CN56" s="787"/>
      <c r="CO56" s="787"/>
      <c r="CP56" s="787"/>
      <c r="CQ56" s="788"/>
      <c r="CR56" s="786"/>
      <c r="CS56" s="787"/>
      <c r="CT56" s="787"/>
      <c r="CU56" s="787"/>
      <c r="CV56" s="788"/>
      <c r="CW56" s="786"/>
      <c r="CX56" s="787"/>
      <c r="CY56" s="787"/>
      <c r="CZ56" s="787"/>
      <c r="DA56" s="788"/>
      <c r="DB56" s="786"/>
      <c r="DC56" s="787"/>
      <c r="DD56" s="787"/>
      <c r="DE56" s="787"/>
      <c r="DF56" s="788"/>
      <c r="DG56" s="786"/>
      <c r="DH56" s="787"/>
      <c r="DI56" s="787"/>
      <c r="DJ56" s="787"/>
      <c r="DK56" s="788"/>
      <c r="DL56" s="786"/>
      <c r="DM56" s="787"/>
      <c r="DN56" s="787"/>
      <c r="DO56" s="787"/>
      <c r="DP56" s="788"/>
      <c r="DQ56" s="786"/>
      <c r="DR56" s="787"/>
      <c r="DS56" s="787"/>
      <c r="DT56" s="787"/>
      <c r="DU56" s="788"/>
      <c r="DV56" s="783"/>
      <c r="DW56" s="784"/>
      <c r="DX56" s="784"/>
      <c r="DY56" s="784"/>
      <c r="DZ56" s="789"/>
      <c r="EA56" s="212"/>
    </row>
    <row r="57" spans="1:131" ht="26.25" customHeight="1" x14ac:dyDescent="0.2">
      <c r="A57" s="221">
        <v>30</v>
      </c>
      <c r="B57" s="750"/>
      <c r="C57" s="751"/>
      <c r="D57" s="751"/>
      <c r="E57" s="751"/>
      <c r="F57" s="751"/>
      <c r="G57" s="751"/>
      <c r="H57" s="751"/>
      <c r="I57" s="751"/>
      <c r="J57" s="751"/>
      <c r="K57" s="751"/>
      <c r="L57" s="751"/>
      <c r="M57" s="751"/>
      <c r="N57" s="751"/>
      <c r="O57" s="751"/>
      <c r="P57" s="752"/>
      <c r="Q57" s="834"/>
      <c r="R57" s="835"/>
      <c r="S57" s="835"/>
      <c r="T57" s="835"/>
      <c r="U57" s="835"/>
      <c r="V57" s="835"/>
      <c r="W57" s="835"/>
      <c r="X57" s="835"/>
      <c r="Y57" s="835"/>
      <c r="Z57" s="835"/>
      <c r="AA57" s="835"/>
      <c r="AB57" s="835"/>
      <c r="AC57" s="835"/>
      <c r="AD57" s="835"/>
      <c r="AE57" s="836"/>
      <c r="AF57" s="756"/>
      <c r="AG57" s="757"/>
      <c r="AH57" s="757"/>
      <c r="AI57" s="757"/>
      <c r="AJ57" s="758"/>
      <c r="AK57" s="838"/>
      <c r="AL57" s="835"/>
      <c r="AM57" s="835"/>
      <c r="AN57" s="835"/>
      <c r="AO57" s="835"/>
      <c r="AP57" s="835"/>
      <c r="AQ57" s="835"/>
      <c r="AR57" s="835"/>
      <c r="AS57" s="835"/>
      <c r="AT57" s="835"/>
      <c r="AU57" s="835"/>
      <c r="AV57" s="835"/>
      <c r="AW57" s="835"/>
      <c r="AX57" s="835"/>
      <c r="AY57" s="835"/>
      <c r="AZ57" s="837"/>
      <c r="BA57" s="837"/>
      <c r="BB57" s="837"/>
      <c r="BC57" s="837"/>
      <c r="BD57" s="837"/>
      <c r="BE57" s="832"/>
      <c r="BF57" s="832"/>
      <c r="BG57" s="832"/>
      <c r="BH57" s="832"/>
      <c r="BI57" s="833"/>
      <c r="BJ57" s="214"/>
      <c r="BK57" s="214"/>
      <c r="BL57" s="214"/>
      <c r="BM57" s="214"/>
      <c r="BN57" s="214"/>
      <c r="BO57" s="224"/>
      <c r="BP57" s="224"/>
      <c r="BQ57" s="221">
        <v>51</v>
      </c>
      <c r="BR57" s="222"/>
      <c r="BS57" s="783"/>
      <c r="BT57" s="784"/>
      <c r="BU57" s="784"/>
      <c r="BV57" s="784"/>
      <c r="BW57" s="784"/>
      <c r="BX57" s="784"/>
      <c r="BY57" s="784"/>
      <c r="BZ57" s="784"/>
      <c r="CA57" s="784"/>
      <c r="CB57" s="784"/>
      <c r="CC57" s="784"/>
      <c r="CD57" s="784"/>
      <c r="CE57" s="784"/>
      <c r="CF57" s="784"/>
      <c r="CG57" s="785"/>
      <c r="CH57" s="786"/>
      <c r="CI57" s="787"/>
      <c r="CJ57" s="787"/>
      <c r="CK57" s="787"/>
      <c r="CL57" s="788"/>
      <c r="CM57" s="786"/>
      <c r="CN57" s="787"/>
      <c r="CO57" s="787"/>
      <c r="CP57" s="787"/>
      <c r="CQ57" s="788"/>
      <c r="CR57" s="786"/>
      <c r="CS57" s="787"/>
      <c r="CT57" s="787"/>
      <c r="CU57" s="787"/>
      <c r="CV57" s="788"/>
      <c r="CW57" s="786"/>
      <c r="CX57" s="787"/>
      <c r="CY57" s="787"/>
      <c r="CZ57" s="787"/>
      <c r="DA57" s="788"/>
      <c r="DB57" s="786"/>
      <c r="DC57" s="787"/>
      <c r="DD57" s="787"/>
      <c r="DE57" s="787"/>
      <c r="DF57" s="788"/>
      <c r="DG57" s="786"/>
      <c r="DH57" s="787"/>
      <c r="DI57" s="787"/>
      <c r="DJ57" s="787"/>
      <c r="DK57" s="788"/>
      <c r="DL57" s="786"/>
      <c r="DM57" s="787"/>
      <c r="DN57" s="787"/>
      <c r="DO57" s="787"/>
      <c r="DP57" s="788"/>
      <c r="DQ57" s="786"/>
      <c r="DR57" s="787"/>
      <c r="DS57" s="787"/>
      <c r="DT57" s="787"/>
      <c r="DU57" s="788"/>
      <c r="DV57" s="783"/>
      <c r="DW57" s="784"/>
      <c r="DX57" s="784"/>
      <c r="DY57" s="784"/>
      <c r="DZ57" s="789"/>
      <c r="EA57" s="212"/>
    </row>
    <row r="58" spans="1:131" ht="26.25" customHeight="1" x14ac:dyDescent="0.2">
      <c r="A58" s="221">
        <v>31</v>
      </c>
      <c r="B58" s="750"/>
      <c r="C58" s="751"/>
      <c r="D58" s="751"/>
      <c r="E58" s="751"/>
      <c r="F58" s="751"/>
      <c r="G58" s="751"/>
      <c r="H58" s="751"/>
      <c r="I58" s="751"/>
      <c r="J58" s="751"/>
      <c r="K58" s="751"/>
      <c r="L58" s="751"/>
      <c r="M58" s="751"/>
      <c r="N58" s="751"/>
      <c r="O58" s="751"/>
      <c r="P58" s="752"/>
      <c r="Q58" s="834"/>
      <c r="R58" s="835"/>
      <c r="S58" s="835"/>
      <c r="T58" s="835"/>
      <c r="U58" s="835"/>
      <c r="V58" s="835"/>
      <c r="W58" s="835"/>
      <c r="X58" s="835"/>
      <c r="Y58" s="835"/>
      <c r="Z58" s="835"/>
      <c r="AA58" s="835"/>
      <c r="AB58" s="835"/>
      <c r="AC58" s="835"/>
      <c r="AD58" s="835"/>
      <c r="AE58" s="836"/>
      <c r="AF58" s="756"/>
      <c r="AG58" s="757"/>
      <c r="AH58" s="757"/>
      <c r="AI58" s="757"/>
      <c r="AJ58" s="758"/>
      <c r="AK58" s="838"/>
      <c r="AL58" s="835"/>
      <c r="AM58" s="835"/>
      <c r="AN58" s="835"/>
      <c r="AO58" s="835"/>
      <c r="AP58" s="835"/>
      <c r="AQ58" s="835"/>
      <c r="AR58" s="835"/>
      <c r="AS58" s="835"/>
      <c r="AT58" s="835"/>
      <c r="AU58" s="835"/>
      <c r="AV58" s="835"/>
      <c r="AW58" s="835"/>
      <c r="AX58" s="835"/>
      <c r="AY58" s="835"/>
      <c r="AZ58" s="837"/>
      <c r="BA58" s="837"/>
      <c r="BB58" s="837"/>
      <c r="BC58" s="837"/>
      <c r="BD58" s="837"/>
      <c r="BE58" s="832"/>
      <c r="BF58" s="832"/>
      <c r="BG58" s="832"/>
      <c r="BH58" s="832"/>
      <c r="BI58" s="833"/>
      <c r="BJ58" s="214"/>
      <c r="BK58" s="214"/>
      <c r="BL58" s="214"/>
      <c r="BM58" s="214"/>
      <c r="BN58" s="214"/>
      <c r="BO58" s="224"/>
      <c r="BP58" s="224"/>
      <c r="BQ58" s="221">
        <v>52</v>
      </c>
      <c r="BR58" s="222"/>
      <c r="BS58" s="783"/>
      <c r="BT58" s="784"/>
      <c r="BU58" s="784"/>
      <c r="BV58" s="784"/>
      <c r="BW58" s="784"/>
      <c r="BX58" s="784"/>
      <c r="BY58" s="784"/>
      <c r="BZ58" s="784"/>
      <c r="CA58" s="784"/>
      <c r="CB58" s="784"/>
      <c r="CC58" s="784"/>
      <c r="CD58" s="784"/>
      <c r="CE58" s="784"/>
      <c r="CF58" s="784"/>
      <c r="CG58" s="785"/>
      <c r="CH58" s="786"/>
      <c r="CI58" s="787"/>
      <c r="CJ58" s="787"/>
      <c r="CK58" s="787"/>
      <c r="CL58" s="788"/>
      <c r="CM58" s="786"/>
      <c r="CN58" s="787"/>
      <c r="CO58" s="787"/>
      <c r="CP58" s="787"/>
      <c r="CQ58" s="788"/>
      <c r="CR58" s="786"/>
      <c r="CS58" s="787"/>
      <c r="CT58" s="787"/>
      <c r="CU58" s="787"/>
      <c r="CV58" s="788"/>
      <c r="CW58" s="786"/>
      <c r="CX58" s="787"/>
      <c r="CY58" s="787"/>
      <c r="CZ58" s="787"/>
      <c r="DA58" s="788"/>
      <c r="DB58" s="786"/>
      <c r="DC58" s="787"/>
      <c r="DD58" s="787"/>
      <c r="DE58" s="787"/>
      <c r="DF58" s="788"/>
      <c r="DG58" s="786"/>
      <c r="DH58" s="787"/>
      <c r="DI58" s="787"/>
      <c r="DJ58" s="787"/>
      <c r="DK58" s="788"/>
      <c r="DL58" s="786"/>
      <c r="DM58" s="787"/>
      <c r="DN58" s="787"/>
      <c r="DO58" s="787"/>
      <c r="DP58" s="788"/>
      <c r="DQ58" s="786"/>
      <c r="DR58" s="787"/>
      <c r="DS58" s="787"/>
      <c r="DT58" s="787"/>
      <c r="DU58" s="788"/>
      <c r="DV58" s="783"/>
      <c r="DW58" s="784"/>
      <c r="DX58" s="784"/>
      <c r="DY58" s="784"/>
      <c r="DZ58" s="789"/>
      <c r="EA58" s="212"/>
    </row>
    <row r="59" spans="1:131" ht="26.25" customHeight="1" x14ac:dyDescent="0.2">
      <c r="A59" s="221">
        <v>32</v>
      </c>
      <c r="B59" s="750"/>
      <c r="C59" s="751"/>
      <c r="D59" s="751"/>
      <c r="E59" s="751"/>
      <c r="F59" s="751"/>
      <c r="G59" s="751"/>
      <c r="H59" s="751"/>
      <c r="I59" s="751"/>
      <c r="J59" s="751"/>
      <c r="K59" s="751"/>
      <c r="L59" s="751"/>
      <c r="M59" s="751"/>
      <c r="N59" s="751"/>
      <c r="O59" s="751"/>
      <c r="P59" s="752"/>
      <c r="Q59" s="834"/>
      <c r="R59" s="835"/>
      <c r="S59" s="835"/>
      <c r="T59" s="835"/>
      <c r="U59" s="835"/>
      <c r="V59" s="835"/>
      <c r="W59" s="835"/>
      <c r="X59" s="835"/>
      <c r="Y59" s="835"/>
      <c r="Z59" s="835"/>
      <c r="AA59" s="835"/>
      <c r="AB59" s="835"/>
      <c r="AC59" s="835"/>
      <c r="AD59" s="835"/>
      <c r="AE59" s="836"/>
      <c r="AF59" s="756"/>
      <c r="AG59" s="757"/>
      <c r="AH59" s="757"/>
      <c r="AI59" s="757"/>
      <c r="AJ59" s="758"/>
      <c r="AK59" s="838"/>
      <c r="AL59" s="835"/>
      <c r="AM59" s="835"/>
      <c r="AN59" s="835"/>
      <c r="AO59" s="835"/>
      <c r="AP59" s="835"/>
      <c r="AQ59" s="835"/>
      <c r="AR59" s="835"/>
      <c r="AS59" s="835"/>
      <c r="AT59" s="835"/>
      <c r="AU59" s="835"/>
      <c r="AV59" s="835"/>
      <c r="AW59" s="835"/>
      <c r="AX59" s="835"/>
      <c r="AY59" s="835"/>
      <c r="AZ59" s="837"/>
      <c r="BA59" s="837"/>
      <c r="BB59" s="837"/>
      <c r="BC59" s="837"/>
      <c r="BD59" s="837"/>
      <c r="BE59" s="832"/>
      <c r="BF59" s="832"/>
      <c r="BG59" s="832"/>
      <c r="BH59" s="832"/>
      <c r="BI59" s="833"/>
      <c r="BJ59" s="214"/>
      <c r="BK59" s="214"/>
      <c r="BL59" s="214"/>
      <c r="BM59" s="214"/>
      <c r="BN59" s="214"/>
      <c r="BO59" s="224"/>
      <c r="BP59" s="224"/>
      <c r="BQ59" s="221">
        <v>53</v>
      </c>
      <c r="BR59" s="222"/>
      <c r="BS59" s="783"/>
      <c r="BT59" s="784"/>
      <c r="BU59" s="784"/>
      <c r="BV59" s="784"/>
      <c r="BW59" s="784"/>
      <c r="BX59" s="784"/>
      <c r="BY59" s="784"/>
      <c r="BZ59" s="784"/>
      <c r="CA59" s="784"/>
      <c r="CB59" s="784"/>
      <c r="CC59" s="784"/>
      <c r="CD59" s="784"/>
      <c r="CE59" s="784"/>
      <c r="CF59" s="784"/>
      <c r="CG59" s="785"/>
      <c r="CH59" s="786"/>
      <c r="CI59" s="787"/>
      <c r="CJ59" s="787"/>
      <c r="CK59" s="787"/>
      <c r="CL59" s="788"/>
      <c r="CM59" s="786"/>
      <c r="CN59" s="787"/>
      <c r="CO59" s="787"/>
      <c r="CP59" s="787"/>
      <c r="CQ59" s="788"/>
      <c r="CR59" s="786"/>
      <c r="CS59" s="787"/>
      <c r="CT59" s="787"/>
      <c r="CU59" s="787"/>
      <c r="CV59" s="788"/>
      <c r="CW59" s="786"/>
      <c r="CX59" s="787"/>
      <c r="CY59" s="787"/>
      <c r="CZ59" s="787"/>
      <c r="DA59" s="788"/>
      <c r="DB59" s="786"/>
      <c r="DC59" s="787"/>
      <c r="DD59" s="787"/>
      <c r="DE59" s="787"/>
      <c r="DF59" s="788"/>
      <c r="DG59" s="786"/>
      <c r="DH59" s="787"/>
      <c r="DI59" s="787"/>
      <c r="DJ59" s="787"/>
      <c r="DK59" s="788"/>
      <c r="DL59" s="786"/>
      <c r="DM59" s="787"/>
      <c r="DN59" s="787"/>
      <c r="DO59" s="787"/>
      <c r="DP59" s="788"/>
      <c r="DQ59" s="786"/>
      <c r="DR59" s="787"/>
      <c r="DS59" s="787"/>
      <c r="DT59" s="787"/>
      <c r="DU59" s="788"/>
      <c r="DV59" s="783"/>
      <c r="DW59" s="784"/>
      <c r="DX59" s="784"/>
      <c r="DY59" s="784"/>
      <c r="DZ59" s="789"/>
      <c r="EA59" s="212"/>
    </row>
    <row r="60" spans="1:131" ht="26.25" customHeight="1" x14ac:dyDescent="0.2">
      <c r="A60" s="221">
        <v>33</v>
      </c>
      <c r="B60" s="750"/>
      <c r="C60" s="751"/>
      <c r="D60" s="751"/>
      <c r="E60" s="751"/>
      <c r="F60" s="751"/>
      <c r="G60" s="751"/>
      <c r="H60" s="751"/>
      <c r="I60" s="751"/>
      <c r="J60" s="751"/>
      <c r="K60" s="751"/>
      <c r="L60" s="751"/>
      <c r="M60" s="751"/>
      <c r="N60" s="751"/>
      <c r="O60" s="751"/>
      <c r="P60" s="752"/>
      <c r="Q60" s="834"/>
      <c r="R60" s="835"/>
      <c r="S60" s="835"/>
      <c r="T60" s="835"/>
      <c r="U60" s="835"/>
      <c r="V60" s="835"/>
      <c r="W60" s="835"/>
      <c r="X60" s="835"/>
      <c r="Y60" s="835"/>
      <c r="Z60" s="835"/>
      <c r="AA60" s="835"/>
      <c r="AB60" s="835"/>
      <c r="AC60" s="835"/>
      <c r="AD60" s="835"/>
      <c r="AE60" s="836"/>
      <c r="AF60" s="756"/>
      <c r="AG60" s="757"/>
      <c r="AH60" s="757"/>
      <c r="AI60" s="757"/>
      <c r="AJ60" s="758"/>
      <c r="AK60" s="838"/>
      <c r="AL60" s="835"/>
      <c r="AM60" s="835"/>
      <c r="AN60" s="835"/>
      <c r="AO60" s="835"/>
      <c r="AP60" s="835"/>
      <c r="AQ60" s="835"/>
      <c r="AR60" s="835"/>
      <c r="AS60" s="835"/>
      <c r="AT60" s="835"/>
      <c r="AU60" s="835"/>
      <c r="AV60" s="835"/>
      <c r="AW60" s="835"/>
      <c r="AX60" s="835"/>
      <c r="AY60" s="835"/>
      <c r="AZ60" s="837"/>
      <c r="BA60" s="837"/>
      <c r="BB60" s="837"/>
      <c r="BC60" s="837"/>
      <c r="BD60" s="837"/>
      <c r="BE60" s="832"/>
      <c r="BF60" s="832"/>
      <c r="BG60" s="832"/>
      <c r="BH60" s="832"/>
      <c r="BI60" s="833"/>
      <c r="BJ60" s="214"/>
      <c r="BK60" s="214"/>
      <c r="BL60" s="214"/>
      <c r="BM60" s="214"/>
      <c r="BN60" s="214"/>
      <c r="BO60" s="224"/>
      <c r="BP60" s="224"/>
      <c r="BQ60" s="221">
        <v>54</v>
      </c>
      <c r="BR60" s="222"/>
      <c r="BS60" s="783"/>
      <c r="BT60" s="784"/>
      <c r="BU60" s="784"/>
      <c r="BV60" s="784"/>
      <c r="BW60" s="784"/>
      <c r="BX60" s="784"/>
      <c r="BY60" s="784"/>
      <c r="BZ60" s="784"/>
      <c r="CA60" s="784"/>
      <c r="CB60" s="784"/>
      <c r="CC60" s="784"/>
      <c r="CD60" s="784"/>
      <c r="CE60" s="784"/>
      <c r="CF60" s="784"/>
      <c r="CG60" s="785"/>
      <c r="CH60" s="786"/>
      <c r="CI60" s="787"/>
      <c r="CJ60" s="787"/>
      <c r="CK60" s="787"/>
      <c r="CL60" s="788"/>
      <c r="CM60" s="786"/>
      <c r="CN60" s="787"/>
      <c r="CO60" s="787"/>
      <c r="CP60" s="787"/>
      <c r="CQ60" s="788"/>
      <c r="CR60" s="786"/>
      <c r="CS60" s="787"/>
      <c r="CT60" s="787"/>
      <c r="CU60" s="787"/>
      <c r="CV60" s="788"/>
      <c r="CW60" s="786"/>
      <c r="CX60" s="787"/>
      <c r="CY60" s="787"/>
      <c r="CZ60" s="787"/>
      <c r="DA60" s="788"/>
      <c r="DB60" s="786"/>
      <c r="DC60" s="787"/>
      <c r="DD60" s="787"/>
      <c r="DE60" s="787"/>
      <c r="DF60" s="788"/>
      <c r="DG60" s="786"/>
      <c r="DH60" s="787"/>
      <c r="DI60" s="787"/>
      <c r="DJ60" s="787"/>
      <c r="DK60" s="788"/>
      <c r="DL60" s="786"/>
      <c r="DM60" s="787"/>
      <c r="DN60" s="787"/>
      <c r="DO60" s="787"/>
      <c r="DP60" s="788"/>
      <c r="DQ60" s="786"/>
      <c r="DR60" s="787"/>
      <c r="DS60" s="787"/>
      <c r="DT60" s="787"/>
      <c r="DU60" s="788"/>
      <c r="DV60" s="783"/>
      <c r="DW60" s="784"/>
      <c r="DX60" s="784"/>
      <c r="DY60" s="784"/>
      <c r="DZ60" s="789"/>
      <c r="EA60" s="212"/>
    </row>
    <row r="61" spans="1:131" ht="26.25" customHeight="1" thickBot="1" x14ac:dyDescent="0.25">
      <c r="A61" s="221">
        <v>34</v>
      </c>
      <c r="B61" s="750"/>
      <c r="C61" s="751"/>
      <c r="D61" s="751"/>
      <c r="E61" s="751"/>
      <c r="F61" s="751"/>
      <c r="G61" s="751"/>
      <c r="H61" s="751"/>
      <c r="I61" s="751"/>
      <c r="J61" s="751"/>
      <c r="K61" s="751"/>
      <c r="L61" s="751"/>
      <c r="M61" s="751"/>
      <c r="N61" s="751"/>
      <c r="O61" s="751"/>
      <c r="P61" s="752"/>
      <c r="Q61" s="834"/>
      <c r="R61" s="835"/>
      <c r="S61" s="835"/>
      <c r="T61" s="835"/>
      <c r="U61" s="835"/>
      <c r="V61" s="835"/>
      <c r="W61" s="835"/>
      <c r="X61" s="835"/>
      <c r="Y61" s="835"/>
      <c r="Z61" s="835"/>
      <c r="AA61" s="835"/>
      <c r="AB61" s="835"/>
      <c r="AC61" s="835"/>
      <c r="AD61" s="835"/>
      <c r="AE61" s="836"/>
      <c r="AF61" s="756"/>
      <c r="AG61" s="757"/>
      <c r="AH61" s="757"/>
      <c r="AI61" s="757"/>
      <c r="AJ61" s="758"/>
      <c r="AK61" s="838"/>
      <c r="AL61" s="835"/>
      <c r="AM61" s="835"/>
      <c r="AN61" s="835"/>
      <c r="AO61" s="835"/>
      <c r="AP61" s="835"/>
      <c r="AQ61" s="835"/>
      <c r="AR61" s="835"/>
      <c r="AS61" s="835"/>
      <c r="AT61" s="835"/>
      <c r="AU61" s="835"/>
      <c r="AV61" s="835"/>
      <c r="AW61" s="835"/>
      <c r="AX61" s="835"/>
      <c r="AY61" s="835"/>
      <c r="AZ61" s="837"/>
      <c r="BA61" s="837"/>
      <c r="BB61" s="837"/>
      <c r="BC61" s="837"/>
      <c r="BD61" s="837"/>
      <c r="BE61" s="832"/>
      <c r="BF61" s="832"/>
      <c r="BG61" s="832"/>
      <c r="BH61" s="832"/>
      <c r="BI61" s="833"/>
      <c r="BJ61" s="214"/>
      <c r="BK61" s="214"/>
      <c r="BL61" s="214"/>
      <c r="BM61" s="214"/>
      <c r="BN61" s="214"/>
      <c r="BO61" s="224"/>
      <c r="BP61" s="224"/>
      <c r="BQ61" s="221">
        <v>55</v>
      </c>
      <c r="BR61" s="222"/>
      <c r="BS61" s="783"/>
      <c r="BT61" s="784"/>
      <c r="BU61" s="784"/>
      <c r="BV61" s="784"/>
      <c r="BW61" s="784"/>
      <c r="BX61" s="784"/>
      <c r="BY61" s="784"/>
      <c r="BZ61" s="784"/>
      <c r="CA61" s="784"/>
      <c r="CB61" s="784"/>
      <c r="CC61" s="784"/>
      <c r="CD61" s="784"/>
      <c r="CE61" s="784"/>
      <c r="CF61" s="784"/>
      <c r="CG61" s="785"/>
      <c r="CH61" s="786"/>
      <c r="CI61" s="787"/>
      <c r="CJ61" s="787"/>
      <c r="CK61" s="787"/>
      <c r="CL61" s="788"/>
      <c r="CM61" s="786"/>
      <c r="CN61" s="787"/>
      <c r="CO61" s="787"/>
      <c r="CP61" s="787"/>
      <c r="CQ61" s="788"/>
      <c r="CR61" s="786"/>
      <c r="CS61" s="787"/>
      <c r="CT61" s="787"/>
      <c r="CU61" s="787"/>
      <c r="CV61" s="788"/>
      <c r="CW61" s="786"/>
      <c r="CX61" s="787"/>
      <c r="CY61" s="787"/>
      <c r="CZ61" s="787"/>
      <c r="DA61" s="788"/>
      <c r="DB61" s="786"/>
      <c r="DC61" s="787"/>
      <c r="DD61" s="787"/>
      <c r="DE61" s="787"/>
      <c r="DF61" s="788"/>
      <c r="DG61" s="786"/>
      <c r="DH61" s="787"/>
      <c r="DI61" s="787"/>
      <c r="DJ61" s="787"/>
      <c r="DK61" s="788"/>
      <c r="DL61" s="786"/>
      <c r="DM61" s="787"/>
      <c r="DN61" s="787"/>
      <c r="DO61" s="787"/>
      <c r="DP61" s="788"/>
      <c r="DQ61" s="786"/>
      <c r="DR61" s="787"/>
      <c r="DS61" s="787"/>
      <c r="DT61" s="787"/>
      <c r="DU61" s="788"/>
      <c r="DV61" s="783"/>
      <c r="DW61" s="784"/>
      <c r="DX61" s="784"/>
      <c r="DY61" s="784"/>
      <c r="DZ61" s="789"/>
      <c r="EA61" s="212"/>
    </row>
    <row r="62" spans="1:131" ht="26.25" customHeight="1" x14ac:dyDescent="0.2">
      <c r="A62" s="221">
        <v>35</v>
      </c>
      <c r="B62" s="750"/>
      <c r="C62" s="751"/>
      <c r="D62" s="751"/>
      <c r="E62" s="751"/>
      <c r="F62" s="751"/>
      <c r="G62" s="751"/>
      <c r="H62" s="751"/>
      <c r="I62" s="751"/>
      <c r="J62" s="751"/>
      <c r="K62" s="751"/>
      <c r="L62" s="751"/>
      <c r="M62" s="751"/>
      <c r="N62" s="751"/>
      <c r="O62" s="751"/>
      <c r="P62" s="752"/>
      <c r="Q62" s="834"/>
      <c r="R62" s="835"/>
      <c r="S62" s="835"/>
      <c r="T62" s="835"/>
      <c r="U62" s="835"/>
      <c r="V62" s="835"/>
      <c r="W62" s="835"/>
      <c r="X62" s="835"/>
      <c r="Y62" s="835"/>
      <c r="Z62" s="835"/>
      <c r="AA62" s="835"/>
      <c r="AB62" s="835"/>
      <c r="AC62" s="835"/>
      <c r="AD62" s="835"/>
      <c r="AE62" s="836"/>
      <c r="AF62" s="756"/>
      <c r="AG62" s="757"/>
      <c r="AH62" s="757"/>
      <c r="AI62" s="757"/>
      <c r="AJ62" s="758"/>
      <c r="AK62" s="838"/>
      <c r="AL62" s="835"/>
      <c r="AM62" s="835"/>
      <c r="AN62" s="835"/>
      <c r="AO62" s="835"/>
      <c r="AP62" s="835"/>
      <c r="AQ62" s="835"/>
      <c r="AR62" s="835"/>
      <c r="AS62" s="835"/>
      <c r="AT62" s="835"/>
      <c r="AU62" s="835"/>
      <c r="AV62" s="835"/>
      <c r="AW62" s="835"/>
      <c r="AX62" s="835"/>
      <c r="AY62" s="835"/>
      <c r="AZ62" s="837"/>
      <c r="BA62" s="837"/>
      <c r="BB62" s="837"/>
      <c r="BC62" s="837"/>
      <c r="BD62" s="837"/>
      <c r="BE62" s="832"/>
      <c r="BF62" s="832"/>
      <c r="BG62" s="832"/>
      <c r="BH62" s="832"/>
      <c r="BI62" s="833"/>
      <c r="BJ62" s="846" t="s">
        <v>394</v>
      </c>
      <c r="BK62" s="807"/>
      <c r="BL62" s="807"/>
      <c r="BM62" s="807"/>
      <c r="BN62" s="808"/>
      <c r="BO62" s="224"/>
      <c r="BP62" s="224"/>
      <c r="BQ62" s="221">
        <v>56</v>
      </c>
      <c r="BR62" s="222"/>
      <c r="BS62" s="783"/>
      <c r="BT62" s="784"/>
      <c r="BU62" s="784"/>
      <c r="BV62" s="784"/>
      <c r="BW62" s="784"/>
      <c r="BX62" s="784"/>
      <c r="BY62" s="784"/>
      <c r="BZ62" s="784"/>
      <c r="CA62" s="784"/>
      <c r="CB62" s="784"/>
      <c r="CC62" s="784"/>
      <c r="CD62" s="784"/>
      <c r="CE62" s="784"/>
      <c r="CF62" s="784"/>
      <c r="CG62" s="785"/>
      <c r="CH62" s="786"/>
      <c r="CI62" s="787"/>
      <c r="CJ62" s="787"/>
      <c r="CK62" s="787"/>
      <c r="CL62" s="788"/>
      <c r="CM62" s="786"/>
      <c r="CN62" s="787"/>
      <c r="CO62" s="787"/>
      <c r="CP62" s="787"/>
      <c r="CQ62" s="788"/>
      <c r="CR62" s="786"/>
      <c r="CS62" s="787"/>
      <c r="CT62" s="787"/>
      <c r="CU62" s="787"/>
      <c r="CV62" s="788"/>
      <c r="CW62" s="786"/>
      <c r="CX62" s="787"/>
      <c r="CY62" s="787"/>
      <c r="CZ62" s="787"/>
      <c r="DA62" s="788"/>
      <c r="DB62" s="786"/>
      <c r="DC62" s="787"/>
      <c r="DD62" s="787"/>
      <c r="DE62" s="787"/>
      <c r="DF62" s="788"/>
      <c r="DG62" s="786"/>
      <c r="DH62" s="787"/>
      <c r="DI62" s="787"/>
      <c r="DJ62" s="787"/>
      <c r="DK62" s="788"/>
      <c r="DL62" s="786"/>
      <c r="DM62" s="787"/>
      <c r="DN62" s="787"/>
      <c r="DO62" s="787"/>
      <c r="DP62" s="788"/>
      <c r="DQ62" s="786"/>
      <c r="DR62" s="787"/>
      <c r="DS62" s="787"/>
      <c r="DT62" s="787"/>
      <c r="DU62" s="788"/>
      <c r="DV62" s="783"/>
      <c r="DW62" s="784"/>
      <c r="DX62" s="784"/>
      <c r="DY62" s="784"/>
      <c r="DZ62" s="789"/>
      <c r="EA62" s="212"/>
    </row>
    <row r="63" spans="1:131" ht="26.25" customHeight="1" thickBot="1" x14ac:dyDescent="0.25">
      <c r="A63" s="223" t="s">
        <v>377</v>
      </c>
      <c r="B63" s="790" t="s">
        <v>395</v>
      </c>
      <c r="C63" s="791"/>
      <c r="D63" s="791"/>
      <c r="E63" s="791"/>
      <c r="F63" s="791"/>
      <c r="G63" s="791"/>
      <c r="H63" s="791"/>
      <c r="I63" s="791"/>
      <c r="J63" s="791"/>
      <c r="K63" s="791"/>
      <c r="L63" s="791"/>
      <c r="M63" s="791"/>
      <c r="N63" s="791"/>
      <c r="O63" s="791"/>
      <c r="P63" s="792"/>
      <c r="Q63" s="839"/>
      <c r="R63" s="840"/>
      <c r="S63" s="840"/>
      <c r="T63" s="840"/>
      <c r="U63" s="840"/>
      <c r="V63" s="840"/>
      <c r="W63" s="840"/>
      <c r="X63" s="840"/>
      <c r="Y63" s="840"/>
      <c r="Z63" s="840"/>
      <c r="AA63" s="840"/>
      <c r="AB63" s="840"/>
      <c r="AC63" s="840"/>
      <c r="AD63" s="840"/>
      <c r="AE63" s="841"/>
      <c r="AF63" s="842">
        <v>465</v>
      </c>
      <c r="AG63" s="843"/>
      <c r="AH63" s="843"/>
      <c r="AI63" s="843"/>
      <c r="AJ63" s="844"/>
      <c r="AK63" s="845"/>
      <c r="AL63" s="840"/>
      <c r="AM63" s="840"/>
      <c r="AN63" s="840"/>
      <c r="AO63" s="840"/>
      <c r="AP63" s="843">
        <v>615</v>
      </c>
      <c r="AQ63" s="843"/>
      <c r="AR63" s="843"/>
      <c r="AS63" s="843"/>
      <c r="AT63" s="843"/>
      <c r="AU63" s="843">
        <v>152</v>
      </c>
      <c r="AV63" s="843"/>
      <c r="AW63" s="843"/>
      <c r="AX63" s="843"/>
      <c r="AY63" s="843"/>
      <c r="AZ63" s="847"/>
      <c r="BA63" s="847"/>
      <c r="BB63" s="847"/>
      <c r="BC63" s="847"/>
      <c r="BD63" s="847"/>
      <c r="BE63" s="848"/>
      <c r="BF63" s="848"/>
      <c r="BG63" s="848"/>
      <c r="BH63" s="848"/>
      <c r="BI63" s="849"/>
      <c r="BJ63" s="850" t="s">
        <v>122</v>
      </c>
      <c r="BK63" s="851"/>
      <c r="BL63" s="851"/>
      <c r="BM63" s="851"/>
      <c r="BN63" s="852"/>
      <c r="BO63" s="224"/>
      <c r="BP63" s="224"/>
      <c r="BQ63" s="221">
        <v>57</v>
      </c>
      <c r="BR63" s="222"/>
      <c r="BS63" s="783"/>
      <c r="BT63" s="784"/>
      <c r="BU63" s="784"/>
      <c r="BV63" s="784"/>
      <c r="BW63" s="784"/>
      <c r="BX63" s="784"/>
      <c r="BY63" s="784"/>
      <c r="BZ63" s="784"/>
      <c r="CA63" s="784"/>
      <c r="CB63" s="784"/>
      <c r="CC63" s="784"/>
      <c r="CD63" s="784"/>
      <c r="CE63" s="784"/>
      <c r="CF63" s="784"/>
      <c r="CG63" s="785"/>
      <c r="CH63" s="786"/>
      <c r="CI63" s="787"/>
      <c r="CJ63" s="787"/>
      <c r="CK63" s="787"/>
      <c r="CL63" s="788"/>
      <c r="CM63" s="786"/>
      <c r="CN63" s="787"/>
      <c r="CO63" s="787"/>
      <c r="CP63" s="787"/>
      <c r="CQ63" s="788"/>
      <c r="CR63" s="786"/>
      <c r="CS63" s="787"/>
      <c r="CT63" s="787"/>
      <c r="CU63" s="787"/>
      <c r="CV63" s="788"/>
      <c r="CW63" s="786"/>
      <c r="CX63" s="787"/>
      <c r="CY63" s="787"/>
      <c r="CZ63" s="787"/>
      <c r="DA63" s="788"/>
      <c r="DB63" s="786"/>
      <c r="DC63" s="787"/>
      <c r="DD63" s="787"/>
      <c r="DE63" s="787"/>
      <c r="DF63" s="788"/>
      <c r="DG63" s="786"/>
      <c r="DH63" s="787"/>
      <c r="DI63" s="787"/>
      <c r="DJ63" s="787"/>
      <c r="DK63" s="788"/>
      <c r="DL63" s="786"/>
      <c r="DM63" s="787"/>
      <c r="DN63" s="787"/>
      <c r="DO63" s="787"/>
      <c r="DP63" s="788"/>
      <c r="DQ63" s="786"/>
      <c r="DR63" s="787"/>
      <c r="DS63" s="787"/>
      <c r="DT63" s="787"/>
      <c r="DU63" s="788"/>
      <c r="DV63" s="783"/>
      <c r="DW63" s="784"/>
      <c r="DX63" s="784"/>
      <c r="DY63" s="784"/>
      <c r="DZ63" s="789"/>
      <c r="EA63" s="212"/>
    </row>
    <row r="64" spans="1:131" ht="26.25" customHeight="1" x14ac:dyDescent="0.2">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83"/>
      <c r="BT64" s="784"/>
      <c r="BU64" s="784"/>
      <c r="BV64" s="784"/>
      <c r="BW64" s="784"/>
      <c r="BX64" s="784"/>
      <c r="BY64" s="784"/>
      <c r="BZ64" s="784"/>
      <c r="CA64" s="784"/>
      <c r="CB64" s="784"/>
      <c r="CC64" s="784"/>
      <c r="CD64" s="784"/>
      <c r="CE64" s="784"/>
      <c r="CF64" s="784"/>
      <c r="CG64" s="785"/>
      <c r="CH64" s="786"/>
      <c r="CI64" s="787"/>
      <c r="CJ64" s="787"/>
      <c r="CK64" s="787"/>
      <c r="CL64" s="788"/>
      <c r="CM64" s="786"/>
      <c r="CN64" s="787"/>
      <c r="CO64" s="787"/>
      <c r="CP64" s="787"/>
      <c r="CQ64" s="788"/>
      <c r="CR64" s="786"/>
      <c r="CS64" s="787"/>
      <c r="CT64" s="787"/>
      <c r="CU64" s="787"/>
      <c r="CV64" s="788"/>
      <c r="CW64" s="786"/>
      <c r="CX64" s="787"/>
      <c r="CY64" s="787"/>
      <c r="CZ64" s="787"/>
      <c r="DA64" s="788"/>
      <c r="DB64" s="786"/>
      <c r="DC64" s="787"/>
      <c r="DD64" s="787"/>
      <c r="DE64" s="787"/>
      <c r="DF64" s="788"/>
      <c r="DG64" s="786"/>
      <c r="DH64" s="787"/>
      <c r="DI64" s="787"/>
      <c r="DJ64" s="787"/>
      <c r="DK64" s="788"/>
      <c r="DL64" s="786"/>
      <c r="DM64" s="787"/>
      <c r="DN64" s="787"/>
      <c r="DO64" s="787"/>
      <c r="DP64" s="788"/>
      <c r="DQ64" s="786"/>
      <c r="DR64" s="787"/>
      <c r="DS64" s="787"/>
      <c r="DT64" s="787"/>
      <c r="DU64" s="788"/>
      <c r="DV64" s="783"/>
      <c r="DW64" s="784"/>
      <c r="DX64" s="784"/>
      <c r="DY64" s="784"/>
      <c r="DZ64" s="789"/>
      <c r="EA64" s="212"/>
    </row>
    <row r="65" spans="1:131" ht="26.25" customHeight="1" thickBot="1" x14ac:dyDescent="0.25">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83"/>
      <c r="BT65" s="784"/>
      <c r="BU65" s="784"/>
      <c r="BV65" s="784"/>
      <c r="BW65" s="784"/>
      <c r="BX65" s="784"/>
      <c r="BY65" s="784"/>
      <c r="BZ65" s="784"/>
      <c r="CA65" s="784"/>
      <c r="CB65" s="784"/>
      <c r="CC65" s="784"/>
      <c r="CD65" s="784"/>
      <c r="CE65" s="784"/>
      <c r="CF65" s="784"/>
      <c r="CG65" s="785"/>
      <c r="CH65" s="786"/>
      <c r="CI65" s="787"/>
      <c r="CJ65" s="787"/>
      <c r="CK65" s="787"/>
      <c r="CL65" s="788"/>
      <c r="CM65" s="786"/>
      <c r="CN65" s="787"/>
      <c r="CO65" s="787"/>
      <c r="CP65" s="787"/>
      <c r="CQ65" s="788"/>
      <c r="CR65" s="786"/>
      <c r="CS65" s="787"/>
      <c r="CT65" s="787"/>
      <c r="CU65" s="787"/>
      <c r="CV65" s="788"/>
      <c r="CW65" s="786"/>
      <c r="CX65" s="787"/>
      <c r="CY65" s="787"/>
      <c r="CZ65" s="787"/>
      <c r="DA65" s="788"/>
      <c r="DB65" s="786"/>
      <c r="DC65" s="787"/>
      <c r="DD65" s="787"/>
      <c r="DE65" s="787"/>
      <c r="DF65" s="788"/>
      <c r="DG65" s="786"/>
      <c r="DH65" s="787"/>
      <c r="DI65" s="787"/>
      <c r="DJ65" s="787"/>
      <c r="DK65" s="788"/>
      <c r="DL65" s="786"/>
      <c r="DM65" s="787"/>
      <c r="DN65" s="787"/>
      <c r="DO65" s="787"/>
      <c r="DP65" s="788"/>
      <c r="DQ65" s="786"/>
      <c r="DR65" s="787"/>
      <c r="DS65" s="787"/>
      <c r="DT65" s="787"/>
      <c r="DU65" s="788"/>
      <c r="DV65" s="783"/>
      <c r="DW65" s="784"/>
      <c r="DX65" s="784"/>
      <c r="DY65" s="784"/>
      <c r="DZ65" s="789"/>
      <c r="EA65" s="212"/>
    </row>
    <row r="66" spans="1:131" ht="26.25" customHeight="1" x14ac:dyDescent="0.2">
      <c r="A66" s="725" t="s">
        <v>397</v>
      </c>
      <c r="B66" s="726"/>
      <c r="C66" s="726"/>
      <c r="D66" s="726"/>
      <c r="E66" s="726"/>
      <c r="F66" s="726"/>
      <c r="G66" s="726"/>
      <c r="H66" s="726"/>
      <c r="I66" s="726"/>
      <c r="J66" s="726"/>
      <c r="K66" s="726"/>
      <c r="L66" s="726"/>
      <c r="M66" s="726"/>
      <c r="N66" s="726"/>
      <c r="O66" s="726"/>
      <c r="P66" s="727"/>
      <c r="Q66" s="731" t="s">
        <v>381</v>
      </c>
      <c r="R66" s="732"/>
      <c r="S66" s="732"/>
      <c r="T66" s="732"/>
      <c r="U66" s="733"/>
      <c r="V66" s="731" t="s">
        <v>382</v>
      </c>
      <c r="W66" s="732"/>
      <c r="X66" s="732"/>
      <c r="Y66" s="732"/>
      <c r="Z66" s="733"/>
      <c r="AA66" s="731" t="s">
        <v>383</v>
      </c>
      <c r="AB66" s="732"/>
      <c r="AC66" s="732"/>
      <c r="AD66" s="732"/>
      <c r="AE66" s="733"/>
      <c r="AF66" s="853" t="s">
        <v>384</v>
      </c>
      <c r="AG66" s="816"/>
      <c r="AH66" s="816"/>
      <c r="AI66" s="816"/>
      <c r="AJ66" s="854"/>
      <c r="AK66" s="731" t="s">
        <v>385</v>
      </c>
      <c r="AL66" s="726"/>
      <c r="AM66" s="726"/>
      <c r="AN66" s="726"/>
      <c r="AO66" s="727"/>
      <c r="AP66" s="731" t="s">
        <v>386</v>
      </c>
      <c r="AQ66" s="732"/>
      <c r="AR66" s="732"/>
      <c r="AS66" s="732"/>
      <c r="AT66" s="733"/>
      <c r="AU66" s="731" t="s">
        <v>398</v>
      </c>
      <c r="AV66" s="732"/>
      <c r="AW66" s="732"/>
      <c r="AX66" s="732"/>
      <c r="AY66" s="733"/>
      <c r="AZ66" s="731" t="s">
        <v>364</v>
      </c>
      <c r="BA66" s="732"/>
      <c r="BB66" s="732"/>
      <c r="BC66" s="732"/>
      <c r="BD66" s="738"/>
      <c r="BE66" s="224"/>
      <c r="BF66" s="224"/>
      <c r="BG66" s="224"/>
      <c r="BH66" s="224"/>
      <c r="BI66" s="224"/>
      <c r="BJ66" s="224"/>
      <c r="BK66" s="224"/>
      <c r="BL66" s="224"/>
      <c r="BM66" s="224"/>
      <c r="BN66" s="224"/>
      <c r="BO66" s="224"/>
      <c r="BP66" s="224"/>
      <c r="BQ66" s="221">
        <v>60</v>
      </c>
      <c r="BR66" s="226"/>
      <c r="BS66" s="858"/>
      <c r="BT66" s="859"/>
      <c r="BU66" s="859"/>
      <c r="BV66" s="859"/>
      <c r="BW66" s="859"/>
      <c r="BX66" s="859"/>
      <c r="BY66" s="859"/>
      <c r="BZ66" s="859"/>
      <c r="CA66" s="859"/>
      <c r="CB66" s="859"/>
      <c r="CC66" s="859"/>
      <c r="CD66" s="859"/>
      <c r="CE66" s="859"/>
      <c r="CF66" s="859"/>
      <c r="CG66" s="864"/>
      <c r="CH66" s="861"/>
      <c r="CI66" s="862"/>
      <c r="CJ66" s="862"/>
      <c r="CK66" s="862"/>
      <c r="CL66" s="863"/>
      <c r="CM66" s="861"/>
      <c r="CN66" s="862"/>
      <c r="CO66" s="862"/>
      <c r="CP66" s="862"/>
      <c r="CQ66" s="863"/>
      <c r="CR66" s="861"/>
      <c r="CS66" s="862"/>
      <c r="CT66" s="862"/>
      <c r="CU66" s="862"/>
      <c r="CV66" s="863"/>
      <c r="CW66" s="861"/>
      <c r="CX66" s="862"/>
      <c r="CY66" s="862"/>
      <c r="CZ66" s="862"/>
      <c r="DA66" s="863"/>
      <c r="DB66" s="861"/>
      <c r="DC66" s="862"/>
      <c r="DD66" s="862"/>
      <c r="DE66" s="862"/>
      <c r="DF66" s="863"/>
      <c r="DG66" s="861"/>
      <c r="DH66" s="862"/>
      <c r="DI66" s="862"/>
      <c r="DJ66" s="862"/>
      <c r="DK66" s="863"/>
      <c r="DL66" s="861"/>
      <c r="DM66" s="862"/>
      <c r="DN66" s="862"/>
      <c r="DO66" s="862"/>
      <c r="DP66" s="863"/>
      <c r="DQ66" s="861"/>
      <c r="DR66" s="862"/>
      <c r="DS66" s="862"/>
      <c r="DT66" s="862"/>
      <c r="DU66" s="863"/>
      <c r="DV66" s="858"/>
      <c r="DW66" s="859"/>
      <c r="DX66" s="859"/>
      <c r="DY66" s="859"/>
      <c r="DZ66" s="860"/>
      <c r="EA66" s="212"/>
    </row>
    <row r="67" spans="1:131" ht="26.25" customHeight="1" thickBot="1" x14ac:dyDescent="0.25">
      <c r="A67" s="728"/>
      <c r="B67" s="729"/>
      <c r="C67" s="729"/>
      <c r="D67" s="729"/>
      <c r="E67" s="729"/>
      <c r="F67" s="729"/>
      <c r="G67" s="729"/>
      <c r="H67" s="729"/>
      <c r="I67" s="729"/>
      <c r="J67" s="729"/>
      <c r="K67" s="729"/>
      <c r="L67" s="729"/>
      <c r="M67" s="729"/>
      <c r="N67" s="729"/>
      <c r="O67" s="729"/>
      <c r="P67" s="730"/>
      <c r="Q67" s="734"/>
      <c r="R67" s="735"/>
      <c r="S67" s="735"/>
      <c r="T67" s="735"/>
      <c r="U67" s="736"/>
      <c r="V67" s="734"/>
      <c r="W67" s="735"/>
      <c r="X67" s="735"/>
      <c r="Y67" s="735"/>
      <c r="Z67" s="736"/>
      <c r="AA67" s="734"/>
      <c r="AB67" s="735"/>
      <c r="AC67" s="735"/>
      <c r="AD67" s="735"/>
      <c r="AE67" s="736"/>
      <c r="AF67" s="855"/>
      <c r="AG67" s="819"/>
      <c r="AH67" s="819"/>
      <c r="AI67" s="819"/>
      <c r="AJ67" s="856"/>
      <c r="AK67" s="857"/>
      <c r="AL67" s="729"/>
      <c r="AM67" s="729"/>
      <c r="AN67" s="729"/>
      <c r="AO67" s="730"/>
      <c r="AP67" s="734"/>
      <c r="AQ67" s="735"/>
      <c r="AR67" s="735"/>
      <c r="AS67" s="735"/>
      <c r="AT67" s="736"/>
      <c r="AU67" s="734"/>
      <c r="AV67" s="735"/>
      <c r="AW67" s="735"/>
      <c r="AX67" s="735"/>
      <c r="AY67" s="736"/>
      <c r="AZ67" s="734"/>
      <c r="BA67" s="735"/>
      <c r="BB67" s="735"/>
      <c r="BC67" s="735"/>
      <c r="BD67" s="740"/>
      <c r="BE67" s="224"/>
      <c r="BF67" s="224"/>
      <c r="BG67" s="224"/>
      <c r="BH67" s="224"/>
      <c r="BI67" s="224"/>
      <c r="BJ67" s="224"/>
      <c r="BK67" s="224"/>
      <c r="BL67" s="224"/>
      <c r="BM67" s="224"/>
      <c r="BN67" s="224"/>
      <c r="BO67" s="224"/>
      <c r="BP67" s="224"/>
      <c r="BQ67" s="221">
        <v>61</v>
      </c>
      <c r="BR67" s="226"/>
      <c r="BS67" s="858"/>
      <c r="BT67" s="859"/>
      <c r="BU67" s="859"/>
      <c r="BV67" s="859"/>
      <c r="BW67" s="859"/>
      <c r="BX67" s="859"/>
      <c r="BY67" s="859"/>
      <c r="BZ67" s="859"/>
      <c r="CA67" s="859"/>
      <c r="CB67" s="859"/>
      <c r="CC67" s="859"/>
      <c r="CD67" s="859"/>
      <c r="CE67" s="859"/>
      <c r="CF67" s="859"/>
      <c r="CG67" s="864"/>
      <c r="CH67" s="861"/>
      <c r="CI67" s="862"/>
      <c r="CJ67" s="862"/>
      <c r="CK67" s="862"/>
      <c r="CL67" s="863"/>
      <c r="CM67" s="861"/>
      <c r="CN67" s="862"/>
      <c r="CO67" s="862"/>
      <c r="CP67" s="862"/>
      <c r="CQ67" s="863"/>
      <c r="CR67" s="861"/>
      <c r="CS67" s="862"/>
      <c r="CT67" s="862"/>
      <c r="CU67" s="862"/>
      <c r="CV67" s="863"/>
      <c r="CW67" s="861"/>
      <c r="CX67" s="862"/>
      <c r="CY67" s="862"/>
      <c r="CZ67" s="862"/>
      <c r="DA67" s="863"/>
      <c r="DB67" s="861"/>
      <c r="DC67" s="862"/>
      <c r="DD67" s="862"/>
      <c r="DE67" s="862"/>
      <c r="DF67" s="863"/>
      <c r="DG67" s="861"/>
      <c r="DH67" s="862"/>
      <c r="DI67" s="862"/>
      <c r="DJ67" s="862"/>
      <c r="DK67" s="863"/>
      <c r="DL67" s="861"/>
      <c r="DM67" s="862"/>
      <c r="DN67" s="862"/>
      <c r="DO67" s="862"/>
      <c r="DP67" s="863"/>
      <c r="DQ67" s="861"/>
      <c r="DR67" s="862"/>
      <c r="DS67" s="862"/>
      <c r="DT67" s="862"/>
      <c r="DU67" s="863"/>
      <c r="DV67" s="858"/>
      <c r="DW67" s="859"/>
      <c r="DX67" s="859"/>
      <c r="DY67" s="859"/>
      <c r="DZ67" s="860"/>
      <c r="EA67" s="212"/>
    </row>
    <row r="68" spans="1:131" ht="26.25" customHeight="1" thickTop="1" x14ac:dyDescent="0.2">
      <c r="A68" s="219">
        <v>1</v>
      </c>
      <c r="B68" s="741" t="s">
        <v>544</v>
      </c>
      <c r="C68" s="742"/>
      <c r="D68" s="742"/>
      <c r="E68" s="742"/>
      <c r="F68" s="742"/>
      <c r="G68" s="742"/>
      <c r="H68" s="742"/>
      <c r="I68" s="742"/>
      <c r="J68" s="742"/>
      <c r="K68" s="742"/>
      <c r="L68" s="742"/>
      <c r="M68" s="742"/>
      <c r="N68" s="742"/>
      <c r="O68" s="742"/>
      <c r="P68" s="743"/>
      <c r="Q68" s="718">
        <v>4917</v>
      </c>
      <c r="R68" s="717"/>
      <c r="S68" s="717"/>
      <c r="T68" s="717"/>
      <c r="U68" s="717"/>
      <c r="V68" s="717">
        <v>4349</v>
      </c>
      <c r="W68" s="717"/>
      <c r="X68" s="717"/>
      <c r="Y68" s="717"/>
      <c r="Z68" s="717"/>
      <c r="AA68" s="717">
        <v>568</v>
      </c>
      <c r="AB68" s="717"/>
      <c r="AC68" s="717"/>
      <c r="AD68" s="717"/>
      <c r="AE68" s="717"/>
      <c r="AF68" s="717">
        <v>568</v>
      </c>
      <c r="AG68" s="717"/>
      <c r="AH68" s="717"/>
      <c r="AI68" s="717"/>
      <c r="AJ68" s="717"/>
      <c r="AK68" s="717">
        <v>11</v>
      </c>
      <c r="AL68" s="717"/>
      <c r="AM68" s="717"/>
      <c r="AN68" s="717"/>
      <c r="AO68" s="717"/>
      <c r="AP68" s="717" t="s">
        <v>485</v>
      </c>
      <c r="AQ68" s="717"/>
      <c r="AR68" s="717"/>
      <c r="AS68" s="717"/>
      <c r="AT68" s="717"/>
      <c r="AU68" s="717"/>
      <c r="AV68" s="717"/>
      <c r="AW68" s="717"/>
      <c r="AX68" s="717"/>
      <c r="AY68" s="717"/>
      <c r="AZ68" s="865"/>
      <c r="BA68" s="865"/>
      <c r="BB68" s="865"/>
      <c r="BC68" s="865"/>
      <c r="BD68" s="866"/>
      <c r="BE68" s="224"/>
      <c r="BF68" s="224"/>
      <c r="BG68" s="224"/>
      <c r="BH68" s="224"/>
      <c r="BI68" s="224"/>
      <c r="BJ68" s="224"/>
      <c r="BK68" s="224"/>
      <c r="BL68" s="224"/>
      <c r="BM68" s="224"/>
      <c r="BN68" s="224"/>
      <c r="BO68" s="224"/>
      <c r="BP68" s="224"/>
      <c r="BQ68" s="221">
        <v>62</v>
      </c>
      <c r="BR68" s="226"/>
      <c r="BS68" s="858"/>
      <c r="BT68" s="859"/>
      <c r="BU68" s="859"/>
      <c r="BV68" s="859"/>
      <c r="BW68" s="859"/>
      <c r="BX68" s="859"/>
      <c r="BY68" s="859"/>
      <c r="BZ68" s="859"/>
      <c r="CA68" s="859"/>
      <c r="CB68" s="859"/>
      <c r="CC68" s="859"/>
      <c r="CD68" s="859"/>
      <c r="CE68" s="859"/>
      <c r="CF68" s="859"/>
      <c r="CG68" s="864"/>
      <c r="CH68" s="861"/>
      <c r="CI68" s="862"/>
      <c r="CJ68" s="862"/>
      <c r="CK68" s="862"/>
      <c r="CL68" s="863"/>
      <c r="CM68" s="861"/>
      <c r="CN68" s="862"/>
      <c r="CO68" s="862"/>
      <c r="CP68" s="862"/>
      <c r="CQ68" s="863"/>
      <c r="CR68" s="861"/>
      <c r="CS68" s="862"/>
      <c r="CT68" s="862"/>
      <c r="CU68" s="862"/>
      <c r="CV68" s="863"/>
      <c r="CW68" s="861"/>
      <c r="CX68" s="862"/>
      <c r="CY68" s="862"/>
      <c r="CZ68" s="862"/>
      <c r="DA68" s="863"/>
      <c r="DB68" s="861"/>
      <c r="DC68" s="862"/>
      <c r="DD68" s="862"/>
      <c r="DE68" s="862"/>
      <c r="DF68" s="863"/>
      <c r="DG68" s="861"/>
      <c r="DH68" s="862"/>
      <c r="DI68" s="862"/>
      <c r="DJ68" s="862"/>
      <c r="DK68" s="863"/>
      <c r="DL68" s="861"/>
      <c r="DM68" s="862"/>
      <c r="DN68" s="862"/>
      <c r="DO68" s="862"/>
      <c r="DP68" s="863"/>
      <c r="DQ68" s="861"/>
      <c r="DR68" s="862"/>
      <c r="DS68" s="862"/>
      <c r="DT68" s="862"/>
      <c r="DU68" s="863"/>
      <c r="DV68" s="858"/>
      <c r="DW68" s="859"/>
      <c r="DX68" s="859"/>
      <c r="DY68" s="859"/>
      <c r="DZ68" s="860"/>
      <c r="EA68" s="212"/>
    </row>
    <row r="69" spans="1:131" ht="26.25" customHeight="1" x14ac:dyDescent="0.2">
      <c r="A69" s="221">
        <v>2</v>
      </c>
      <c r="B69" s="714" t="s">
        <v>545</v>
      </c>
      <c r="C69" s="715"/>
      <c r="D69" s="715"/>
      <c r="E69" s="715"/>
      <c r="F69" s="715"/>
      <c r="G69" s="715"/>
      <c r="H69" s="715"/>
      <c r="I69" s="715"/>
      <c r="J69" s="715"/>
      <c r="K69" s="715"/>
      <c r="L69" s="715"/>
      <c r="M69" s="715"/>
      <c r="N69" s="715"/>
      <c r="O69" s="715"/>
      <c r="P69" s="716"/>
      <c r="Q69" s="708">
        <v>96</v>
      </c>
      <c r="R69" s="709"/>
      <c r="S69" s="709"/>
      <c r="T69" s="709"/>
      <c r="U69" s="709"/>
      <c r="V69" s="709">
        <v>63</v>
      </c>
      <c r="W69" s="709"/>
      <c r="X69" s="709"/>
      <c r="Y69" s="709"/>
      <c r="Z69" s="709"/>
      <c r="AA69" s="709">
        <v>33</v>
      </c>
      <c r="AB69" s="709"/>
      <c r="AC69" s="709"/>
      <c r="AD69" s="709"/>
      <c r="AE69" s="709"/>
      <c r="AF69" s="709">
        <v>33</v>
      </c>
      <c r="AG69" s="709"/>
      <c r="AH69" s="709"/>
      <c r="AI69" s="709"/>
      <c r="AJ69" s="709"/>
      <c r="AK69" s="709" t="s">
        <v>485</v>
      </c>
      <c r="AL69" s="709"/>
      <c r="AM69" s="709"/>
      <c r="AN69" s="709"/>
      <c r="AO69" s="709"/>
      <c r="AP69" s="709" t="s">
        <v>485</v>
      </c>
      <c r="AQ69" s="709"/>
      <c r="AR69" s="709"/>
      <c r="AS69" s="709"/>
      <c r="AT69" s="709"/>
      <c r="AU69" s="709"/>
      <c r="AV69" s="709"/>
      <c r="AW69" s="709"/>
      <c r="AX69" s="709"/>
      <c r="AY69" s="709"/>
      <c r="AZ69" s="832"/>
      <c r="BA69" s="832"/>
      <c r="BB69" s="832"/>
      <c r="BC69" s="832"/>
      <c r="BD69" s="833"/>
      <c r="BE69" s="224"/>
      <c r="BF69" s="224"/>
      <c r="BG69" s="224"/>
      <c r="BH69" s="224"/>
      <c r="BI69" s="224"/>
      <c r="BJ69" s="224"/>
      <c r="BK69" s="224"/>
      <c r="BL69" s="224"/>
      <c r="BM69" s="224"/>
      <c r="BN69" s="224"/>
      <c r="BO69" s="224"/>
      <c r="BP69" s="224"/>
      <c r="BQ69" s="221">
        <v>63</v>
      </c>
      <c r="BR69" s="226"/>
      <c r="BS69" s="858"/>
      <c r="BT69" s="859"/>
      <c r="BU69" s="859"/>
      <c r="BV69" s="859"/>
      <c r="BW69" s="859"/>
      <c r="BX69" s="859"/>
      <c r="BY69" s="859"/>
      <c r="BZ69" s="859"/>
      <c r="CA69" s="859"/>
      <c r="CB69" s="859"/>
      <c r="CC69" s="859"/>
      <c r="CD69" s="859"/>
      <c r="CE69" s="859"/>
      <c r="CF69" s="859"/>
      <c r="CG69" s="864"/>
      <c r="CH69" s="861"/>
      <c r="CI69" s="862"/>
      <c r="CJ69" s="862"/>
      <c r="CK69" s="862"/>
      <c r="CL69" s="863"/>
      <c r="CM69" s="861"/>
      <c r="CN69" s="862"/>
      <c r="CO69" s="862"/>
      <c r="CP69" s="862"/>
      <c r="CQ69" s="863"/>
      <c r="CR69" s="861"/>
      <c r="CS69" s="862"/>
      <c r="CT69" s="862"/>
      <c r="CU69" s="862"/>
      <c r="CV69" s="863"/>
      <c r="CW69" s="861"/>
      <c r="CX69" s="862"/>
      <c r="CY69" s="862"/>
      <c r="CZ69" s="862"/>
      <c r="DA69" s="863"/>
      <c r="DB69" s="861"/>
      <c r="DC69" s="862"/>
      <c r="DD69" s="862"/>
      <c r="DE69" s="862"/>
      <c r="DF69" s="863"/>
      <c r="DG69" s="861"/>
      <c r="DH69" s="862"/>
      <c r="DI69" s="862"/>
      <c r="DJ69" s="862"/>
      <c r="DK69" s="863"/>
      <c r="DL69" s="861"/>
      <c r="DM69" s="862"/>
      <c r="DN69" s="862"/>
      <c r="DO69" s="862"/>
      <c r="DP69" s="863"/>
      <c r="DQ69" s="861"/>
      <c r="DR69" s="862"/>
      <c r="DS69" s="862"/>
      <c r="DT69" s="862"/>
      <c r="DU69" s="863"/>
      <c r="DV69" s="858"/>
      <c r="DW69" s="859"/>
      <c r="DX69" s="859"/>
      <c r="DY69" s="859"/>
      <c r="DZ69" s="860"/>
      <c r="EA69" s="212"/>
    </row>
    <row r="70" spans="1:131" ht="26.25" customHeight="1" x14ac:dyDescent="0.2">
      <c r="A70" s="221">
        <v>3</v>
      </c>
      <c r="B70" s="714" t="s">
        <v>546</v>
      </c>
      <c r="C70" s="715"/>
      <c r="D70" s="715"/>
      <c r="E70" s="715"/>
      <c r="F70" s="715"/>
      <c r="G70" s="715"/>
      <c r="H70" s="715"/>
      <c r="I70" s="715"/>
      <c r="J70" s="715"/>
      <c r="K70" s="715"/>
      <c r="L70" s="715"/>
      <c r="M70" s="715"/>
      <c r="N70" s="715"/>
      <c r="O70" s="715"/>
      <c r="P70" s="716"/>
      <c r="Q70" s="708">
        <v>2</v>
      </c>
      <c r="R70" s="709"/>
      <c r="S70" s="709"/>
      <c r="T70" s="709"/>
      <c r="U70" s="709"/>
      <c r="V70" s="709">
        <v>1</v>
      </c>
      <c r="W70" s="709"/>
      <c r="X70" s="709"/>
      <c r="Y70" s="709"/>
      <c r="Z70" s="709"/>
      <c r="AA70" s="709">
        <v>1</v>
      </c>
      <c r="AB70" s="709"/>
      <c r="AC70" s="709"/>
      <c r="AD70" s="709"/>
      <c r="AE70" s="709"/>
      <c r="AF70" s="709">
        <v>1</v>
      </c>
      <c r="AG70" s="709"/>
      <c r="AH70" s="709"/>
      <c r="AI70" s="709"/>
      <c r="AJ70" s="709"/>
      <c r="AK70" s="709" t="s">
        <v>485</v>
      </c>
      <c r="AL70" s="709"/>
      <c r="AM70" s="709"/>
      <c r="AN70" s="709"/>
      <c r="AO70" s="709"/>
      <c r="AP70" s="709" t="s">
        <v>485</v>
      </c>
      <c r="AQ70" s="709"/>
      <c r="AR70" s="709"/>
      <c r="AS70" s="709"/>
      <c r="AT70" s="709"/>
      <c r="AU70" s="709"/>
      <c r="AV70" s="709"/>
      <c r="AW70" s="709"/>
      <c r="AX70" s="709"/>
      <c r="AY70" s="709"/>
      <c r="AZ70" s="832"/>
      <c r="BA70" s="832"/>
      <c r="BB70" s="832"/>
      <c r="BC70" s="832"/>
      <c r="BD70" s="833"/>
      <c r="BE70" s="224"/>
      <c r="BF70" s="224"/>
      <c r="BG70" s="224"/>
      <c r="BH70" s="224"/>
      <c r="BI70" s="224"/>
      <c r="BJ70" s="224"/>
      <c r="BK70" s="224"/>
      <c r="BL70" s="224"/>
      <c r="BM70" s="224"/>
      <c r="BN70" s="224"/>
      <c r="BO70" s="224"/>
      <c r="BP70" s="224"/>
      <c r="BQ70" s="221">
        <v>64</v>
      </c>
      <c r="BR70" s="226"/>
      <c r="BS70" s="858"/>
      <c r="BT70" s="859"/>
      <c r="BU70" s="859"/>
      <c r="BV70" s="859"/>
      <c r="BW70" s="859"/>
      <c r="BX70" s="859"/>
      <c r="BY70" s="859"/>
      <c r="BZ70" s="859"/>
      <c r="CA70" s="859"/>
      <c r="CB70" s="859"/>
      <c r="CC70" s="859"/>
      <c r="CD70" s="859"/>
      <c r="CE70" s="859"/>
      <c r="CF70" s="859"/>
      <c r="CG70" s="864"/>
      <c r="CH70" s="861"/>
      <c r="CI70" s="862"/>
      <c r="CJ70" s="862"/>
      <c r="CK70" s="862"/>
      <c r="CL70" s="863"/>
      <c r="CM70" s="861"/>
      <c r="CN70" s="862"/>
      <c r="CO70" s="862"/>
      <c r="CP70" s="862"/>
      <c r="CQ70" s="863"/>
      <c r="CR70" s="861"/>
      <c r="CS70" s="862"/>
      <c r="CT70" s="862"/>
      <c r="CU70" s="862"/>
      <c r="CV70" s="863"/>
      <c r="CW70" s="861"/>
      <c r="CX70" s="862"/>
      <c r="CY70" s="862"/>
      <c r="CZ70" s="862"/>
      <c r="DA70" s="863"/>
      <c r="DB70" s="861"/>
      <c r="DC70" s="862"/>
      <c r="DD70" s="862"/>
      <c r="DE70" s="862"/>
      <c r="DF70" s="863"/>
      <c r="DG70" s="861"/>
      <c r="DH70" s="862"/>
      <c r="DI70" s="862"/>
      <c r="DJ70" s="862"/>
      <c r="DK70" s="863"/>
      <c r="DL70" s="861"/>
      <c r="DM70" s="862"/>
      <c r="DN70" s="862"/>
      <c r="DO70" s="862"/>
      <c r="DP70" s="863"/>
      <c r="DQ70" s="861"/>
      <c r="DR70" s="862"/>
      <c r="DS70" s="862"/>
      <c r="DT70" s="862"/>
      <c r="DU70" s="863"/>
      <c r="DV70" s="858"/>
      <c r="DW70" s="859"/>
      <c r="DX70" s="859"/>
      <c r="DY70" s="859"/>
      <c r="DZ70" s="860"/>
      <c r="EA70" s="212"/>
    </row>
    <row r="71" spans="1:131" ht="26.25" customHeight="1" x14ac:dyDescent="0.2">
      <c r="A71" s="221">
        <v>4</v>
      </c>
      <c r="B71" s="714" t="s">
        <v>547</v>
      </c>
      <c r="C71" s="715"/>
      <c r="D71" s="715"/>
      <c r="E71" s="715"/>
      <c r="F71" s="715"/>
      <c r="G71" s="715"/>
      <c r="H71" s="715"/>
      <c r="I71" s="715"/>
      <c r="J71" s="715"/>
      <c r="K71" s="715"/>
      <c r="L71" s="715"/>
      <c r="M71" s="715"/>
      <c r="N71" s="715"/>
      <c r="O71" s="715"/>
      <c r="P71" s="716"/>
      <c r="Q71" s="708">
        <v>75</v>
      </c>
      <c r="R71" s="709"/>
      <c r="S71" s="709"/>
      <c r="T71" s="709"/>
      <c r="U71" s="709"/>
      <c r="V71" s="709">
        <v>68</v>
      </c>
      <c r="W71" s="709"/>
      <c r="X71" s="709"/>
      <c r="Y71" s="709"/>
      <c r="Z71" s="709"/>
      <c r="AA71" s="709">
        <v>7</v>
      </c>
      <c r="AB71" s="709"/>
      <c r="AC71" s="709"/>
      <c r="AD71" s="709"/>
      <c r="AE71" s="709"/>
      <c r="AF71" s="709">
        <v>7</v>
      </c>
      <c r="AG71" s="709"/>
      <c r="AH71" s="709"/>
      <c r="AI71" s="709"/>
      <c r="AJ71" s="709"/>
      <c r="AK71" s="709">
        <v>17</v>
      </c>
      <c r="AL71" s="709"/>
      <c r="AM71" s="709"/>
      <c r="AN71" s="709"/>
      <c r="AO71" s="709"/>
      <c r="AP71" s="709" t="s">
        <v>543</v>
      </c>
      <c r="AQ71" s="709"/>
      <c r="AR71" s="709"/>
      <c r="AS71" s="709"/>
      <c r="AT71" s="709"/>
      <c r="AU71" s="709"/>
      <c r="AV71" s="709"/>
      <c r="AW71" s="709"/>
      <c r="AX71" s="709"/>
      <c r="AY71" s="709"/>
      <c r="AZ71" s="832"/>
      <c r="BA71" s="832"/>
      <c r="BB71" s="832"/>
      <c r="BC71" s="832"/>
      <c r="BD71" s="833"/>
      <c r="BE71" s="224"/>
      <c r="BF71" s="224"/>
      <c r="BG71" s="224"/>
      <c r="BH71" s="224"/>
      <c r="BI71" s="224"/>
      <c r="BJ71" s="224"/>
      <c r="BK71" s="224"/>
      <c r="BL71" s="224"/>
      <c r="BM71" s="224"/>
      <c r="BN71" s="224"/>
      <c r="BO71" s="224"/>
      <c r="BP71" s="224"/>
      <c r="BQ71" s="221">
        <v>65</v>
      </c>
      <c r="BR71" s="226"/>
      <c r="BS71" s="858"/>
      <c r="BT71" s="859"/>
      <c r="BU71" s="859"/>
      <c r="BV71" s="859"/>
      <c r="BW71" s="859"/>
      <c r="BX71" s="859"/>
      <c r="BY71" s="859"/>
      <c r="BZ71" s="859"/>
      <c r="CA71" s="859"/>
      <c r="CB71" s="859"/>
      <c r="CC71" s="859"/>
      <c r="CD71" s="859"/>
      <c r="CE71" s="859"/>
      <c r="CF71" s="859"/>
      <c r="CG71" s="864"/>
      <c r="CH71" s="861"/>
      <c r="CI71" s="862"/>
      <c r="CJ71" s="862"/>
      <c r="CK71" s="862"/>
      <c r="CL71" s="863"/>
      <c r="CM71" s="861"/>
      <c r="CN71" s="862"/>
      <c r="CO71" s="862"/>
      <c r="CP71" s="862"/>
      <c r="CQ71" s="863"/>
      <c r="CR71" s="861"/>
      <c r="CS71" s="862"/>
      <c r="CT71" s="862"/>
      <c r="CU71" s="862"/>
      <c r="CV71" s="863"/>
      <c r="CW71" s="861"/>
      <c r="CX71" s="862"/>
      <c r="CY71" s="862"/>
      <c r="CZ71" s="862"/>
      <c r="DA71" s="863"/>
      <c r="DB71" s="861"/>
      <c r="DC71" s="862"/>
      <c r="DD71" s="862"/>
      <c r="DE71" s="862"/>
      <c r="DF71" s="863"/>
      <c r="DG71" s="861"/>
      <c r="DH71" s="862"/>
      <c r="DI71" s="862"/>
      <c r="DJ71" s="862"/>
      <c r="DK71" s="863"/>
      <c r="DL71" s="861"/>
      <c r="DM71" s="862"/>
      <c r="DN71" s="862"/>
      <c r="DO71" s="862"/>
      <c r="DP71" s="863"/>
      <c r="DQ71" s="861"/>
      <c r="DR71" s="862"/>
      <c r="DS71" s="862"/>
      <c r="DT71" s="862"/>
      <c r="DU71" s="863"/>
      <c r="DV71" s="858"/>
      <c r="DW71" s="859"/>
      <c r="DX71" s="859"/>
      <c r="DY71" s="859"/>
      <c r="DZ71" s="860"/>
      <c r="EA71" s="212"/>
    </row>
    <row r="72" spans="1:131" ht="26.25" customHeight="1" x14ac:dyDescent="0.2">
      <c r="A72" s="221">
        <v>5</v>
      </c>
      <c r="B72" s="714" t="s">
        <v>548</v>
      </c>
      <c r="C72" s="715"/>
      <c r="D72" s="715"/>
      <c r="E72" s="715"/>
      <c r="F72" s="715"/>
      <c r="G72" s="715"/>
      <c r="H72" s="715"/>
      <c r="I72" s="715"/>
      <c r="J72" s="715"/>
      <c r="K72" s="715"/>
      <c r="L72" s="715"/>
      <c r="M72" s="715"/>
      <c r="N72" s="715"/>
      <c r="O72" s="715"/>
      <c r="P72" s="716"/>
      <c r="Q72" s="708">
        <v>143031</v>
      </c>
      <c r="R72" s="709"/>
      <c r="S72" s="709"/>
      <c r="T72" s="709"/>
      <c r="U72" s="709"/>
      <c r="V72" s="709">
        <v>140009</v>
      </c>
      <c r="W72" s="709"/>
      <c r="X72" s="709"/>
      <c r="Y72" s="709"/>
      <c r="Z72" s="709"/>
      <c r="AA72" s="709">
        <v>3022</v>
      </c>
      <c r="AB72" s="709"/>
      <c r="AC72" s="709"/>
      <c r="AD72" s="709"/>
      <c r="AE72" s="709"/>
      <c r="AF72" s="709">
        <v>3022</v>
      </c>
      <c r="AG72" s="709"/>
      <c r="AH72" s="709"/>
      <c r="AI72" s="709"/>
      <c r="AJ72" s="709"/>
      <c r="AK72" s="709" t="s">
        <v>485</v>
      </c>
      <c r="AL72" s="709"/>
      <c r="AM72" s="709"/>
      <c r="AN72" s="709"/>
      <c r="AO72" s="709"/>
      <c r="AP72" s="709" t="s">
        <v>485</v>
      </c>
      <c r="AQ72" s="709"/>
      <c r="AR72" s="709"/>
      <c r="AS72" s="709"/>
      <c r="AT72" s="709"/>
      <c r="AU72" s="709"/>
      <c r="AV72" s="709"/>
      <c r="AW72" s="709"/>
      <c r="AX72" s="709"/>
      <c r="AY72" s="709"/>
      <c r="AZ72" s="832"/>
      <c r="BA72" s="832"/>
      <c r="BB72" s="832"/>
      <c r="BC72" s="832"/>
      <c r="BD72" s="833"/>
      <c r="BE72" s="224"/>
      <c r="BF72" s="224"/>
      <c r="BG72" s="224"/>
      <c r="BH72" s="224"/>
      <c r="BI72" s="224"/>
      <c r="BJ72" s="224"/>
      <c r="BK72" s="224"/>
      <c r="BL72" s="224"/>
      <c r="BM72" s="224"/>
      <c r="BN72" s="224"/>
      <c r="BO72" s="224"/>
      <c r="BP72" s="224"/>
      <c r="BQ72" s="221">
        <v>66</v>
      </c>
      <c r="BR72" s="226"/>
      <c r="BS72" s="858"/>
      <c r="BT72" s="859"/>
      <c r="BU72" s="859"/>
      <c r="BV72" s="859"/>
      <c r="BW72" s="859"/>
      <c r="BX72" s="859"/>
      <c r="BY72" s="859"/>
      <c r="BZ72" s="859"/>
      <c r="CA72" s="859"/>
      <c r="CB72" s="859"/>
      <c r="CC72" s="859"/>
      <c r="CD72" s="859"/>
      <c r="CE72" s="859"/>
      <c r="CF72" s="859"/>
      <c r="CG72" s="864"/>
      <c r="CH72" s="861"/>
      <c r="CI72" s="862"/>
      <c r="CJ72" s="862"/>
      <c r="CK72" s="862"/>
      <c r="CL72" s="863"/>
      <c r="CM72" s="861"/>
      <c r="CN72" s="862"/>
      <c r="CO72" s="862"/>
      <c r="CP72" s="862"/>
      <c r="CQ72" s="863"/>
      <c r="CR72" s="861"/>
      <c r="CS72" s="862"/>
      <c r="CT72" s="862"/>
      <c r="CU72" s="862"/>
      <c r="CV72" s="863"/>
      <c r="CW72" s="861"/>
      <c r="CX72" s="862"/>
      <c r="CY72" s="862"/>
      <c r="CZ72" s="862"/>
      <c r="DA72" s="863"/>
      <c r="DB72" s="861"/>
      <c r="DC72" s="862"/>
      <c r="DD72" s="862"/>
      <c r="DE72" s="862"/>
      <c r="DF72" s="863"/>
      <c r="DG72" s="861"/>
      <c r="DH72" s="862"/>
      <c r="DI72" s="862"/>
      <c r="DJ72" s="862"/>
      <c r="DK72" s="863"/>
      <c r="DL72" s="861"/>
      <c r="DM72" s="862"/>
      <c r="DN72" s="862"/>
      <c r="DO72" s="862"/>
      <c r="DP72" s="863"/>
      <c r="DQ72" s="861"/>
      <c r="DR72" s="862"/>
      <c r="DS72" s="862"/>
      <c r="DT72" s="862"/>
      <c r="DU72" s="863"/>
      <c r="DV72" s="858"/>
      <c r="DW72" s="859"/>
      <c r="DX72" s="859"/>
      <c r="DY72" s="859"/>
      <c r="DZ72" s="860"/>
      <c r="EA72" s="212"/>
    </row>
    <row r="73" spans="1:131" ht="26.25" customHeight="1" x14ac:dyDescent="0.2">
      <c r="A73" s="221">
        <v>6</v>
      </c>
      <c r="B73" s="714" t="s">
        <v>549</v>
      </c>
      <c r="C73" s="715"/>
      <c r="D73" s="715"/>
      <c r="E73" s="715"/>
      <c r="F73" s="715"/>
      <c r="G73" s="715"/>
      <c r="H73" s="715"/>
      <c r="I73" s="715"/>
      <c r="J73" s="715"/>
      <c r="K73" s="715"/>
      <c r="L73" s="715"/>
      <c r="M73" s="715"/>
      <c r="N73" s="715"/>
      <c r="O73" s="715"/>
      <c r="P73" s="716"/>
      <c r="Q73" s="708">
        <v>171</v>
      </c>
      <c r="R73" s="709"/>
      <c r="S73" s="709"/>
      <c r="T73" s="709"/>
      <c r="U73" s="709"/>
      <c r="V73" s="709">
        <v>157</v>
      </c>
      <c r="W73" s="709"/>
      <c r="X73" s="709"/>
      <c r="Y73" s="709"/>
      <c r="Z73" s="709"/>
      <c r="AA73" s="709">
        <v>14</v>
      </c>
      <c r="AB73" s="709"/>
      <c r="AC73" s="709"/>
      <c r="AD73" s="709"/>
      <c r="AE73" s="709"/>
      <c r="AF73" s="709">
        <v>14</v>
      </c>
      <c r="AG73" s="709"/>
      <c r="AH73" s="709"/>
      <c r="AI73" s="709"/>
      <c r="AJ73" s="709"/>
      <c r="AK73" s="709" t="s">
        <v>485</v>
      </c>
      <c r="AL73" s="709"/>
      <c r="AM73" s="709"/>
      <c r="AN73" s="709"/>
      <c r="AO73" s="709"/>
      <c r="AP73" s="709" t="s">
        <v>485</v>
      </c>
      <c r="AQ73" s="709"/>
      <c r="AR73" s="709"/>
      <c r="AS73" s="709"/>
      <c r="AT73" s="709"/>
      <c r="AU73" s="709"/>
      <c r="AV73" s="709"/>
      <c r="AW73" s="709"/>
      <c r="AX73" s="709"/>
      <c r="AY73" s="709"/>
      <c r="AZ73" s="832"/>
      <c r="BA73" s="832"/>
      <c r="BB73" s="832"/>
      <c r="BC73" s="832"/>
      <c r="BD73" s="833"/>
      <c r="BE73" s="224"/>
      <c r="BF73" s="224"/>
      <c r="BG73" s="224"/>
      <c r="BH73" s="224"/>
      <c r="BI73" s="224"/>
      <c r="BJ73" s="224"/>
      <c r="BK73" s="224"/>
      <c r="BL73" s="224"/>
      <c r="BM73" s="224"/>
      <c r="BN73" s="224"/>
      <c r="BO73" s="224"/>
      <c r="BP73" s="224"/>
      <c r="BQ73" s="221">
        <v>67</v>
      </c>
      <c r="BR73" s="226"/>
      <c r="BS73" s="858"/>
      <c r="BT73" s="859"/>
      <c r="BU73" s="859"/>
      <c r="BV73" s="859"/>
      <c r="BW73" s="859"/>
      <c r="BX73" s="859"/>
      <c r="BY73" s="859"/>
      <c r="BZ73" s="859"/>
      <c r="CA73" s="859"/>
      <c r="CB73" s="859"/>
      <c r="CC73" s="859"/>
      <c r="CD73" s="859"/>
      <c r="CE73" s="859"/>
      <c r="CF73" s="859"/>
      <c r="CG73" s="864"/>
      <c r="CH73" s="861"/>
      <c r="CI73" s="862"/>
      <c r="CJ73" s="862"/>
      <c r="CK73" s="862"/>
      <c r="CL73" s="863"/>
      <c r="CM73" s="861"/>
      <c r="CN73" s="862"/>
      <c r="CO73" s="862"/>
      <c r="CP73" s="862"/>
      <c r="CQ73" s="863"/>
      <c r="CR73" s="861"/>
      <c r="CS73" s="862"/>
      <c r="CT73" s="862"/>
      <c r="CU73" s="862"/>
      <c r="CV73" s="863"/>
      <c r="CW73" s="861"/>
      <c r="CX73" s="862"/>
      <c r="CY73" s="862"/>
      <c r="CZ73" s="862"/>
      <c r="DA73" s="863"/>
      <c r="DB73" s="861"/>
      <c r="DC73" s="862"/>
      <c r="DD73" s="862"/>
      <c r="DE73" s="862"/>
      <c r="DF73" s="863"/>
      <c r="DG73" s="861"/>
      <c r="DH73" s="862"/>
      <c r="DI73" s="862"/>
      <c r="DJ73" s="862"/>
      <c r="DK73" s="863"/>
      <c r="DL73" s="861"/>
      <c r="DM73" s="862"/>
      <c r="DN73" s="862"/>
      <c r="DO73" s="862"/>
      <c r="DP73" s="863"/>
      <c r="DQ73" s="861"/>
      <c r="DR73" s="862"/>
      <c r="DS73" s="862"/>
      <c r="DT73" s="862"/>
      <c r="DU73" s="863"/>
      <c r="DV73" s="858"/>
      <c r="DW73" s="859"/>
      <c r="DX73" s="859"/>
      <c r="DY73" s="859"/>
      <c r="DZ73" s="860"/>
      <c r="EA73" s="212"/>
    </row>
    <row r="74" spans="1:131" ht="26.25" customHeight="1" x14ac:dyDescent="0.2">
      <c r="A74" s="221">
        <v>7</v>
      </c>
      <c r="B74" s="714" t="s">
        <v>550</v>
      </c>
      <c r="C74" s="715"/>
      <c r="D74" s="715"/>
      <c r="E74" s="715"/>
      <c r="F74" s="715"/>
      <c r="G74" s="715"/>
      <c r="H74" s="715"/>
      <c r="I74" s="715"/>
      <c r="J74" s="715"/>
      <c r="K74" s="715"/>
      <c r="L74" s="715"/>
      <c r="M74" s="715"/>
      <c r="N74" s="715"/>
      <c r="O74" s="715"/>
      <c r="P74" s="716"/>
      <c r="Q74" s="708">
        <v>772</v>
      </c>
      <c r="R74" s="709"/>
      <c r="S74" s="709"/>
      <c r="T74" s="709"/>
      <c r="U74" s="709"/>
      <c r="V74" s="709">
        <v>715</v>
      </c>
      <c r="W74" s="709"/>
      <c r="X74" s="709"/>
      <c r="Y74" s="709"/>
      <c r="Z74" s="709"/>
      <c r="AA74" s="709">
        <v>57</v>
      </c>
      <c r="AB74" s="709"/>
      <c r="AC74" s="709"/>
      <c r="AD74" s="709"/>
      <c r="AE74" s="709"/>
      <c r="AF74" s="709">
        <v>57</v>
      </c>
      <c r="AG74" s="709"/>
      <c r="AH74" s="709"/>
      <c r="AI74" s="709"/>
      <c r="AJ74" s="709"/>
      <c r="AK74" s="709" t="s">
        <v>485</v>
      </c>
      <c r="AL74" s="709"/>
      <c r="AM74" s="709"/>
      <c r="AN74" s="709"/>
      <c r="AO74" s="709"/>
      <c r="AP74" s="709" t="s">
        <v>485</v>
      </c>
      <c r="AQ74" s="709"/>
      <c r="AR74" s="709"/>
      <c r="AS74" s="709"/>
      <c r="AT74" s="709"/>
      <c r="AU74" s="709"/>
      <c r="AV74" s="709"/>
      <c r="AW74" s="709"/>
      <c r="AX74" s="709"/>
      <c r="AY74" s="709"/>
      <c r="AZ74" s="832"/>
      <c r="BA74" s="832"/>
      <c r="BB74" s="832"/>
      <c r="BC74" s="832"/>
      <c r="BD74" s="833"/>
      <c r="BE74" s="224"/>
      <c r="BF74" s="224"/>
      <c r="BG74" s="224"/>
      <c r="BH74" s="224"/>
      <c r="BI74" s="224"/>
      <c r="BJ74" s="224"/>
      <c r="BK74" s="224"/>
      <c r="BL74" s="224"/>
      <c r="BM74" s="224"/>
      <c r="BN74" s="224"/>
      <c r="BO74" s="224"/>
      <c r="BP74" s="224"/>
      <c r="BQ74" s="221">
        <v>68</v>
      </c>
      <c r="BR74" s="226"/>
      <c r="BS74" s="858"/>
      <c r="BT74" s="859"/>
      <c r="BU74" s="859"/>
      <c r="BV74" s="859"/>
      <c r="BW74" s="859"/>
      <c r="BX74" s="859"/>
      <c r="BY74" s="859"/>
      <c r="BZ74" s="859"/>
      <c r="CA74" s="859"/>
      <c r="CB74" s="859"/>
      <c r="CC74" s="859"/>
      <c r="CD74" s="859"/>
      <c r="CE74" s="859"/>
      <c r="CF74" s="859"/>
      <c r="CG74" s="864"/>
      <c r="CH74" s="861"/>
      <c r="CI74" s="862"/>
      <c r="CJ74" s="862"/>
      <c r="CK74" s="862"/>
      <c r="CL74" s="863"/>
      <c r="CM74" s="861"/>
      <c r="CN74" s="862"/>
      <c r="CO74" s="862"/>
      <c r="CP74" s="862"/>
      <c r="CQ74" s="863"/>
      <c r="CR74" s="861"/>
      <c r="CS74" s="862"/>
      <c r="CT74" s="862"/>
      <c r="CU74" s="862"/>
      <c r="CV74" s="863"/>
      <c r="CW74" s="861"/>
      <c r="CX74" s="862"/>
      <c r="CY74" s="862"/>
      <c r="CZ74" s="862"/>
      <c r="DA74" s="863"/>
      <c r="DB74" s="861"/>
      <c r="DC74" s="862"/>
      <c r="DD74" s="862"/>
      <c r="DE74" s="862"/>
      <c r="DF74" s="863"/>
      <c r="DG74" s="861"/>
      <c r="DH74" s="862"/>
      <c r="DI74" s="862"/>
      <c r="DJ74" s="862"/>
      <c r="DK74" s="863"/>
      <c r="DL74" s="861"/>
      <c r="DM74" s="862"/>
      <c r="DN74" s="862"/>
      <c r="DO74" s="862"/>
      <c r="DP74" s="863"/>
      <c r="DQ74" s="861"/>
      <c r="DR74" s="862"/>
      <c r="DS74" s="862"/>
      <c r="DT74" s="862"/>
      <c r="DU74" s="863"/>
      <c r="DV74" s="858"/>
      <c r="DW74" s="859"/>
      <c r="DX74" s="859"/>
      <c r="DY74" s="859"/>
      <c r="DZ74" s="860"/>
      <c r="EA74" s="212"/>
    </row>
    <row r="75" spans="1:131" ht="26.25" customHeight="1" x14ac:dyDescent="0.2">
      <c r="A75" s="221">
        <v>8</v>
      </c>
      <c r="B75" s="714" t="s">
        <v>551</v>
      </c>
      <c r="C75" s="715"/>
      <c r="D75" s="715"/>
      <c r="E75" s="715"/>
      <c r="F75" s="715"/>
      <c r="G75" s="715"/>
      <c r="H75" s="715"/>
      <c r="I75" s="715"/>
      <c r="J75" s="715"/>
      <c r="K75" s="715"/>
      <c r="L75" s="715"/>
      <c r="M75" s="715"/>
      <c r="N75" s="715"/>
      <c r="O75" s="715"/>
      <c r="P75" s="716"/>
      <c r="Q75" s="710">
        <v>783</v>
      </c>
      <c r="R75" s="711"/>
      <c r="S75" s="711"/>
      <c r="T75" s="711"/>
      <c r="U75" s="712"/>
      <c r="V75" s="713">
        <v>674</v>
      </c>
      <c r="W75" s="711"/>
      <c r="X75" s="711"/>
      <c r="Y75" s="711"/>
      <c r="Z75" s="712"/>
      <c r="AA75" s="713">
        <v>109</v>
      </c>
      <c r="AB75" s="711"/>
      <c r="AC75" s="711"/>
      <c r="AD75" s="711"/>
      <c r="AE75" s="712"/>
      <c r="AF75" s="713">
        <v>109</v>
      </c>
      <c r="AG75" s="711"/>
      <c r="AH75" s="711"/>
      <c r="AI75" s="711"/>
      <c r="AJ75" s="712"/>
      <c r="AK75" s="713">
        <v>19</v>
      </c>
      <c r="AL75" s="711"/>
      <c r="AM75" s="711"/>
      <c r="AN75" s="711"/>
      <c r="AO75" s="712"/>
      <c r="AP75" s="713" t="s">
        <v>485</v>
      </c>
      <c r="AQ75" s="711"/>
      <c r="AR75" s="711"/>
      <c r="AS75" s="711"/>
      <c r="AT75" s="712"/>
      <c r="AU75" s="713"/>
      <c r="AV75" s="711"/>
      <c r="AW75" s="711"/>
      <c r="AX75" s="711"/>
      <c r="AY75" s="712"/>
      <c r="AZ75" s="832"/>
      <c r="BA75" s="832"/>
      <c r="BB75" s="832"/>
      <c r="BC75" s="832"/>
      <c r="BD75" s="833"/>
      <c r="BE75" s="224"/>
      <c r="BF75" s="224"/>
      <c r="BG75" s="224"/>
      <c r="BH75" s="224"/>
      <c r="BI75" s="224"/>
      <c r="BJ75" s="224"/>
      <c r="BK75" s="224"/>
      <c r="BL75" s="224"/>
      <c r="BM75" s="224"/>
      <c r="BN75" s="224"/>
      <c r="BO75" s="224"/>
      <c r="BP75" s="224"/>
      <c r="BQ75" s="221">
        <v>69</v>
      </c>
      <c r="BR75" s="226"/>
      <c r="BS75" s="858"/>
      <c r="BT75" s="859"/>
      <c r="BU75" s="859"/>
      <c r="BV75" s="859"/>
      <c r="BW75" s="859"/>
      <c r="BX75" s="859"/>
      <c r="BY75" s="859"/>
      <c r="BZ75" s="859"/>
      <c r="CA75" s="859"/>
      <c r="CB75" s="859"/>
      <c r="CC75" s="859"/>
      <c r="CD75" s="859"/>
      <c r="CE75" s="859"/>
      <c r="CF75" s="859"/>
      <c r="CG75" s="864"/>
      <c r="CH75" s="861"/>
      <c r="CI75" s="862"/>
      <c r="CJ75" s="862"/>
      <c r="CK75" s="862"/>
      <c r="CL75" s="863"/>
      <c r="CM75" s="861"/>
      <c r="CN75" s="862"/>
      <c r="CO75" s="862"/>
      <c r="CP75" s="862"/>
      <c r="CQ75" s="863"/>
      <c r="CR75" s="861"/>
      <c r="CS75" s="862"/>
      <c r="CT75" s="862"/>
      <c r="CU75" s="862"/>
      <c r="CV75" s="863"/>
      <c r="CW75" s="861"/>
      <c r="CX75" s="862"/>
      <c r="CY75" s="862"/>
      <c r="CZ75" s="862"/>
      <c r="DA75" s="863"/>
      <c r="DB75" s="861"/>
      <c r="DC75" s="862"/>
      <c r="DD75" s="862"/>
      <c r="DE75" s="862"/>
      <c r="DF75" s="863"/>
      <c r="DG75" s="861"/>
      <c r="DH75" s="862"/>
      <c r="DI75" s="862"/>
      <c r="DJ75" s="862"/>
      <c r="DK75" s="863"/>
      <c r="DL75" s="861"/>
      <c r="DM75" s="862"/>
      <c r="DN75" s="862"/>
      <c r="DO75" s="862"/>
      <c r="DP75" s="863"/>
      <c r="DQ75" s="861"/>
      <c r="DR75" s="862"/>
      <c r="DS75" s="862"/>
      <c r="DT75" s="862"/>
      <c r="DU75" s="863"/>
      <c r="DV75" s="858"/>
      <c r="DW75" s="859"/>
      <c r="DX75" s="859"/>
      <c r="DY75" s="859"/>
      <c r="DZ75" s="860"/>
      <c r="EA75" s="212"/>
    </row>
    <row r="76" spans="1:131" ht="26.25" customHeight="1" x14ac:dyDescent="0.2">
      <c r="A76" s="221">
        <v>9</v>
      </c>
      <c r="B76" s="714" t="s">
        <v>552</v>
      </c>
      <c r="C76" s="715"/>
      <c r="D76" s="715"/>
      <c r="E76" s="715"/>
      <c r="F76" s="715"/>
      <c r="G76" s="715"/>
      <c r="H76" s="715"/>
      <c r="I76" s="715"/>
      <c r="J76" s="715"/>
      <c r="K76" s="715"/>
      <c r="L76" s="715"/>
      <c r="M76" s="715"/>
      <c r="N76" s="715"/>
      <c r="O76" s="715"/>
      <c r="P76" s="716"/>
      <c r="Q76" s="710">
        <v>216</v>
      </c>
      <c r="R76" s="711"/>
      <c r="S76" s="711"/>
      <c r="T76" s="711"/>
      <c r="U76" s="712"/>
      <c r="V76" s="713">
        <v>205</v>
      </c>
      <c r="W76" s="711"/>
      <c r="X76" s="711"/>
      <c r="Y76" s="711"/>
      <c r="Z76" s="712"/>
      <c r="AA76" s="713">
        <v>11</v>
      </c>
      <c r="AB76" s="711"/>
      <c r="AC76" s="711"/>
      <c r="AD76" s="711"/>
      <c r="AE76" s="712"/>
      <c r="AF76" s="713">
        <v>11</v>
      </c>
      <c r="AG76" s="711"/>
      <c r="AH76" s="711"/>
      <c r="AI76" s="711"/>
      <c r="AJ76" s="712"/>
      <c r="AK76" s="713" t="s">
        <v>485</v>
      </c>
      <c r="AL76" s="711"/>
      <c r="AM76" s="711"/>
      <c r="AN76" s="711"/>
      <c r="AO76" s="712"/>
      <c r="AP76" s="713" t="s">
        <v>485</v>
      </c>
      <c r="AQ76" s="711"/>
      <c r="AR76" s="711"/>
      <c r="AS76" s="711"/>
      <c r="AT76" s="712"/>
      <c r="AU76" s="713"/>
      <c r="AV76" s="711"/>
      <c r="AW76" s="711"/>
      <c r="AX76" s="711"/>
      <c r="AY76" s="712"/>
      <c r="AZ76" s="832"/>
      <c r="BA76" s="832"/>
      <c r="BB76" s="832"/>
      <c r="BC76" s="832"/>
      <c r="BD76" s="833"/>
      <c r="BE76" s="224"/>
      <c r="BF76" s="224"/>
      <c r="BG76" s="224"/>
      <c r="BH76" s="224"/>
      <c r="BI76" s="224"/>
      <c r="BJ76" s="224"/>
      <c r="BK76" s="224"/>
      <c r="BL76" s="224"/>
      <c r="BM76" s="224"/>
      <c r="BN76" s="224"/>
      <c r="BO76" s="224"/>
      <c r="BP76" s="224"/>
      <c r="BQ76" s="221">
        <v>70</v>
      </c>
      <c r="BR76" s="226"/>
      <c r="BS76" s="858"/>
      <c r="BT76" s="859"/>
      <c r="BU76" s="859"/>
      <c r="BV76" s="859"/>
      <c r="BW76" s="859"/>
      <c r="BX76" s="859"/>
      <c r="BY76" s="859"/>
      <c r="BZ76" s="859"/>
      <c r="CA76" s="859"/>
      <c r="CB76" s="859"/>
      <c r="CC76" s="859"/>
      <c r="CD76" s="859"/>
      <c r="CE76" s="859"/>
      <c r="CF76" s="859"/>
      <c r="CG76" s="864"/>
      <c r="CH76" s="861"/>
      <c r="CI76" s="862"/>
      <c r="CJ76" s="862"/>
      <c r="CK76" s="862"/>
      <c r="CL76" s="863"/>
      <c r="CM76" s="861"/>
      <c r="CN76" s="862"/>
      <c r="CO76" s="862"/>
      <c r="CP76" s="862"/>
      <c r="CQ76" s="863"/>
      <c r="CR76" s="861"/>
      <c r="CS76" s="862"/>
      <c r="CT76" s="862"/>
      <c r="CU76" s="862"/>
      <c r="CV76" s="863"/>
      <c r="CW76" s="861"/>
      <c r="CX76" s="862"/>
      <c r="CY76" s="862"/>
      <c r="CZ76" s="862"/>
      <c r="DA76" s="863"/>
      <c r="DB76" s="861"/>
      <c r="DC76" s="862"/>
      <c r="DD76" s="862"/>
      <c r="DE76" s="862"/>
      <c r="DF76" s="863"/>
      <c r="DG76" s="861"/>
      <c r="DH76" s="862"/>
      <c r="DI76" s="862"/>
      <c r="DJ76" s="862"/>
      <c r="DK76" s="863"/>
      <c r="DL76" s="861"/>
      <c r="DM76" s="862"/>
      <c r="DN76" s="862"/>
      <c r="DO76" s="862"/>
      <c r="DP76" s="863"/>
      <c r="DQ76" s="861"/>
      <c r="DR76" s="862"/>
      <c r="DS76" s="862"/>
      <c r="DT76" s="862"/>
      <c r="DU76" s="863"/>
      <c r="DV76" s="858"/>
      <c r="DW76" s="859"/>
      <c r="DX76" s="859"/>
      <c r="DY76" s="859"/>
      <c r="DZ76" s="860"/>
      <c r="EA76" s="212"/>
    </row>
    <row r="77" spans="1:131" ht="26.25" customHeight="1" x14ac:dyDescent="0.2">
      <c r="A77" s="221">
        <v>10</v>
      </c>
      <c r="B77" s="714"/>
      <c r="C77" s="715"/>
      <c r="D77" s="715"/>
      <c r="E77" s="715"/>
      <c r="F77" s="715"/>
      <c r="G77" s="715"/>
      <c r="H77" s="715"/>
      <c r="I77" s="715"/>
      <c r="J77" s="715"/>
      <c r="K77" s="715"/>
      <c r="L77" s="715"/>
      <c r="M77" s="715"/>
      <c r="N77" s="715"/>
      <c r="O77" s="715"/>
      <c r="P77" s="716"/>
      <c r="Q77" s="710"/>
      <c r="R77" s="711"/>
      <c r="S77" s="711"/>
      <c r="T77" s="711"/>
      <c r="U77" s="712"/>
      <c r="V77" s="713"/>
      <c r="W77" s="711"/>
      <c r="X77" s="711"/>
      <c r="Y77" s="711"/>
      <c r="Z77" s="712"/>
      <c r="AA77" s="713"/>
      <c r="AB77" s="711"/>
      <c r="AC77" s="711"/>
      <c r="AD77" s="711"/>
      <c r="AE77" s="712"/>
      <c r="AF77" s="713"/>
      <c r="AG77" s="711"/>
      <c r="AH77" s="711"/>
      <c r="AI77" s="711"/>
      <c r="AJ77" s="712"/>
      <c r="AK77" s="713"/>
      <c r="AL77" s="711"/>
      <c r="AM77" s="711"/>
      <c r="AN77" s="711"/>
      <c r="AO77" s="712"/>
      <c r="AP77" s="713"/>
      <c r="AQ77" s="711"/>
      <c r="AR77" s="711"/>
      <c r="AS77" s="711"/>
      <c r="AT77" s="712"/>
      <c r="AU77" s="713"/>
      <c r="AV77" s="711"/>
      <c r="AW77" s="711"/>
      <c r="AX77" s="711"/>
      <c r="AY77" s="712"/>
      <c r="AZ77" s="832"/>
      <c r="BA77" s="832"/>
      <c r="BB77" s="832"/>
      <c r="BC77" s="832"/>
      <c r="BD77" s="833"/>
      <c r="BE77" s="224"/>
      <c r="BF77" s="224"/>
      <c r="BG77" s="224"/>
      <c r="BH77" s="224"/>
      <c r="BI77" s="224"/>
      <c r="BJ77" s="224"/>
      <c r="BK77" s="224"/>
      <c r="BL77" s="224"/>
      <c r="BM77" s="224"/>
      <c r="BN77" s="224"/>
      <c r="BO77" s="224"/>
      <c r="BP77" s="224"/>
      <c r="BQ77" s="221">
        <v>71</v>
      </c>
      <c r="BR77" s="226"/>
      <c r="BS77" s="858"/>
      <c r="BT77" s="859"/>
      <c r="BU77" s="859"/>
      <c r="BV77" s="859"/>
      <c r="BW77" s="859"/>
      <c r="BX77" s="859"/>
      <c r="BY77" s="859"/>
      <c r="BZ77" s="859"/>
      <c r="CA77" s="859"/>
      <c r="CB77" s="859"/>
      <c r="CC77" s="859"/>
      <c r="CD77" s="859"/>
      <c r="CE77" s="859"/>
      <c r="CF77" s="859"/>
      <c r="CG77" s="864"/>
      <c r="CH77" s="861"/>
      <c r="CI77" s="862"/>
      <c r="CJ77" s="862"/>
      <c r="CK77" s="862"/>
      <c r="CL77" s="863"/>
      <c r="CM77" s="861"/>
      <c r="CN77" s="862"/>
      <c r="CO77" s="862"/>
      <c r="CP77" s="862"/>
      <c r="CQ77" s="863"/>
      <c r="CR77" s="861"/>
      <c r="CS77" s="862"/>
      <c r="CT77" s="862"/>
      <c r="CU77" s="862"/>
      <c r="CV77" s="863"/>
      <c r="CW77" s="861"/>
      <c r="CX77" s="862"/>
      <c r="CY77" s="862"/>
      <c r="CZ77" s="862"/>
      <c r="DA77" s="863"/>
      <c r="DB77" s="861"/>
      <c r="DC77" s="862"/>
      <c r="DD77" s="862"/>
      <c r="DE77" s="862"/>
      <c r="DF77" s="863"/>
      <c r="DG77" s="861"/>
      <c r="DH77" s="862"/>
      <c r="DI77" s="862"/>
      <c r="DJ77" s="862"/>
      <c r="DK77" s="863"/>
      <c r="DL77" s="861"/>
      <c r="DM77" s="862"/>
      <c r="DN77" s="862"/>
      <c r="DO77" s="862"/>
      <c r="DP77" s="863"/>
      <c r="DQ77" s="861"/>
      <c r="DR77" s="862"/>
      <c r="DS77" s="862"/>
      <c r="DT77" s="862"/>
      <c r="DU77" s="863"/>
      <c r="DV77" s="858"/>
      <c r="DW77" s="859"/>
      <c r="DX77" s="859"/>
      <c r="DY77" s="859"/>
      <c r="DZ77" s="860"/>
      <c r="EA77" s="212"/>
    </row>
    <row r="78" spans="1:131" ht="26.25" customHeight="1" x14ac:dyDescent="0.2">
      <c r="A78" s="221">
        <v>11</v>
      </c>
      <c r="B78" s="714"/>
      <c r="C78" s="715"/>
      <c r="D78" s="715"/>
      <c r="E78" s="715"/>
      <c r="F78" s="715"/>
      <c r="G78" s="715"/>
      <c r="H78" s="715"/>
      <c r="I78" s="715"/>
      <c r="J78" s="715"/>
      <c r="K78" s="715"/>
      <c r="L78" s="715"/>
      <c r="M78" s="715"/>
      <c r="N78" s="715"/>
      <c r="O78" s="715"/>
      <c r="P78" s="716"/>
      <c r="Q78" s="708"/>
      <c r="R78" s="709"/>
      <c r="S78" s="709"/>
      <c r="T78" s="709"/>
      <c r="U78" s="709"/>
      <c r="V78" s="709"/>
      <c r="W78" s="709"/>
      <c r="X78" s="709"/>
      <c r="Y78" s="709"/>
      <c r="Z78" s="709"/>
      <c r="AA78" s="709"/>
      <c r="AB78" s="709"/>
      <c r="AC78" s="709"/>
      <c r="AD78" s="709"/>
      <c r="AE78" s="709"/>
      <c r="AF78" s="709"/>
      <c r="AG78" s="709"/>
      <c r="AH78" s="709"/>
      <c r="AI78" s="709"/>
      <c r="AJ78" s="709"/>
      <c r="AK78" s="709"/>
      <c r="AL78" s="709"/>
      <c r="AM78" s="709"/>
      <c r="AN78" s="709"/>
      <c r="AO78" s="709"/>
      <c r="AP78" s="709"/>
      <c r="AQ78" s="709"/>
      <c r="AR78" s="709"/>
      <c r="AS78" s="709"/>
      <c r="AT78" s="709"/>
      <c r="AU78" s="709"/>
      <c r="AV78" s="709"/>
      <c r="AW78" s="709"/>
      <c r="AX78" s="709"/>
      <c r="AY78" s="709"/>
      <c r="AZ78" s="832"/>
      <c r="BA78" s="832"/>
      <c r="BB78" s="832"/>
      <c r="BC78" s="832"/>
      <c r="BD78" s="833"/>
      <c r="BE78" s="224"/>
      <c r="BF78" s="224"/>
      <c r="BG78" s="224"/>
      <c r="BH78" s="224"/>
      <c r="BI78" s="224"/>
      <c r="BJ78" s="212"/>
      <c r="BK78" s="212"/>
      <c r="BL78" s="212"/>
      <c r="BM78" s="212"/>
      <c r="BN78" s="212"/>
      <c r="BO78" s="224"/>
      <c r="BP78" s="224"/>
      <c r="BQ78" s="221">
        <v>72</v>
      </c>
      <c r="BR78" s="226"/>
      <c r="BS78" s="858"/>
      <c r="BT78" s="859"/>
      <c r="BU78" s="859"/>
      <c r="BV78" s="859"/>
      <c r="BW78" s="859"/>
      <c r="BX78" s="859"/>
      <c r="BY78" s="859"/>
      <c r="BZ78" s="859"/>
      <c r="CA78" s="859"/>
      <c r="CB78" s="859"/>
      <c r="CC78" s="859"/>
      <c r="CD78" s="859"/>
      <c r="CE78" s="859"/>
      <c r="CF78" s="859"/>
      <c r="CG78" s="864"/>
      <c r="CH78" s="861"/>
      <c r="CI78" s="862"/>
      <c r="CJ78" s="862"/>
      <c r="CK78" s="862"/>
      <c r="CL78" s="863"/>
      <c r="CM78" s="861"/>
      <c r="CN78" s="862"/>
      <c r="CO78" s="862"/>
      <c r="CP78" s="862"/>
      <c r="CQ78" s="863"/>
      <c r="CR78" s="861"/>
      <c r="CS78" s="862"/>
      <c r="CT78" s="862"/>
      <c r="CU78" s="862"/>
      <c r="CV78" s="863"/>
      <c r="CW78" s="861"/>
      <c r="CX78" s="862"/>
      <c r="CY78" s="862"/>
      <c r="CZ78" s="862"/>
      <c r="DA78" s="863"/>
      <c r="DB78" s="861"/>
      <c r="DC78" s="862"/>
      <c r="DD78" s="862"/>
      <c r="DE78" s="862"/>
      <c r="DF78" s="863"/>
      <c r="DG78" s="861"/>
      <c r="DH78" s="862"/>
      <c r="DI78" s="862"/>
      <c r="DJ78" s="862"/>
      <c r="DK78" s="863"/>
      <c r="DL78" s="861"/>
      <c r="DM78" s="862"/>
      <c r="DN78" s="862"/>
      <c r="DO78" s="862"/>
      <c r="DP78" s="863"/>
      <c r="DQ78" s="861"/>
      <c r="DR78" s="862"/>
      <c r="DS78" s="862"/>
      <c r="DT78" s="862"/>
      <c r="DU78" s="863"/>
      <c r="DV78" s="858"/>
      <c r="DW78" s="859"/>
      <c r="DX78" s="859"/>
      <c r="DY78" s="859"/>
      <c r="DZ78" s="860"/>
      <c r="EA78" s="212"/>
    </row>
    <row r="79" spans="1:131" ht="26.25" customHeight="1" x14ac:dyDescent="0.2">
      <c r="A79" s="221">
        <v>12</v>
      </c>
      <c r="B79" s="714"/>
      <c r="C79" s="715"/>
      <c r="D79" s="715"/>
      <c r="E79" s="715"/>
      <c r="F79" s="715"/>
      <c r="G79" s="715"/>
      <c r="H79" s="715"/>
      <c r="I79" s="715"/>
      <c r="J79" s="715"/>
      <c r="K79" s="715"/>
      <c r="L79" s="715"/>
      <c r="M79" s="715"/>
      <c r="N79" s="715"/>
      <c r="O79" s="715"/>
      <c r="P79" s="716"/>
      <c r="Q79" s="708"/>
      <c r="R79" s="709"/>
      <c r="S79" s="709"/>
      <c r="T79" s="709"/>
      <c r="U79" s="709"/>
      <c r="V79" s="709"/>
      <c r="W79" s="709"/>
      <c r="X79" s="709"/>
      <c r="Y79" s="709"/>
      <c r="Z79" s="709"/>
      <c r="AA79" s="709"/>
      <c r="AB79" s="709"/>
      <c r="AC79" s="709"/>
      <c r="AD79" s="709"/>
      <c r="AE79" s="709"/>
      <c r="AF79" s="709"/>
      <c r="AG79" s="709"/>
      <c r="AH79" s="709"/>
      <c r="AI79" s="709"/>
      <c r="AJ79" s="709"/>
      <c r="AK79" s="709"/>
      <c r="AL79" s="709"/>
      <c r="AM79" s="709"/>
      <c r="AN79" s="709"/>
      <c r="AO79" s="709"/>
      <c r="AP79" s="709"/>
      <c r="AQ79" s="709"/>
      <c r="AR79" s="709"/>
      <c r="AS79" s="709"/>
      <c r="AT79" s="709"/>
      <c r="AU79" s="709"/>
      <c r="AV79" s="709"/>
      <c r="AW79" s="709"/>
      <c r="AX79" s="709"/>
      <c r="AY79" s="709"/>
      <c r="AZ79" s="832"/>
      <c r="BA79" s="832"/>
      <c r="BB79" s="832"/>
      <c r="BC79" s="832"/>
      <c r="BD79" s="833"/>
      <c r="BE79" s="224"/>
      <c r="BF79" s="224"/>
      <c r="BG79" s="224"/>
      <c r="BH79" s="224"/>
      <c r="BI79" s="224"/>
      <c r="BJ79" s="212"/>
      <c r="BK79" s="212"/>
      <c r="BL79" s="212"/>
      <c r="BM79" s="212"/>
      <c r="BN79" s="212"/>
      <c r="BO79" s="224"/>
      <c r="BP79" s="224"/>
      <c r="BQ79" s="221">
        <v>73</v>
      </c>
      <c r="BR79" s="226"/>
      <c r="BS79" s="858"/>
      <c r="BT79" s="859"/>
      <c r="BU79" s="859"/>
      <c r="BV79" s="859"/>
      <c r="BW79" s="859"/>
      <c r="BX79" s="859"/>
      <c r="BY79" s="859"/>
      <c r="BZ79" s="859"/>
      <c r="CA79" s="859"/>
      <c r="CB79" s="859"/>
      <c r="CC79" s="859"/>
      <c r="CD79" s="859"/>
      <c r="CE79" s="859"/>
      <c r="CF79" s="859"/>
      <c r="CG79" s="864"/>
      <c r="CH79" s="861"/>
      <c r="CI79" s="862"/>
      <c r="CJ79" s="862"/>
      <c r="CK79" s="862"/>
      <c r="CL79" s="863"/>
      <c r="CM79" s="861"/>
      <c r="CN79" s="862"/>
      <c r="CO79" s="862"/>
      <c r="CP79" s="862"/>
      <c r="CQ79" s="863"/>
      <c r="CR79" s="861"/>
      <c r="CS79" s="862"/>
      <c r="CT79" s="862"/>
      <c r="CU79" s="862"/>
      <c r="CV79" s="863"/>
      <c r="CW79" s="861"/>
      <c r="CX79" s="862"/>
      <c r="CY79" s="862"/>
      <c r="CZ79" s="862"/>
      <c r="DA79" s="863"/>
      <c r="DB79" s="861"/>
      <c r="DC79" s="862"/>
      <c r="DD79" s="862"/>
      <c r="DE79" s="862"/>
      <c r="DF79" s="863"/>
      <c r="DG79" s="861"/>
      <c r="DH79" s="862"/>
      <c r="DI79" s="862"/>
      <c r="DJ79" s="862"/>
      <c r="DK79" s="863"/>
      <c r="DL79" s="861"/>
      <c r="DM79" s="862"/>
      <c r="DN79" s="862"/>
      <c r="DO79" s="862"/>
      <c r="DP79" s="863"/>
      <c r="DQ79" s="861"/>
      <c r="DR79" s="862"/>
      <c r="DS79" s="862"/>
      <c r="DT79" s="862"/>
      <c r="DU79" s="863"/>
      <c r="DV79" s="858"/>
      <c r="DW79" s="859"/>
      <c r="DX79" s="859"/>
      <c r="DY79" s="859"/>
      <c r="DZ79" s="860"/>
      <c r="EA79" s="212"/>
    </row>
    <row r="80" spans="1:131" ht="26.25" customHeight="1" x14ac:dyDescent="0.2">
      <c r="A80" s="221">
        <v>13</v>
      </c>
      <c r="B80" s="714"/>
      <c r="C80" s="715"/>
      <c r="D80" s="715"/>
      <c r="E80" s="715"/>
      <c r="F80" s="715"/>
      <c r="G80" s="715"/>
      <c r="H80" s="715"/>
      <c r="I80" s="715"/>
      <c r="J80" s="715"/>
      <c r="K80" s="715"/>
      <c r="L80" s="715"/>
      <c r="M80" s="715"/>
      <c r="N80" s="715"/>
      <c r="O80" s="715"/>
      <c r="P80" s="716"/>
      <c r="Q80" s="708"/>
      <c r="R80" s="709"/>
      <c r="S80" s="709"/>
      <c r="T80" s="709"/>
      <c r="U80" s="709"/>
      <c r="V80" s="709"/>
      <c r="W80" s="709"/>
      <c r="X80" s="709"/>
      <c r="Y80" s="709"/>
      <c r="Z80" s="709"/>
      <c r="AA80" s="709"/>
      <c r="AB80" s="709"/>
      <c r="AC80" s="709"/>
      <c r="AD80" s="709"/>
      <c r="AE80" s="709"/>
      <c r="AF80" s="709"/>
      <c r="AG80" s="709"/>
      <c r="AH80" s="709"/>
      <c r="AI80" s="709"/>
      <c r="AJ80" s="709"/>
      <c r="AK80" s="709"/>
      <c r="AL80" s="709"/>
      <c r="AM80" s="709"/>
      <c r="AN80" s="709"/>
      <c r="AO80" s="709"/>
      <c r="AP80" s="709"/>
      <c r="AQ80" s="709"/>
      <c r="AR80" s="709"/>
      <c r="AS80" s="709"/>
      <c r="AT80" s="709"/>
      <c r="AU80" s="709"/>
      <c r="AV80" s="709"/>
      <c r="AW80" s="709"/>
      <c r="AX80" s="709"/>
      <c r="AY80" s="709"/>
      <c r="AZ80" s="832"/>
      <c r="BA80" s="832"/>
      <c r="BB80" s="832"/>
      <c r="BC80" s="832"/>
      <c r="BD80" s="833"/>
      <c r="BE80" s="224"/>
      <c r="BF80" s="224"/>
      <c r="BG80" s="224"/>
      <c r="BH80" s="224"/>
      <c r="BI80" s="224"/>
      <c r="BJ80" s="224"/>
      <c r="BK80" s="224"/>
      <c r="BL80" s="224"/>
      <c r="BM80" s="224"/>
      <c r="BN80" s="224"/>
      <c r="BO80" s="224"/>
      <c r="BP80" s="224"/>
      <c r="BQ80" s="221">
        <v>74</v>
      </c>
      <c r="BR80" s="226"/>
      <c r="BS80" s="858"/>
      <c r="BT80" s="859"/>
      <c r="BU80" s="859"/>
      <c r="BV80" s="859"/>
      <c r="BW80" s="859"/>
      <c r="BX80" s="859"/>
      <c r="BY80" s="859"/>
      <c r="BZ80" s="859"/>
      <c r="CA80" s="859"/>
      <c r="CB80" s="859"/>
      <c r="CC80" s="859"/>
      <c r="CD80" s="859"/>
      <c r="CE80" s="859"/>
      <c r="CF80" s="859"/>
      <c r="CG80" s="864"/>
      <c r="CH80" s="861"/>
      <c r="CI80" s="862"/>
      <c r="CJ80" s="862"/>
      <c r="CK80" s="862"/>
      <c r="CL80" s="863"/>
      <c r="CM80" s="861"/>
      <c r="CN80" s="862"/>
      <c r="CO80" s="862"/>
      <c r="CP80" s="862"/>
      <c r="CQ80" s="863"/>
      <c r="CR80" s="861"/>
      <c r="CS80" s="862"/>
      <c r="CT80" s="862"/>
      <c r="CU80" s="862"/>
      <c r="CV80" s="863"/>
      <c r="CW80" s="861"/>
      <c r="CX80" s="862"/>
      <c r="CY80" s="862"/>
      <c r="CZ80" s="862"/>
      <c r="DA80" s="863"/>
      <c r="DB80" s="861"/>
      <c r="DC80" s="862"/>
      <c r="DD80" s="862"/>
      <c r="DE80" s="862"/>
      <c r="DF80" s="863"/>
      <c r="DG80" s="861"/>
      <c r="DH80" s="862"/>
      <c r="DI80" s="862"/>
      <c r="DJ80" s="862"/>
      <c r="DK80" s="863"/>
      <c r="DL80" s="861"/>
      <c r="DM80" s="862"/>
      <c r="DN80" s="862"/>
      <c r="DO80" s="862"/>
      <c r="DP80" s="863"/>
      <c r="DQ80" s="861"/>
      <c r="DR80" s="862"/>
      <c r="DS80" s="862"/>
      <c r="DT80" s="862"/>
      <c r="DU80" s="863"/>
      <c r="DV80" s="858"/>
      <c r="DW80" s="859"/>
      <c r="DX80" s="859"/>
      <c r="DY80" s="859"/>
      <c r="DZ80" s="860"/>
      <c r="EA80" s="212"/>
    </row>
    <row r="81" spans="1:131" ht="26.25" customHeight="1" x14ac:dyDescent="0.2">
      <c r="A81" s="221">
        <v>14</v>
      </c>
      <c r="B81" s="714"/>
      <c r="C81" s="715"/>
      <c r="D81" s="715"/>
      <c r="E81" s="715"/>
      <c r="F81" s="715"/>
      <c r="G81" s="715"/>
      <c r="H81" s="715"/>
      <c r="I81" s="715"/>
      <c r="J81" s="715"/>
      <c r="K81" s="715"/>
      <c r="L81" s="715"/>
      <c r="M81" s="715"/>
      <c r="N81" s="715"/>
      <c r="O81" s="715"/>
      <c r="P81" s="716"/>
      <c r="Q81" s="708"/>
      <c r="R81" s="709"/>
      <c r="S81" s="709"/>
      <c r="T81" s="709"/>
      <c r="U81" s="709"/>
      <c r="V81" s="709"/>
      <c r="W81" s="709"/>
      <c r="X81" s="709"/>
      <c r="Y81" s="709"/>
      <c r="Z81" s="709"/>
      <c r="AA81" s="709"/>
      <c r="AB81" s="709"/>
      <c r="AC81" s="709"/>
      <c r="AD81" s="709"/>
      <c r="AE81" s="709"/>
      <c r="AF81" s="709"/>
      <c r="AG81" s="709"/>
      <c r="AH81" s="709"/>
      <c r="AI81" s="709"/>
      <c r="AJ81" s="709"/>
      <c r="AK81" s="709"/>
      <c r="AL81" s="709"/>
      <c r="AM81" s="709"/>
      <c r="AN81" s="709"/>
      <c r="AO81" s="709"/>
      <c r="AP81" s="709"/>
      <c r="AQ81" s="709"/>
      <c r="AR81" s="709"/>
      <c r="AS81" s="709"/>
      <c r="AT81" s="709"/>
      <c r="AU81" s="709"/>
      <c r="AV81" s="709"/>
      <c r="AW81" s="709"/>
      <c r="AX81" s="709"/>
      <c r="AY81" s="709"/>
      <c r="AZ81" s="832"/>
      <c r="BA81" s="832"/>
      <c r="BB81" s="832"/>
      <c r="BC81" s="832"/>
      <c r="BD81" s="833"/>
      <c r="BE81" s="224"/>
      <c r="BF81" s="224"/>
      <c r="BG81" s="224"/>
      <c r="BH81" s="224"/>
      <c r="BI81" s="224"/>
      <c r="BJ81" s="224"/>
      <c r="BK81" s="224"/>
      <c r="BL81" s="224"/>
      <c r="BM81" s="224"/>
      <c r="BN81" s="224"/>
      <c r="BO81" s="224"/>
      <c r="BP81" s="224"/>
      <c r="BQ81" s="221">
        <v>75</v>
      </c>
      <c r="BR81" s="226"/>
      <c r="BS81" s="858"/>
      <c r="BT81" s="859"/>
      <c r="BU81" s="859"/>
      <c r="BV81" s="859"/>
      <c r="BW81" s="859"/>
      <c r="BX81" s="859"/>
      <c r="BY81" s="859"/>
      <c r="BZ81" s="859"/>
      <c r="CA81" s="859"/>
      <c r="CB81" s="859"/>
      <c r="CC81" s="859"/>
      <c r="CD81" s="859"/>
      <c r="CE81" s="859"/>
      <c r="CF81" s="859"/>
      <c r="CG81" s="864"/>
      <c r="CH81" s="861"/>
      <c r="CI81" s="862"/>
      <c r="CJ81" s="862"/>
      <c r="CK81" s="862"/>
      <c r="CL81" s="863"/>
      <c r="CM81" s="861"/>
      <c r="CN81" s="862"/>
      <c r="CO81" s="862"/>
      <c r="CP81" s="862"/>
      <c r="CQ81" s="863"/>
      <c r="CR81" s="861"/>
      <c r="CS81" s="862"/>
      <c r="CT81" s="862"/>
      <c r="CU81" s="862"/>
      <c r="CV81" s="863"/>
      <c r="CW81" s="861"/>
      <c r="CX81" s="862"/>
      <c r="CY81" s="862"/>
      <c r="CZ81" s="862"/>
      <c r="DA81" s="863"/>
      <c r="DB81" s="861"/>
      <c r="DC81" s="862"/>
      <c r="DD81" s="862"/>
      <c r="DE81" s="862"/>
      <c r="DF81" s="863"/>
      <c r="DG81" s="861"/>
      <c r="DH81" s="862"/>
      <c r="DI81" s="862"/>
      <c r="DJ81" s="862"/>
      <c r="DK81" s="863"/>
      <c r="DL81" s="861"/>
      <c r="DM81" s="862"/>
      <c r="DN81" s="862"/>
      <c r="DO81" s="862"/>
      <c r="DP81" s="863"/>
      <c r="DQ81" s="861"/>
      <c r="DR81" s="862"/>
      <c r="DS81" s="862"/>
      <c r="DT81" s="862"/>
      <c r="DU81" s="863"/>
      <c r="DV81" s="858"/>
      <c r="DW81" s="859"/>
      <c r="DX81" s="859"/>
      <c r="DY81" s="859"/>
      <c r="DZ81" s="860"/>
      <c r="EA81" s="212"/>
    </row>
    <row r="82" spans="1:131" ht="26.25" customHeight="1" x14ac:dyDescent="0.2">
      <c r="A82" s="221">
        <v>15</v>
      </c>
      <c r="B82" s="714"/>
      <c r="C82" s="715"/>
      <c r="D82" s="715"/>
      <c r="E82" s="715"/>
      <c r="F82" s="715"/>
      <c r="G82" s="715"/>
      <c r="H82" s="715"/>
      <c r="I82" s="715"/>
      <c r="J82" s="715"/>
      <c r="K82" s="715"/>
      <c r="L82" s="715"/>
      <c r="M82" s="715"/>
      <c r="N82" s="715"/>
      <c r="O82" s="715"/>
      <c r="P82" s="716"/>
      <c r="Q82" s="708"/>
      <c r="R82" s="709"/>
      <c r="S82" s="709"/>
      <c r="T82" s="709"/>
      <c r="U82" s="709"/>
      <c r="V82" s="709"/>
      <c r="W82" s="709"/>
      <c r="X82" s="709"/>
      <c r="Y82" s="709"/>
      <c r="Z82" s="709"/>
      <c r="AA82" s="709"/>
      <c r="AB82" s="709"/>
      <c r="AC82" s="709"/>
      <c r="AD82" s="709"/>
      <c r="AE82" s="709"/>
      <c r="AF82" s="709"/>
      <c r="AG82" s="709"/>
      <c r="AH82" s="709"/>
      <c r="AI82" s="709"/>
      <c r="AJ82" s="709"/>
      <c r="AK82" s="709"/>
      <c r="AL82" s="709"/>
      <c r="AM82" s="709"/>
      <c r="AN82" s="709"/>
      <c r="AO82" s="709"/>
      <c r="AP82" s="709"/>
      <c r="AQ82" s="709"/>
      <c r="AR82" s="709"/>
      <c r="AS82" s="709"/>
      <c r="AT82" s="709"/>
      <c r="AU82" s="709"/>
      <c r="AV82" s="709"/>
      <c r="AW82" s="709"/>
      <c r="AX82" s="709"/>
      <c r="AY82" s="709"/>
      <c r="AZ82" s="832"/>
      <c r="BA82" s="832"/>
      <c r="BB82" s="832"/>
      <c r="BC82" s="832"/>
      <c r="BD82" s="833"/>
      <c r="BE82" s="224"/>
      <c r="BF82" s="224"/>
      <c r="BG82" s="224"/>
      <c r="BH82" s="224"/>
      <c r="BI82" s="224"/>
      <c r="BJ82" s="224"/>
      <c r="BK82" s="224"/>
      <c r="BL82" s="224"/>
      <c r="BM82" s="224"/>
      <c r="BN82" s="224"/>
      <c r="BO82" s="224"/>
      <c r="BP82" s="224"/>
      <c r="BQ82" s="221">
        <v>76</v>
      </c>
      <c r="BR82" s="226"/>
      <c r="BS82" s="858"/>
      <c r="BT82" s="859"/>
      <c r="BU82" s="859"/>
      <c r="BV82" s="859"/>
      <c r="BW82" s="859"/>
      <c r="BX82" s="859"/>
      <c r="BY82" s="859"/>
      <c r="BZ82" s="859"/>
      <c r="CA82" s="859"/>
      <c r="CB82" s="859"/>
      <c r="CC82" s="859"/>
      <c r="CD82" s="859"/>
      <c r="CE82" s="859"/>
      <c r="CF82" s="859"/>
      <c r="CG82" s="864"/>
      <c r="CH82" s="861"/>
      <c r="CI82" s="862"/>
      <c r="CJ82" s="862"/>
      <c r="CK82" s="862"/>
      <c r="CL82" s="863"/>
      <c r="CM82" s="861"/>
      <c r="CN82" s="862"/>
      <c r="CO82" s="862"/>
      <c r="CP82" s="862"/>
      <c r="CQ82" s="863"/>
      <c r="CR82" s="861"/>
      <c r="CS82" s="862"/>
      <c r="CT82" s="862"/>
      <c r="CU82" s="862"/>
      <c r="CV82" s="863"/>
      <c r="CW82" s="861"/>
      <c r="CX82" s="862"/>
      <c r="CY82" s="862"/>
      <c r="CZ82" s="862"/>
      <c r="DA82" s="863"/>
      <c r="DB82" s="861"/>
      <c r="DC82" s="862"/>
      <c r="DD82" s="862"/>
      <c r="DE82" s="862"/>
      <c r="DF82" s="863"/>
      <c r="DG82" s="861"/>
      <c r="DH82" s="862"/>
      <c r="DI82" s="862"/>
      <c r="DJ82" s="862"/>
      <c r="DK82" s="863"/>
      <c r="DL82" s="861"/>
      <c r="DM82" s="862"/>
      <c r="DN82" s="862"/>
      <c r="DO82" s="862"/>
      <c r="DP82" s="863"/>
      <c r="DQ82" s="861"/>
      <c r="DR82" s="862"/>
      <c r="DS82" s="862"/>
      <c r="DT82" s="862"/>
      <c r="DU82" s="863"/>
      <c r="DV82" s="858"/>
      <c r="DW82" s="859"/>
      <c r="DX82" s="859"/>
      <c r="DY82" s="859"/>
      <c r="DZ82" s="860"/>
      <c r="EA82" s="212"/>
    </row>
    <row r="83" spans="1:131" ht="26.25" customHeight="1" x14ac:dyDescent="0.2">
      <c r="A83" s="221">
        <v>16</v>
      </c>
      <c r="B83" s="714"/>
      <c r="C83" s="715"/>
      <c r="D83" s="715"/>
      <c r="E83" s="715"/>
      <c r="F83" s="715"/>
      <c r="G83" s="715"/>
      <c r="H83" s="715"/>
      <c r="I83" s="715"/>
      <c r="J83" s="715"/>
      <c r="K83" s="715"/>
      <c r="L83" s="715"/>
      <c r="M83" s="715"/>
      <c r="N83" s="715"/>
      <c r="O83" s="715"/>
      <c r="P83" s="716"/>
      <c r="Q83" s="708"/>
      <c r="R83" s="709"/>
      <c r="S83" s="709"/>
      <c r="T83" s="709"/>
      <c r="U83" s="709"/>
      <c r="V83" s="709"/>
      <c r="W83" s="709"/>
      <c r="X83" s="709"/>
      <c r="Y83" s="709"/>
      <c r="Z83" s="709"/>
      <c r="AA83" s="709"/>
      <c r="AB83" s="709"/>
      <c r="AC83" s="709"/>
      <c r="AD83" s="709"/>
      <c r="AE83" s="709"/>
      <c r="AF83" s="709"/>
      <c r="AG83" s="709"/>
      <c r="AH83" s="709"/>
      <c r="AI83" s="709"/>
      <c r="AJ83" s="709"/>
      <c r="AK83" s="709"/>
      <c r="AL83" s="709"/>
      <c r="AM83" s="709"/>
      <c r="AN83" s="709"/>
      <c r="AO83" s="709"/>
      <c r="AP83" s="709"/>
      <c r="AQ83" s="709"/>
      <c r="AR83" s="709"/>
      <c r="AS83" s="709"/>
      <c r="AT83" s="709"/>
      <c r="AU83" s="709"/>
      <c r="AV83" s="709"/>
      <c r="AW83" s="709"/>
      <c r="AX83" s="709"/>
      <c r="AY83" s="709"/>
      <c r="AZ83" s="832"/>
      <c r="BA83" s="832"/>
      <c r="BB83" s="832"/>
      <c r="BC83" s="832"/>
      <c r="BD83" s="833"/>
      <c r="BE83" s="224"/>
      <c r="BF83" s="224"/>
      <c r="BG83" s="224"/>
      <c r="BH83" s="224"/>
      <c r="BI83" s="224"/>
      <c r="BJ83" s="224"/>
      <c r="BK83" s="224"/>
      <c r="BL83" s="224"/>
      <c r="BM83" s="224"/>
      <c r="BN83" s="224"/>
      <c r="BO83" s="224"/>
      <c r="BP83" s="224"/>
      <c r="BQ83" s="221">
        <v>77</v>
      </c>
      <c r="BR83" s="226"/>
      <c r="BS83" s="858"/>
      <c r="BT83" s="859"/>
      <c r="BU83" s="859"/>
      <c r="BV83" s="859"/>
      <c r="BW83" s="859"/>
      <c r="BX83" s="859"/>
      <c r="BY83" s="859"/>
      <c r="BZ83" s="859"/>
      <c r="CA83" s="859"/>
      <c r="CB83" s="859"/>
      <c r="CC83" s="859"/>
      <c r="CD83" s="859"/>
      <c r="CE83" s="859"/>
      <c r="CF83" s="859"/>
      <c r="CG83" s="864"/>
      <c r="CH83" s="861"/>
      <c r="CI83" s="862"/>
      <c r="CJ83" s="862"/>
      <c r="CK83" s="862"/>
      <c r="CL83" s="863"/>
      <c r="CM83" s="861"/>
      <c r="CN83" s="862"/>
      <c r="CO83" s="862"/>
      <c r="CP83" s="862"/>
      <c r="CQ83" s="863"/>
      <c r="CR83" s="861"/>
      <c r="CS83" s="862"/>
      <c r="CT83" s="862"/>
      <c r="CU83" s="862"/>
      <c r="CV83" s="863"/>
      <c r="CW83" s="861"/>
      <c r="CX83" s="862"/>
      <c r="CY83" s="862"/>
      <c r="CZ83" s="862"/>
      <c r="DA83" s="863"/>
      <c r="DB83" s="861"/>
      <c r="DC83" s="862"/>
      <c r="DD83" s="862"/>
      <c r="DE83" s="862"/>
      <c r="DF83" s="863"/>
      <c r="DG83" s="861"/>
      <c r="DH83" s="862"/>
      <c r="DI83" s="862"/>
      <c r="DJ83" s="862"/>
      <c r="DK83" s="863"/>
      <c r="DL83" s="861"/>
      <c r="DM83" s="862"/>
      <c r="DN83" s="862"/>
      <c r="DO83" s="862"/>
      <c r="DP83" s="863"/>
      <c r="DQ83" s="861"/>
      <c r="DR83" s="862"/>
      <c r="DS83" s="862"/>
      <c r="DT83" s="862"/>
      <c r="DU83" s="863"/>
      <c r="DV83" s="858"/>
      <c r="DW83" s="859"/>
      <c r="DX83" s="859"/>
      <c r="DY83" s="859"/>
      <c r="DZ83" s="860"/>
      <c r="EA83" s="212"/>
    </row>
    <row r="84" spans="1:131" ht="26.25" customHeight="1" x14ac:dyDescent="0.2">
      <c r="A84" s="221">
        <v>17</v>
      </c>
      <c r="B84" s="714"/>
      <c r="C84" s="715"/>
      <c r="D84" s="715"/>
      <c r="E84" s="715"/>
      <c r="F84" s="715"/>
      <c r="G84" s="715"/>
      <c r="H84" s="715"/>
      <c r="I84" s="715"/>
      <c r="J84" s="715"/>
      <c r="K84" s="715"/>
      <c r="L84" s="715"/>
      <c r="M84" s="715"/>
      <c r="N84" s="715"/>
      <c r="O84" s="715"/>
      <c r="P84" s="716"/>
      <c r="Q84" s="708"/>
      <c r="R84" s="709"/>
      <c r="S84" s="709"/>
      <c r="T84" s="709"/>
      <c r="U84" s="709"/>
      <c r="V84" s="709"/>
      <c r="W84" s="709"/>
      <c r="X84" s="709"/>
      <c r="Y84" s="709"/>
      <c r="Z84" s="709"/>
      <c r="AA84" s="709"/>
      <c r="AB84" s="709"/>
      <c r="AC84" s="709"/>
      <c r="AD84" s="709"/>
      <c r="AE84" s="709"/>
      <c r="AF84" s="709"/>
      <c r="AG84" s="709"/>
      <c r="AH84" s="709"/>
      <c r="AI84" s="709"/>
      <c r="AJ84" s="709"/>
      <c r="AK84" s="709"/>
      <c r="AL84" s="709"/>
      <c r="AM84" s="709"/>
      <c r="AN84" s="709"/>
      <c r="AO84" s="709"/>
      <c r="AP84" s="709"/>
      <c r="AQ84" s="709"/>
      <c r="AR84" s="709"/>
      <c r="AS84" s="709"/>
      <c r="AT84" s="709"/>
      <c r="AU84" s="709"/>
      <c r="AV84" s="709"/>
      <c r="AW84" s="709"/>
      <c r="AX84" s="709"/>
      <c r="AY84" s="709"/>
      <c r="AZ84" s="832"/>
      <c r="BA84" s="832"/>
      <c r="BB84" s="832"/>
      <c r="BC84" s="832"/>
      <c r="BD84" s="833"/>
      <c r="BE84" s="224"/>
      <c r="BF84" s="224"/>
      <c r="BG84" s="224"/>
      <c r="BH84" s="224"/>
      <c r="BI84" s="224"/>
      <c r="BJ84" s="224"/>
      <c r="BK84" s="224"/>
      <c r="BL84" s="224"/>
      <c r="BM84" s="224"/>
      <c r="BN84" s="224"/>
      <c r="BO84" s="224"/>
      <c r="BP84" s="224"/>
      <c r="BQ84" s="221">
        <v>78</v>
      </c>
      <c r="BR84" s="226"/>
      <c r="BS84" s="858"/>
      <c r="BT84" s="859"/>
      <c r="BU84" s="859"/>
      <c r="BV84" s="859"/>
      <c r="BW84" s="859"/>
      <c r="BX84" s="859"/>
      <c r="BY84" s="859"/>
      <c r="BZ84" s="859"/>
      <c r="CA84" s="859"/>
      <c r="CB84" s="859"/>
      <c r="CC84" s="859"/>
      <c r="CD84" s="859"/>
      <c r="CE84" s="859"/>
      <c r="CF84" s="859"/>
      <c r="CG84" s="864"/>
      <c r="CH84" s="861"/>
      <c r="CI84" s="862"/>
      <c r="CJ84" s="862"/>
      <c r="CK84" s="862"/>
      <c r="CL84" s="863"/>
      <c r="CM84" s="861"/>
      <c r="CN84" s="862"/>
      <c r="CO84" s="862"/>
      <c r="CP84" s="862"/>
      <c r="CQ84" s="863"/>
      <c r="CR84" s="861"/>
      <c r="CS84" s="862"/>
      <c r="CT84" s="862"/>
      <c r="CU84" s="862"/>
      <c r="CV84" s="863"/>
      <c r="CW84" s="861"/>
      <c r="CX84" s="862"/>
      <c r="CY84" s="862"/>
      <c r="CZ84" s="862"/>
      <c r="DA84" s="863"/>
      <c r="DB84" s="861"/>
      <c r="DC84" s="862"/>
      <c r="DD84" s="862"/>
      <c r="DE84" s="862"/>
      <c r="DF84" s="863"/>
      <c r="DG84" s="861"/>
      <c r="DH84" s="862"/>
      <c r="DI84" s="862"/>
      <c r="DJ84" s="862"/>
      <c r="DK84" s="863"/>
      <c r="DL84" s="861"/>
      <c r="DM84" s="862"/>
      <c r="DN84" s="862"/>
      <c r="DO84" s="862"/>
      <c r="DP84" s="863"/>
      <c r="DQ84" s="861"/>
      <c r="DR84" s="862"/>
      <c r="DS84" s="862"/>
      <c r="DT84" s="862"/>
      <c r="DU84" s="863"/>
      <c r="DV84" s="858"/>
      <c r="DW84" s="859"/>
      <c r="DX84" s="859"/>
      <c r="DY84" s="859"/>
      <c r="DZ84" s="860"/>
      <c r="EA84" s="212"/>
    </row>
    <row r="85" spans="1:131" ht="26.25" customHeight="1" x14ac:dyDescent="0.2">
      <c r="A85" s="221">
        <v>18</v>
      </c>
      <c r="B85" s="714"/>
      <c r="C85" s="715"/>
      <c r="D85" s="715"/>
      <c r="E85" s="715"/>
      <c r="F85" s="715"/>
      <c r="G85" s="715"/>
      <c r="H85" s="715"/>
      <c r="I85" s="715"/>
      <c r="J85" s="715"/>
      <c r="K85" s="715"/>
      <c r="L85" s="715"/>
      <c r="M85" s="715"/>
      <c r="N85" s="715"/>
      <c r="O85" s="715"/>
      <c r="P85" s="716"/>
      <c r="Q85" s="708"/>
      <c r="R85" s="709"/>
      <c r="S85" s="709"/>
      <c r="T85" s="709"/>
      <c r="U85" s="709"/>
      <c r="V85" s="709"/>
      <c r="W85" s="709"/>
      <c r="X85" s="709"/>
      <c r="Y85" s="709"/>
      <c r="Z85" s="709"/>
      <c r="AA85" s="709"/>
      <c r="AB85" s="709"/>
      <c r="AC85" s="709"/>
      <c r="AD85" s="709"/>
      <c r="AE85" s="709"/>
      <c r="AF85" s="709"/>
      <c r="AG85" s="709"/>
      <c r="AH85" s="709"/>
      <c r="AI85" s="709"/>
      <c r="AJ85" s="709"/>
      <c r="AK85" s="709"/>
      <c r="AL85" s="709"/>
      <c r="AM85" s="709"/>
      <c r="AN85" s="709"/>
      <c r="AO85" s="709"/>
      <c r="AP85" s="709"/>
      <c r="AQ85" s="709"/>
      <c r="AR85" s="709"/>
      <c r="AS85" s="709"/>
      <c r="AT85" s="709"/>
      <c r="AU85" s="709"/>
      <c r="AV85" s="709"/>
      <c r="AW85" s="709"/>
      <c r="AX85" s="709"/>
      <c r="AY85" s="709"/>
      <c r="AZ85" s="832"/>
      <c r="BA85" s="832"/>
      <c r="BB85" s="832"/>
      <c r="BC85" s="832"/>
      <c r="BD85" s="833"/>
      <c r="BE85" s="224"/>
      <c r="BF85" s="224"/>
      <c r="BG85" s="224"/>
      <c r="BH85" s="224"/>
      <c r="BI85" s="224"/>
      <c r="BJ85" s="224"/>
      <c r="BK85" s="224"/>
      <c r="BL85" s="224"/>
      <c r="BM85" s="224"/>
      <c r="BN85" s="224"/>
      <c r="BO85" s="224"/>
      <c r="BP85" s="224"/>
      <c r="BQ85" s="221">
        <v>79</v>
      </c>
      <c r="BR85" s="226"/>
      <c r="BS85" s="858"/>
      <c r="BT85" s="859"/>
      <c r="BU85" s="859"/>
      <c r="BV85" s="859"/>
      <c r="BW85" s="859"/>
      <c r="BX85" s="859"/>
      <c r="BY85" s="859"/>
      <c r="BZ85" s="859"/>
      <c r="CA85" s="859"/>
      <c r="CB85" s="859"/>
      <c r="CC85" s="859"/>
      <c r="CD85" s="859"/>
      <c r="CE85" s="859"/>
      <c r="CF85" s="859"/>
      <c r="CG85" s="864"/>
      <c r="CH85" s="861"/>
      <c r="CI85" s="862"/>
      <c r="CJ85" s="862"/>
      <c r="CK85" s="862"/>
      <c r="CL85" s="863"/>
      <c r="CM85" s="861"/>
      <c r="CN85" s="862"/>
      <c r="CO85" s="862"/>
      <c r="CP85" s="862"/>
      <c r="CQ85" s="863"/>
      <c r="CR85" s="861"/>
      <c r="CS85" s="862"/>
      <c r="CT85" s="862"/>
      <c r="CU85" s="862"/>
      <c r="CV85" s="863"/>
      <c r="CW85" s="861"/>
      <c r="CX85" s="862"/>
      <c r="CY85" s="862"/>
      <c r="CZ85" s="862"/>
      <c r="DA85" s="863"/>
      <c r="DB85" s="861"/>
      <c r="DC85" s="862"/>
      <c r="DD85" s="862"/>
      <c r="DE85" s="862"/>
      <c r="DF85" s="863"/>
      <c r="DG85" s="861"/>
      <c r="DH85" s="862"/>
      <c r="DI85" s="862"/>
      <c r="DJ85" s="862"/>
      <c r="DK85" s="863"/>
      <c r="DL85" s="861"/>
      <c r="DM85" s="862"/>
      <c r="DN85" s="862"/>
      <c r="DO85" s="862"/>
      <c r="DP85" s="863"/>
      <c r="DQ85" s="861"/>
      <c r="DR85" s="862"/>
      <c r="DS85" s="862"/>
      <c r="DT85" s="862"/>
      <c r="DU85" s="863"/>
      <c r="DV85" s="858"/>
      <c r="DW85" s="859"/>
      <c r="DX85" s="859"/>
      <c r="DY85" s="859"/>
      <c r="DZ85" s="860"/>
      <c r="EA85" s="212"/>
    </row>
    <row r="86" spans="1:131" ht="26.25" customHeight="1" x14ac:dyDescent="0.2">
      <c r="A86" s="221">
        <v>19</v>
      </c>
      <c r="B86" s="714"/>
      <c r="C86" s="715"/>
      <c r="D86" s="715"/>
      <c r="E86" s="715"/>
      <c r="F86" s="715"/>
      <c r="G86" s="715"/>
      <c r="H86" s="715"/>
      <c r="I86" s="715"/>
      <c r="J86" s="715"/>
      <c r="K86" s="715"/>
      <c r="L86" s="715"/>
      <c r="M86" s="715"/>
      <c r="N86" s="715"/>
      <c r="O86" s="715"/>
      <c r="P86" s="716"/>
      <c r="Q86" s="708"/>
      <c r="R86" s="709"/>
      <c r="S86" s="709"/>
      <c r="T86" s="709"/>
      <c r="U86" s="709"/>
      <c r="V86" s="709"/>
      <c r="W86" s="709"/>
      <c r="X86" s="709"/>
      <c r="Y86" s="709"/>
      <c r="Z86" s="709"/>
      <c r="AA86" s="709"/>
      <c r="AB86" s="709"/>
      <c r="AC86" s="709"/>
      <c r="AD86" s="709"/>
      <c r="AE86" s="709"/>
      <c r="AF86" s="709"/>
      <c r="AG86" s="709"/>
      <c r="AH86" s="709"/>
      <c r="AI86" s="709"/>
      <c r="AJ86" s="709"/>
      <c r="AK86" s="709"/>
      <c r="AL86" s="709"/>
      <c r="AM86" s="709"/>
      <c r="AN86" s="709"/>
      <c r="AO86" s="709"/>
      <c r="AP86" s="709"/>
      <c r="AQ86" s="709"/>
      <c r="AR86" s="709"/>
      <c r="AS86" s="709"/>
      <c r="AT86" s="709"/>
      <c r="AU86" s="709"/>
      <c r="AV86" s="709"/>
      <c r="AW86" s="709"/>
      <c r="AX86" s="709"/>
      <c r="AY86" s="709"/>
      <c r="AZ86" s="832"/>
      <c r="BA86" s="832"/>
      <c r="BB86" s="832"/>
      <c r="BC86" s="832"/>
      <c r="BD86" s="833"/>
      <c r="BE86" s="224"/>
      <c r="BF86" s="224"/>
      <c r="BG86" s="224"/>
      <c r="BH86" s="224"/>
      <c r="BI86" s="224"/>
      <c r="BJ86" s="224"/>
      <c r="BK86" s="224"/>
      <c r="BL86" s="224"/>
      <c r="BM86" s="224"/>
      <c r="BN86" s="224"/>
      <c r="BO86" s="224"/>
      <c r="BP86" s="224"/>
      <c r="BQ86" s="221">
        <v>80</v>
      </c>
      <c r="BR86" s="226"/>
      <c r="BS86" s="858"/>
      <c r="BT86" s="859"/>
      <c r="BU86" s="859"/>
      <c r="BV86" s="859"/>
      <c r="BW86" s="859"/>
      <c r="BX86" s="859"/>
      <c r="BY86" s="859"/>
      <c r="BZ86" s="859"/>
      <c r="CA86" s="859"/>
      <c r="CB86" s="859"/>
      <c r="CC86" s="859"/>
      <c r="CD86" s="859"/>
      <c r="CE86" s="859"/>
      <c r="CF86" s="859"/>
      <c r="CG86" s="864"/>
      <c r="CH86" s="861"/>
      <c r="CI86" s="862"/>
      <c r="CJ86" s="862"/>
      <c r="CK86" s="862"/>
      <c r="CL86" s="863"/>
      <c r="CM86" s="861"/>
      <c r="CN86" s="862"/>
      <c r="CO86" s="862"/>
      <c r="CP86" s="862"/>
      <c r="CQ86" s="863"/>
      <c r="CR86" s="861"/>
      <c r="CS86" s="862"/>
      <c r="CT86" s="862"/>
      <c r="CU86" s="862"/>
      <c r="CV86" s="863"/>
      <c r="CW86" s="861"/>
      <c r="CX86" s="862"/>
      <c r="CY86" s="862"/>
      <c r="CZ86" s="862"/>
      <c r="DA86" s="863"/>
      <c r="DB86" s="861"/>
      <c r="DC86" s="862"/>
      <c r="DD86" s="862"/>
      <c r="DE86" s="862"/>
      <c r="DF86" s="863"/>
      <c r="DG86" s="861"/>
      <c r="DH86" s="862"/>
      <c r="DI86" s="862"/>
      <c r="DJ86" s="862"/>
      <c r="DK86" s="863"/>
      <c r="DL86" s="861"/>
      <c r="DM86" s="862"/>
      <c r="DN86" s="862"/>
      <c r="DO86" s="862"/>
      <c r="DP86" s="863"/>
      <c r="DQ86" s="861"/>
      <c r="DR86" s="862"/>
      <c r="DS86" s="862"/>
      <c r="DT86" s="862"/>
      <c r="DU86" s="863"/>
      <c r="DV86" s="858"/>
      <c r="DW86" s="859"/>
      <c r="DX86" s="859"/>
      <c r="DY86" s="859"/>
      <c r="DZ86" s="860"/>
      <c r="EA86" s="212"/>
    </row>
    <row r="87" spans="1:131" ht="26.25" customHeight="1" x14ac:dyDescent="0.2">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58"/>
      <c r="BT87" s="859"/>
      <c r="BU87" s="859"/>
      <c r="BV87" s="859"/>
      <c r="BW87" s="859"/>
      <c r="BX87" s="859"/>
      <c r="BY87" s="859"/>
      <c r="BZ87" s="859"/>
      <c r="CA87" s="859"/>
      <c r="CB87" s="859"/>
      <c r="CC87" s="859"/>
      <c r="CD87" s="859"/>
      <c r="CE87" s="859"/>
      <c r="CF87" s="859"/>
      <c r="CG87" s="864"/>
      <c r="CH87" s="861"/>
      <c r="CI87" s="862"/>
      <c r="CJ87" s="862"/>
      <c r="CK87" s="862"/>
      <c r="CL87" s="863"/>
      <c r="CM87" s="861"/>
      <c r="CN87" s="862"/>
      <c r="CO87" s="862"/>
      <c r="CP87" s="862"/>
      <c r="CQ87" s="863"/>
      <c r="CR87" s="861"/>
      <c r="CS87" s="862"/>
      <c r="CT87" s="862"/>
      <c r="CU87" s="862"/>
      <c r="CV87" s="863"/>
      <c r="CW87" s="861"/>
      <c r="CX87" s="862"/>
      <c r="CY87" s="862"/>
      <c r="CZ87" s="862"/>
      <c r="DA87" s="863"/>
      <c r="DB87" s="861"/>
      <c r="DC87" s="862"/>
      <c r="DD87" s="862"/>
      <c r="DE87" s="862"/>
      <c r="DF87" s="863"/>
      <c r="DG87" s="861"/>
      <c r="DH87" s="862"/>
      <c r="DI87" s="862"/>
      <c r="DJ87" s="862"/>
      <c r="DK87" s="863"/>
      <c r="DL87" s="861"/>
      <c r="DM87" s="862"/>
      <c r="DN87" s="862"/>
      <c r="DO87" s="862"/>
      <c r="DP87" s="863"/>
      <c r="DQ87" s="861"/>
      <c r="DR87" s="862"/>
      <c r="DS87" s="862"/>
      <c r="DT87" s="862"/>
      <c r="DU87" s="863"/>
      <c r="DV87" s="858"/>
      <c r="DW87" s="859"/>
      <c r="DX87" s="859"/>
      <c r="DY87" s="859"/>
      <c r="DZ87" s="860"/>
      <c r="EA87" s="212"/>
    </row>
    <row r="88" spans="1:131" ht="26.25" customHeight="1" thickBot="1" x14ac:dyDescent="0.25">
      <c r="A88" s="223" t="s">
        <v>377</v>
      </c>
      <c r="B88" s="790" t="s">
        <v>399</v>
      </c>
      <c r="C88" s="791"/>
      <c r="D88" s="791"/>
      <c r="E88" s="791"/>
      <c r="F88" s="791"/>
      <c r="G88" s="791"/>
      <c r="H88" s="791"/>
      <c r="I88" s="791"/>
      <c r="J88" s="791"/>
      <c r="K88" s="791"/>
      <c r="L88" s="791"/>
      <c r="M88" s="791"/>
      <c r="N88" s="791"/>
      <c r="O88" s="791"/>
      <c r="P88" s="792"/>
      <c r="Q88" s="839"/>
      <c r="R88" s="840"/>
      <c r="S88" s="840"/>
      <c r="T88" s="840"/>
      <c r="U88" s="840"/>
      <c r="V88" s="840"/>
      <c r="W88" s="840"/>
      <c r="X88" s="840"/>
      <c r="Y88" s="840"/>
      <c r="Z88" s="840"/>
      <c r="AA88" s="840"/>
      <c r="AB88" s="840"/>
      <c r="AC88" s="840"/>
      <c r="AD88" s="840"/>
      <c r="AE88" s="840"/>
      <c r="AF88" s="843">
        <v>3822</v>
      </c>
      <c r="AG88" s="843"/>
      <c r="AH88" s="843"/>
      <c r="AI88" s="843"/>
      <c r="AJ88" s="843"/>
      <c r="AK88" s="840"/>
      <c r="AL88" s="840"/>
      <c r="AM88" s="840"/>
      <c r="AN88" s="840"/>
      <c r="AO88" s="840"/>
      <c r="AP88" s="843"/>
      <c r="AQ88" s="843"/>
      <c r="AR88" s="843"/>
      <c r="AS88" s="843"/>
      <c r="AT88" s="843"/>
      <c r="AU88" s="843"/>
      <c r="AV88" s="843"/>
      <c r="AW88" s="843"/>
      <c r="AX88" s="843"/>
      <c r="AY88" s="843"/>
      <c r="AZ88" s="848"/>
      <c r="BA88" s="848"/>
      <c r="BB88" s="848"/>
      <c r="BC88" s="848"/>
      <c r="BD88" s="849"/>
      <c r="BE88" s="224"/>
      <c r="BF88" s="224"/>
      <c r="BG88" s="224"/>
      <c r="BH88" s="224"/>
      <c r="BI88" s="224"/>
      <c r="BJ88" s="224"/>
      <c r="BK88" s="224"/>
      <c r="BL88" s="224"/>
      <c r="BM88" s="224"/>
      <c r="BN88" s="224"/>
      <c r="BO88" s="224"/>
      <c r="BP88" s="224"/>
      <c r="BQ88" s="221">
        <v>82</v>
      </c>
      <c r="BR88" s="226"/>
      <c r="BS88" s="858"/>
      <c r="BT88" s="859"/>
      <c r="BU88" s="859"/>
      <c r="BV88" s="859"/>
      <c r="BW88" s="859"/>
      <c r="BX88" s="859"/>
      <c r="BY88" s="859"/>
      <c r="BZ88" s="859"/>
      <c r="CA88" s="859"/>
      <c r="CB88" s="859"/>
      <c r="CC88" s="859"/>
      <c r="CD88" s="859"/>
      <c r="CE88" s="859"/>
      <c r="CF88" s="859"/>
      <c r="CG88" s="864"/>
      <c r="CH88" s="861"/>
      <c r="CI88" s="862"/>
      <c r="CJ88" s="862"/>
      <c r="CK88" s="862"/>
      <c r="CL88" s="863"/>
      <c r="CM88" s="861"/>
      <c r="CN88" s="862"/>
      <c r="CO88" s="862"/>
      <c r="CP88" s="862"/>
      <c r="CQ88" s="863"/>
      <c r="CR88" s="861"/>
      <c r="CS88" s="862"/>
      <c r="CT88" s="862"/>
      <c r="CU88" s="862"/>
      <c r="CV88" s="863"/>
      <c r="CW88" s="861"/>
      <c r="CX88" s="862"/>
      <c r="CY88" s="862"/>
      <c r="CZ88" s="862"/>
      <c r="DA88" s="863"/>
      <c r="DB88" s="861"/>
      <c r="DC88" s="862"/>
      <c r="DD88" s="862"/>
      <c r="DE88" s="862"/>
      <c r="DF88" s="863"/>
      <c r="DG88" s="861"/>
      <c r="DH88" s="862"/>
      <c r="DI88" s="862"/>
      <c r="DJ88" s="862"/>
      <c r="DK88" s="863"/>
      <c r="DL88" s="861"/>
      <c r="DM88" s="862"/>
      <c r="DN88" s="862"/>
      <c r="DO88" s="862"/>
      <c r="DP88" s="863"/>
      <c r="DQ88" s="861"/>
      <c r="DR88" s="862"/>
      <c r="DS88" s="862"/>
      <c r="DT88" s="862"/>
      <c r="DU88" s="863"/>
      <c r="DV88" s="858"/>
      <c r="DW88" s="859"/>
      <c r="DX88" s="859"/>
      <c r="DY88" s="859"/>
      <c r="DZ88" s="860"/>
      <c r="EA88" s="212"/>
    </row>
    <row r="89" spans="1:131" ht="26.25" hidden="1" customHeight="1" x14ac:dyDescent="0.2">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58"/>
      <c r="BT89" s="859"/>
      <c r="BU89" s="859"/>
      <c r="BV89" s="859"/>
      <c r="BW89" s="859"/>
      <c r="BX89" s="859"/>
      <c r="BY89" s="859"/>
      <c r="BZ89" s="859"/>
      <c r="CA89" s="859"/>
      <c r="CB89" s="859"/>
      <c r="CC89" s="859"/>
      <c r="CD89" s="859"/>
      <c r="CE89" s="859"/>
      <c r="CF89" s="859"/>
      <c r="CG89" s="864"/>
      <c r="CH89" s="861"/>
      <c r="CI89" s="862"/>
      <c r="CJ89" s="862"/>
      <c r="CK89" s="862"/>
      <c r="CL89" s="863"/>
      <c r="CM89" s="861"/>
      <c r="CN89" s="862"/>
      <c r="CO89" s="862"/>
      <c r="CP89" s="862"/>
      <c r="CQ89" s="863"/>
      <c r="CR89" s="861"/>
      <c r="CS89" s="862"/>
      <c r="CT89" s="862"/>
      <c r="CU89" s="862"/>
      <c r="CV89" s="863"/>
      <c r="CW89" s="861"/>
      <c r="CX89" s="862"/>
      <c r="CY89" s="862"/>
      <c r="CZ89" s="862"/>
      <c r="DA89" s="863"/>
      <c r="DB89" s="861"/>
      <c r="DC89" s="862"/>
      <c r="DD89" s="862"/>
      <c r="DE89" s="862"/>
      <c r="DF89" s="863"/>
      <c r="DG89" s="861"/>
      <c r="DH89" s="862"/>
      <c r="DI89" s="862"/>
      <c r="DJ89" s="862"/>
      <c r="DK89" s="863"/>
      <c r="DL89" s="861"/>
      <c r="DM89" s="862"/>
      <c r="DN89" s="862"/>
      <c r="DO89" s="862"/>
      <c r="DP89" s="863"/>
      <c r="DQ89" s="861"/>
      <c r="DR89" s="862"/>
      <c r="DS89" s="862"/>
      <c r="DT89" s="862"/>
      <c r="DU89" s="863"/>
      <c r="DV89" s="858"/>
      <c r="DW89" s="859"/>
      <c r="DX89" s="859"/>
      <c r="DY89" s="859"/>
      <c r="DZ89" s="860"/>
      <c r="EA89" s="212"/>
    </row>
    <row r="90" spans="1:131" ht="26.25" hidden="1" customHeight="1" x14ac:dyDescent="0.2">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58"/>
      <c r="BT90" s="859"/>
      <c r="BU90" s="859"/>
      <c r="BV90" s="859"/>
      <c r="BW90" s="859"/>
      <c r="BX90" s="859"/>
      <c r="BY90" s="859"/>
      <c r="BZ90" s="859"/>
      <c r="CA90" s="859"/>
      <c r="CB90" s="859"/>
      <c r="CC90" s="859"/>
      <c r="CD90" s="859"/>
      <c r="CE90" s="859"/>
      <c r="CF90" s="859"/>
      <c r="CG90" s="864"/>
      <c r="CH90" s="861"/>
      <c r="CI90" s="862"/>
      <c r="CJ90" s="862"/>
      <c r="CK90" s="862"/>
      <c r="CL90" s="863"/>
      <c r="CM90" s="861"/>
      <c r="CN90" s="862"/>
      <c r="CO90" s="862"/>
      <c r="CP90" s="862"/>
      <c r="CQ90" s="863"/>
      <c r="CR90" s="861"/>
      <c r="CS90" s="862"/>
      <c r="CT90" s="862"/>
      <c r="CU90" s="862"/>
      <c r="CV90" s="863"/>
      <c r="CW90" s="861"/>
      <c r="CX90" s="862"/>
      <c r="CY90" s="862"/>
      <c r="CZ90" s="862"/>
      <c r="DA90" s="863"/>
      <c r="DB90" s="861"/>
      <c r="DC90" s="862"/>
      <c r="DD90" s="862"/>
      <c r="DE90" s="862"/>
      <c r="DF90" s="863"/>
      <c r="DG90" s="861"/>
      <c r="DH90" s="862"/>
      <c r="DI90" s="862"/>
      <c r="DJ90" s="862"/>
      <c r="DK90" s="863"/>
      <c r="DL90" s="861"/>
      <c r="DM90" s="862"/>
      <c r="DN90" s="862"/>
      <c r="DO90" s="862"/>
      <c r="DP90" s="863"/>
      <c r="DQ90" s="861"/>
      <c r="DR90" s="862"/>
      <c r="DS90" s="862"/>
      <c r="DT90" s="862"/>
      <c r="DU90" s="863"/>
      <c r="DV90" s="858"/>
      <c r="DW90" s="859"/>
      <c r="DX90" s="859"/>
      <c r="DY90" s="859"/>
      <c r="DZ90" s="860"/>
      <c r="EA90" s="212"/>
    </row>
    <row r="91" spans="1:131" ht="26.25" hidden="1" customHeight="1" x14ac:dyDescent="0.2">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58"/>
      <c r="BT91" s="859"/>
      <c r="BU91" s="859"/>
      <c r="BV91" s="859"/>
      <c r="BW91" s="859"/>
      <c r="BX91" s="859"/>
      <c r="BY91" s="859"/>
      <c r="BZ91" s="859"/>
      <c r="CA91" s="859"/>
      <c r="CB91" s="859"/>
      <c r="CC91" s="859"/>
      <c r="CD91" s="859"/>
      <c r="CE91" s="859"/>
      <c r="CF91" s="859"/>
      <c r="CG91" s="864"/>
      <c r="CH91" s="861"/>
      <c r="CI91" s="862"/>
      <c r="CJ91" s="862"/>
      <c r="CK91" s="862"/>
      <c r="CL91" s="863"/>
      <c r="CM91" s="861"/>
      <c r="CN91" s="862"/>
      <c r="CO91" s="862"/>
      <c r="CP91" s="862"/>
      <c r="CQ91" s="863"/>
      <c r="CR91" s="861"/>
      <c r="CS91" s="862"/>
      <c r="CT91" s="862"/>
      <c r="CU91" s="862"/>
      <c r="CV91" s="863"/>
      <c r="CW91" s="861"/>
      <c r="CX91" s="862"/>
      <c r="CY91" s="862"/>
      <c r="CZ91" s="862"/>
      <c r="DA91" s="863"/>
      <c r="DB91" s="861"/>
      <c r="DC91" s="862"/>
      <c r="DD91" s="862"/>
      <c r="DE91" s="862"/>
      <c r="DF91" s="863"/>
      <c r="DG91" s="861"/>
      <c r="DH91" s="862"/>
      <c r="DI91" s="862"/>
      <c r="DJ91" s="862"/>
      <c r="DK91" s="863"/>
      <c r="DL91" s="861"/>
      <c r="DM91" s="862"/>
      <c r="DN91" s="862"/>
      <c r="DO91" s="862"/>
      <c r="DP91" s="863"/>
      <c r="DQ91" s="861"/>
      <c r="DR91" s="862"/>
      <c r="DS91" s="862"/>
      <c r="DT91" s="862"/>
      <c r="DU91" s="863"/>
      <c r="DV91" s="858"/>
      <c r="DW91" s="859"/>
      <c r="DX91" s="859"/>
      <c r="DY91" s="859"/>
      <c r="DZ91" s="860"/>
      <c r="EA91" s="212"/>
    </row>
    <row r="92" spans="1:131" ht="26.25" hidden="1" customHeight="1" x14ac:dyDescent="0.2">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58"/>
      <c r="BT92" s="859"/>
      <c r="BU92" s="859"/>
      <c r="BV92" s="859"/>
      <c r="BW92" s="859"/>
      <c r="BX92" s="859"/>
      <c r="BY92" s="859"/>
      <c r="BZ92" s="859"/>
      <c r="CA92" s="859"/>
      <c r="CB92" s="859"/>
      <c r="CC92" s="859"/>
      <c r="CD92" s="859"/>
      <c r="CE92" s="859"/>
      <c r="CF92" s="859"/>
      <c r="CG92" s="864"/>
      <c r="CH92" s="861"/>
      <c r="CI92" s="862"/>
      <c r="CJ92" s="862"/>
      <c r="CK92" s="862"/>
      <c r="CL92" s="863"/>
      <c r="CM92" s="861"/>
      <c r="CN92" s="862"/>
      <c r="CO92" s="862"/>
      <c r="CP92" s="862"/>
      <c r="CQ92" s="863"/>
      <c r="CR92" s="861"/>
      <c r="CS92" s="862"/>
      <c r="CT92" s="862"/>
      <c r="CU92" s="862"/>
      <c r="CV92" s="863"/>
      <c r="CW92" s="861"/>
      <c r="CX92" s="862"/>
      <c r="CY92" s="862"/>
      <c r="CZ92" s="862"/>
      <c r="DA92" s="863"/>
      <c r="DB92" s="861"/>
      <c r="DC92" s="862"/>
      <c r="DD92" s="862"/>
      <c r="DE92" s="862"/>
      <c r="DF92" s="863"/>
      <c r="DG92" s="861"/>
      <c r="DH92" s="862"/>
      <c r="DI92" s="862"/>
      <c r="DJ92" s="862"/>
      <c r="DK92" s="863"/>
      <c r="DL92" s="861"/>
      <c r="DM92" s="862"/>
      <c r="DN92" s="862"/>
      <c r="DO92" s="862"/>
      <c r="DP92" s="863"/>
      <c r="DQ92" s="861"/>
      <c r="DR92" s="862"/>
      <c r="DS92" s="862"/>
      <c r="DT92" s="862"/>
      <c r="DU92" s="863"/>
      <c r="DV92" s="858"/>
      <c r="DW92" s="859"/>
      <c r="DX92" s="859"/>
      <c r="DY92" s="859"/>
      <c r="DZ92" s="860"/>
      <c r="EA92" s="212"/>
    </row>
    <row r="93" spans="1:131" ht="26.25" hidden="1" customHeight="1" x14ac:dyDescent="0.2">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58"/>
      <c r="BT93" s="859"/>
      <c r="BU93" s="859"/>
      <c r="BV93" s="859"/>
      <c r="BW93" s="859"/>
      <c r="BX93" s="859"/>
      <c r="BY93" s="859"/>
      <c r="BZ93" s="859"/>
      <c r="CA93" s="859"/>
      <c r="CB93" s="859"/>
      <c r="CC93" s="859"/>
      <c r="CD93" s="859"/>
      <c r="CE93" s="859"/>
      <c r="CF93" s="859"/>
      <c r="CG93" s="864"/>
      <c r="CH93" s="861"/>
      <c r="CI93" s="862"/>
      <c r="CJ93" s="862"/>
      <c r="CK93" s="862"/>
      <c r="CL93" s="863"/>
      <c r="CM93" s="861"/>
      <c r="CN93" s="862"/>
      <c r="CO93" s="862"/>
      <c r="CP93" s="862"/>
      <c r="CQ93" s="863"/>
      <c r="CR93" s="861"/>
      <c r="CS93" s="862"/>
      <c r="CT93" s="862"/>
      <c r="CU93" s="862"/>
      <c r="CV93" s="863"/>
      <c r="CW93" s="861"/>
      <c r="CX93" s="862"/>
      <c r="CY93" s="862"/>
      <c r="CZ93" s="862"/>
      <c r="DA93" s="863"/>
      <c r="DB93" s="861"/>
      <c r="DC93" s="862"/>
      <c r="DD93" s="862"/>
      <c r="DE93" s="862"/>
      <c r="DF93" s="863"/>
      <c r="DG93" s="861"/>
      <c r="DH93" s="862"/>
      <c r="DI93" s="862"/>
      <c r="DJ93" s="862"/>
      <c r="DK93" s="863"/>
      <c r="DL93" s="861"/>
      <c r="DM93" s="862"/>
      <c r="DN93" s="862"/>
      <c r="DO93" s="862"/>
      <c r="DP93" s="863"/>
      <c r="DQ93" s="861"/>
      <c r="DR93" s="862"/>
      <c r="DS93" s="862"/>
      <c r="DT93" s="862"/>
      <c r="DU93" s="863"/>
      <c r="DV93" s="858"/>
      <c r="DW93" s="859"/>
      <c r="DX93" s="859"/>
      <c r="DY93" s="859"/>
      <c r="DZ93" s="860"/>
      <c r="EA93" s="212"/>
    </row>
    <row r="94" spans="1:131" ht="26.25" hidden="1" customHeight="1" x14ac:dyDescent="0.2">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58"/>
      <c r="BT94" s="859"/>
      <c r="BU94" s="859"/>
      <c r="BV94" s="859"/>
      <c r="BW94" s="859"/>
      <c r="BX94" s="859"/>
      <c r="BY94" s="859"/>
      <c r="BZ94" s="859"/>
      <c r="CA94" s="859"/>
      <c r="CB94" s="859"/>
      <c r="CC94" s="859"/>
      <c r="CD94" s="859"/>
      <c r="CE94" s="859"/>
      <c r="CF94" s="859"/>
      <c r="CG94" s="864"/>
      <c r="CH94" s="861"/>
      <c r="CI94" s="862"/>
      <c r="CJ94" s="862"/>
      <c r="CK94" s="862"/>
      <c r="CL94" s="863"/>
      <c r="CM94" s="861"/>
      <c r="CN94" s="862"/>
      <c r="CO94" s="862"/>
      <c r="CP94" s="862"/>
      <c r="CQ94" s="863"/>
      <c r="CR94" s="861"/>
      <c r="CS94" s="862"/>
      <c r="CT94" s="862"/>
      <c r="CU94" s="862"/>
      <c r="CV94" s="863"/>
      <c r="CW94" s="861"/>
      <c r="CX94" s="862"/>
      <c r="CY94" s="862"/>
      <c r="CZ94" s="862"/>
      <c r="DA94" s="863"/>
      <c r="DB94" s="861"/>
      <c r="DC94" s="862"/>
      <c r="DD94" s="862"/>
      <c r="DE94" s="862"/>
      <c r="DF94" s="863"/>
      <c r="DG94" s="861"/>
      <c r="DH94" s="862"/>
      <c r="DI94" s="862"/>
      <c r="DJ94" s="862"/>
      <c r="DK94" s="863"/>
      <c r="DL94" s="861"/>
      <c r="DM94" s="862"/>
      <c r="DN94" s="862"/>
      <c r="DO94" s="862"/>
      <c r="DP94" s="863"/>
      <c r="DQ94" s="861"/>
      <c r="DR94" s="862"/>
      <c r="DS94" s="862"/>
      <c r="DT94" s="862"/>
      <c r="DU94" s="863"/>
      <c r="DV94" s="858"/>
      <c r="DW94" s="859"/>
      <c r="DX94" s="859"/>
      <c r="DY94" s="859"/>
      <c r="DZ94" s="860"/>
      <c r="EA94" s="212"/>
    </row>
    <row r="95" spans="1:131" ht="26.25" hidden="1" customHeight="1" x14ac:dyDescent="0.2">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58"/>
      <c r="BT95" s="859"/>
      <c r="BU95" s="859"/>
      <c r="BV95" s="859"/>
      <c r="BW95" s="859"/>
      <c r="BX95" s="859"/>
      <c r="BY95" s="859"/>
      <c r="BZ95" s="859"/>
      <c r="CA95" s="859"/>
      <c r="CB95" s="859"/>
      <c r="CC95" s="859"/>
      <c r="CD95" s="859"/>
      <c r="CE95" s="859"/>
      <c r="CF95" s="859"/>
      <c r="CG95" s="864"/>
      <c r="CH95" s="861"/>
      <c r="CI95" s="862"/>
      <c r="CJ95" s="862"/>
      <c r="CK95" s="862"/>
      <c r="CL95" s="863"/>
      <c r="CM95" s="861"/>
      <c r="CN95" s="862"/>
      <c r="CO95" s="862"/>
      <c r="CP95" s="862"/>
      <c r="CQ95" s="863"/>
      <c r="CR95" s="861"/>
      <c r="CS95" s="862"/>
      <c r="CT95" s="862"/>
      <c r="CU95" s="862"/>
      <c r="CV95" s="863"/>
      <c r="CW95" s="861"/>
      <c r="CX95" s="862"/>
      <c r="CY95" s="862"/>
      <c r="CZ95" s="862"/>
      <c r="DA95" s="863"/>
      <c r="DB95" s="861"/>
      <c r="DC95" s="862"/>
      <c r="DD95" s="862"/>
      <c r="DE95" s="862"/>
      <c r="DF95" s="863"/>
      <c r="DG95" s="861"/>
      <c r="DH95" s="862"/>
      <c r="DI95" s="862"/>
      <c r="DJ95" s="862"/>
      <c r="DK95" s="863"/>
      <c r="DL95" s="861"/>
      <c r="DM95" s="862"/>
      <c r="DN95" s="862"/>
      <c r="DO95" s="862"/>
      <c r="DP95" s="863"/>
      <c r="DQ95" s="861"/>
      <c r="DR95" s="862"/>
      <c r="DS95" s="862"/>
      <c r="DT95" s="862"/>
      <c r="DU95" s="863"/>
      <c r="DV95" s="858"/>
      <c r="DW95" s="859"/>
      <c r="DX95" s="859"/>
      <c r="DY95" s="859"/>
      <c r="DZ95" s="860"/>
      <c r="EA95" s="212"/>
    </row>
    <row r="96" spans="1:131" ht="26.25" hidden="1" customHeight="1" x14ac:dyDescent="0.2">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58"/>
      <c r="BT96" s="859"/>
      <c r="BU96" s="859"/>
      <c r="BV96" s="859"/>
      <c r="BW96" s="859"/>
      <c r="BX96" s="859"/>
      <c r="BY96" s="859"/>
      <c r="BZ96" s="859"/>
      <c r="CA96" s="859"/>
      <c r="CB96" s="859"/>
      <c r="CC96" s="859"/>
      <c r="CD96" s="859"/>
      <c r="CE96" s="859"/>
      <c r="CF96" s="859"/>
      <c r="CG96" s="864"/>
      <c r="CH96" s="861"/>
      <c r="CI96" s="862"/>
      <c r="CJ96" s="862"/>
      <c r="CK96" s="862"/>
      <c r="CL96" s="863"/>
      <c r="CM96" s="861"/>
      <c r="CN96" s="862"/>
      <c r="CO96" s="862"/>
      <c r="CP96" s="862"/>
      <c r="CQ96" s="863"/>
      <c r="CR96" s="861"/>
      <c r="CS96" s="862"/>
      <c r="CT96" s="862"/>
      <c r="CU96" s="862"/>
      <c r="CV96" s="863"/>
      <c r="CW96" s="861"/>
      <c r="CX96" s="862"/>
      <c r="CY96" s="862"/>
      <c r="CZ96" s="862"/>
      <c r="DA96" s="863"/>
      <c r="DB96" s="861"/>
      <c r="DC96" s="862"/>
      <c r="DD96" s="862"/>
      <c r="DE96" s="862"/>
      <c r="DF96" s="863"/>
      <c r="DG96" s="861"/>
      <c r="DH96" s="862"/>
      <c r="DI96" s="862"/>
      <c r="DJ96" s="862"/>
      <c r="DK96" s="863"/>
      <c r="DL96" s="861"/>
      <c r="DM96" s="862"/>
      <c r="DN96" s="862"/>
      <c r="DO96" s="862"/>
      <c r="DP96" s="863"/>
      <c r="DQ96" s="861"/>
      <c r="DR96" s="862"/>
      <c r="DS96" s="862"/>
      <c r="DT96" s="862"/>
      <c r="DU96" s="863"/>
      <c r="DV96" s="858"/>
      <c r="DW96" s="859"/>
      <c r="DX96" s="859"/>
      <c r="DY96" s="859"/>
      <c r="DZ96" s="860"/>
      <c r="EA96" s="212"/>
    </row>
    <row r="97" spans="1:131" ht="26.25" hidden="1" customHeight="1" x14ac:dyDescent="0.2">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58"/>
      <c r="BT97" s="859"/>
      <c r="BU97" s="859"/>
      <c r="BV97" s="859"/>
      <c r="BW97" s="859"/>
      <c r="BX97" s="859"/>
      <c r="BY97" s="859"/>
      <c r="BZ97" s="859"/>
      <c r="CA97" s="859"/>
      <c r="CB97" s="859"/>
      <c r="CC97" s="859"/>
      <c r="CD97" s="859"/>
      <c r="CE97" s="859"/>
      <c r="CF97" s="859"/>
      <c r="CG97" s="864"/>
      <c r="CH97" s="861"/>
      <c r="CI97" s="862"/>
      <c r="CJ97" s="862"/>
      <c r="CK97" s="862"/>
      <c r="CL97" s="863"/>
      <c r="CM97" s="861"/>
      <c r="CN97" s="862"/>
      <c r="CO97" s="862"/>
      <c r="CP97" s="862"/>
      <c r="CQ97" s="863"/>
      <c r="CR97" s="861"/>
      <c r="CS97" s="862"/>
      <c r="CT97" s="862"/>
      <c r="CU97" s="862"/>
      <c r="CV97" s="863"/>
      <c r="CW97" s="861"/>
      <c r="CX97" s="862"/>
      <c r="CY97" s="862"/>
      <c r="CZ97" s="862"/>
      <c r="DA97" s="863"/>
      <c r="DB97" s="861"/>
      <c r="DC97" s="862"/>
      <c r="DD97" s="862"/>
      <c r="DE97" s="862"/>
      <c r="DF97" s="863"/>
      <c r="DG97" s="861"/>
      <c r="DH97" s="862"/>
      <c r="DI97" s="862"/>
      <c r="DJ97" s="862"/>
      <c r="DK97" s="863"/>
      <c r="DL97" s="861"/>
      <c r="DM97" s="862"/>
      <c r="DN97" s="862"/>
      <c r="DO97" s="862"/>
      <c r="DP97" s="863"/>
      <c r="DQ97" s="861"/>
      <c r="DR97" s="862"/>
      <c r="DS97" s="862"/>
      <c r="DT97" s="862"/>
      <c r="DU97" s="863"/>
      <c r="DV97" s="858"/>
      <c r="DW97" s="859"/>
      <c r="DX97" s="859"/>
      <c r="DY97" s="859"/>
      <c r="DZ97" s="860"/>
      <c r="EA97" s="212"/>
    </row>
    <row r="98" spans="1:131" ht="26.25" hidden="1" customHeight="1" x14ac:dyDescent="0.2">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58"/>
      <c r="BT98" s="859"/>
      <c r="BU98" s="859"/>
      <c r="BV98" s="859"/>
      <c r="BW98" s="859"/>
      <c r="BX98" s="859"/>
      <c r="BY98" s="859"/>
      <c r="BZ98" s="859"/>
      <c r="CA98" s="859"/>
      <c r="CB98" s="859"/>
      <c r="CC98" s="859"/>
      <c r="CD98" s="859"/>
      <c r="CE98" s="859"/>
      <c r="CF98" s="859"/>
      <c r="CG98" s="864"/>
      <c r="CH98" s="861"/>
      <c r="CI98" s="862"/>
      <c r="CJ98" s="862"/>
      <c r="CK98" s="862"/>
      <c r="CL98" s="863"/>
      <c r="CM98" s="861"/>
      <c r="CN98" s="862"/>
      <c r="CO98" s="862"/>
      <c r="CP98" s="862"/>
      <c r="CQ98" s="863"/>
      <c r="CR98" s="861"/>
      <c r="CS98" s="862"/>
      <c r="CT98" s="862"/>
      <c r="CU98" s="862"/>
      <c r="CV98" s="863"/>
      <c r="CW98" s="861"/>
      <c r="CX98" s="862"/>
      <c r="CY98" s="862"/>
      <c r="CZ98" s="862"/>
      <c r="DA98" s="863"/>
      <c r="DB98" s="861"/>
      <c r="DC98" s="862"/>
      <c r="DD98" s="862"/>
      <c r="DE98" s="862"/>
      <c r="DF98" s="863"/>
      <c r="DG98" s="861"/>
      <c r="DH98" s="862"/>
      <c r="DI98" s="862"/>
      <c r="DJ98" s="862"/>
      <c r="DK98" s="863"/>
      <c r="DL98" s="861"/>
      <c r="DM98" s="862"/>
      <c r="DN98" s="862"/>
      <c r="DO98" s="862"/>
      <c r="DP98" s="863"/>
      <c r="DQ98" s="861"/>
      <c r="DR98" s="862"/>
      <c r="DS98" s="862"/>
      <c r="DT98" s="862"/>
      <c r="DU98" s="863"/>
      <c r="DV98" s="858"/>
      <c r="DW98" s="859"/>
      <c r="DX98" s="859"/>
      <c r="DY98" s="859"/>
      <c r="DZ98" s="860"/>
      <c r="EA98" s="212"/>
    </row>
    <row r="99" spans="1:131" ht="26.25" hidden="1" customHeight="1" x14ac:dyDescent="0.2">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58"/>
      <c r="BT99" s="859"/>
      <c r="BU99" s="859"/>
      <c r="BV99" s="859"/>
      <c r="BW99" s="859"/>
      <c r="BX99" s="859"/>
      <c r="BY99" s="859"/>
      <c r="BZ99" s="859"/>
      <c r="CA99" s="859"/>
      <c r="CB99" s="859"/>
      <c r="CC99" s="859"/>
      <c r="CD99" s="859"/>
      <c r="CE99" s="859"/>
      <c r="CF99" s="859"/>
      <c r="CG99" s="864"/>
      <c r="CH99" s="861"/>
      <c r="CI99" s="862"/>
      <c r="CJ99" s="862"/>
      <c r="CK99" s="862"/>
      <c r="CL99" s="863"/>
      <c r="CM99" s="861"/>
      <c r="CN99" s="862"/>
      <c r="CO99" s="862"/>
      <c r="CP99" s="862"/>
      <c r="CQ99" s="863"/>
      <c r="CR99" s="861"/>
      <c r="CS99" s="862"/>
      <c r="CT99" s="862"/>
      <c r="CU99" s="862"/>
      <c r="CV99" s="863"/>
      <c r="CW99" s="861"/>
      <c r="CX99" s="862"/>
      <c r="CY99" s="862"/>
      <c r="CZ99" s="862"/>
      <c r="DA99" s="863"/>
      <c r="DB99" s="861"/>
      <c r="DC99" s="862"/>
      <c r="DD99" s="862"/>
      <c r="DE99" s="862"/>
      <c r="DF99" s="863"/>
      <c r="DG99" s="861"/>
      <c r="DH99" s="862"/>
      <c r="DI99" s="862"/>
      <c r="DJ99" s="862"/>
      <c r="DK99" s="863"/>
      <c r="DL99" s="861"/>
      <c r="DM99" s="862"/>
      <c r="DN99" s="862"/>
      <c r="DO99" s="862"/>
      <c r="DP99" s="863"/>
      <c r="DQ99" s="861"/>
      <c r="DR99" s="862"/>
      <c r="DS99" s="862"/>
      <c r="DT99" s="862"/>
      <c r="DU99" s="863"/>
      <c r="DV99" s="858"/>
      <c r="DW99" s="859"/>
      <c r="DX99" s="859"/>
      <c r="DY99" s="859"/>
      <c r="DZ99" s="860"/>
      <c r="EA99" s="212"/>
    </row>
    <row r="100" spans="1:131" ht="26.25" hidden="1" customHeight="1" x14ac:dyDescent="0.2">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58"/>
      <c r="BT100" s="859"/>
      <c r="BU100" s="859"/>
      <c r="BV100" s="859"/>
      <c r="BW100" s="859"/>
      <c r="BX100" s="859"/>
      <c r="BY100" s="859"/>
      <c r="BZ100" s="859"/>
      <c r="CA100" s="859"/>
      <c r="CB100" s="859"/>
      <c r="CC100" s="859"/>
      <c r="CD100" s="859"/>
      <c r="CE100" s="859"/>
      <c r="CF100" s="859"/>
      <c r="CG100" s="864"/>
      <c r="CH100" s="861"/>
      <c r="CI100" s="862"/>
      <c r="CJ100" s="862"/>
      <c r="CK100" s="862"/>
      <c r="CL100" s="863"/>
      <c r="CM100" s="861"/>
      <c r="CN100" s="862"/>
      <c r="CO100" s="862"/>
      <c r="CP100" s="862"/>
      <c r="CQ100" s="863"/>
      <c r="CR100" s="861"/>
      <c r="CS100" s="862"/>
      <c r="CT100" s="862"/>
      <c r="CU100" s="862"/>
      <c r="CV100" s="863"/>
      <c r="CW100" s="861"/>
      <c r="CX100" s="862"/>
      <c r="CY100" s="862"/>
      <c r="CZ100" s="862"/>
      <c r="DA100" s="863"/>
      <c r="DB100" s="861"/>
      <c r="DC100" s="862"/>
      <c r="DD100" s="862"/>
      <c r="DE100" s="862"/>
      <c r="DF100" s="863"/>
      <c r="DG100" s="861"/>
      <c r="DH100" s="862"/>
      <c r="DI100" s="862"/>
      <c r="DJ100" s="862"/>
      <c r="DK100" s="863"/>
      <c r="DL100" s="861"/>
      <c r="DM100" s="862"/>
      <c r="DN100" s="862"/>
      <c r="DO100" s="862"/>
      <c r="DP100" s="863"/>
      <c r="DQ100" s="861"/>
      <c r="DR100" s="862"/>
      <c r="DS100" s="862"/>
      <c r="DT100" s="862"/>
      <c r="DU100" s="863"/>
      <c r="DV100" s="858"/>
      <c r="DW100" s="859"/>
      <c r="DX100" s="859"/>
      <c r="DY100" s="859"/>
      <c r="DZ100" s="860"/>
      <c r="EA100" s="212"/>
    </row>
    <row r="101" spans="1:131" ht="26.25" hidden="1" customHeight="1" x14ac:dyDescent="0.2">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58"/>
      <c r="BT101" s="859"/>
      <c r="BU101" s="859"/>
      <c r="BV101" s="859"/>
      <c r="BW101" s="859"/>
      <c r="BX101" s="859"/>
      <c r="BY101" s="859"/>
      <c r="BZ101" s="859"/>
      <c r="CA101" s="859"/>
      <c r="CB101" s="859"/>
      <c r="CC101" s="859"/>
      <c r="CD101" s="859"/>
      <c r="CE101" s="859"/>
      <c r="CF101" s="859"/>
      <c r="CG101" s="864"/>
      <c r="CH101" s="861"/>
      <c r="CI101" s="862"/>
      <c r="CJ101" s="862"/>
      <c r="CK101" s="862"/>
      <c r="CL101" s="863"/>
      <c r="CM101" s="861"/>
      <c r="CN101" s="862"/>
      <c r="CO101" s="862"/>
      <c r="CP101" s="862"/>
      <c r="CQ101" s="863"/>
      <c r="CR101" s="861"/>
      <c r="CS101" s="862"/>
      <c r="CT101" s="862"/>
      <c r="CU101" s="862"/>
      <c r="CV101" s="863"/>
      <c r="CW101" s="861"/>
      <c r="CX101" s="862"/>
      <c r="CY101" s="862"/>
      <c r="CZ101" s="862"/>
      <c r="DA101" s="863"/>
      <c r="DB101" s="861"/>
      <c r="DC101" s="862"/>
      <c r="DD101" s="862"/>
      <c r="DE101" s="862"/>
      <c r="DF101" s="863"/>
      <c r="DG101" s="861"/>
      <c r="DH101" s="862"/>
      <c r="DI101" s="862"/>
      <c r="DJ101" s="862"/>
      <c r="DK101" s="863"/>
      <c r="DL101" s="861"/>
      <c r="DM101" s="862"/>
      <c r="DN101" s="862"/>
      <c r="DO101" s="862"/>
      <c r="DP101" s="863"/>
      <c r="DQ101" s="861"/>
      <c r="DR101" s="862"/>
      <c r="DS101" s="862"/>
      <c r="DT101" s="862"/>
      <c r="DU101" s="863"/>
      <c r="DV101" s="858"/>
      <c r="DW101" s="859"/>
      <c r="DX101" s="859"/>
      <c r="DY101" s="859"/>
      <c r="DZ101" s="860"/>
      <c r="EA101" s="212"/>
    </row>
    <row r="102" spans="1:131" ht="26.25" customHeight="1" thickBot="1" x14ac:dyDescent="0.25">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90" t="s">
        <v>400</v>
      </c>
      <c r="BS102" s="791"/>
      <c r="BT102" s="791"/>
      <c r="BU102" s="791"/>
      <c r="BV102" s="791"/>
      <c r="BW102" s="791"/>
      <c r="BX102" s="791"/>
      <c r="BY102" s="791"/>
      <c r="BZ102" s="791"/>
      <c r="CA102" s="791"/>
      <c r="CB102" s="791"/>
      <c r="CC102" s="791"/>
      <c r="CD102" s="791"/>
      <c r="CE102" s="791"/>
      <c r="CF102" s="791"/>
      <c r="CG102" s="792"/>
      <c r="CH102" s="874"/>
      <c r="CI102" s="875"/>
      <c r="CJ102" s="875"/>
      <c r="CK102" s="875"/>
      <c r="CL102" s="876"/>
      <c r="CM102" s="874"/>
      <c r="CN102" s="875"/>
      <c r="CO102" s="875"/>
      <c r="CP102" s="875"/>
      <c r="CQ102" s="876"/>
      <c r="CR102" s="877"/>
      <c r="CS102" s="851"/>
      <c r="CT102" s="851"/>
      <c r="CU102" s="851"/>
      <c r="CV102" s="878"/>
      <c r="CW102" s="877"/>
      <c r="CX102" s="851"/>
      <c r="CY102" s="851"/>
      <c r="CZ102" s="851"/>
      <c r="DA102" s="878"/>
      <c r="DB102" s="877"/>
      <c r="DC102" s="851"/>
      <c r="DD102" s="851"/>
      <c r="DE102" s="851"/>
      <c r="DF102" s="878"/>
      <c r="DG102" s="877"/>
      <c r="DH102" s="851"/>
      <c r="DI102" s="851"/>
      <c r="DJ102" s="851"/>
      <c r="DK102" s="878"/>
      <c r="DL102" s="877"/>
      <c r="DM102" s="851"/>
      <c r="DN102" s="851"/>
      <c r="DO102" s="851"/>
      <c r="DP102" s="878"/>
      <c r="DQ102" s="877"/>
      <c r="DR102" s="851"/>
      <c r="DS102" s="851"/>
      <c r="DT102" s="851"/>
      <c r="DU102" s="878"/>
      <c r="DV102" s="790"/>
      <c r="DW102" s="791"/>
      <c r="DX102" s="791"/>
      <c r="DY102" s="791"/>
      <c r="DZ102" s="901"/>
      <c r="EA102" s="212"/>
    </row>
    <row r="103" spans="1:131" ht="26.25" customHeight="1" x14ac:dyDescent="0.2">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401</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402</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16"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405</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406</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407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408</v>
      </c>
      <c r="AB109" s="880"/>
      <c r="AC109" s="880"/>
      <c r="AD109" s="880"/>
      <c r="AE109" s="881"/>
      <c r="AF109" s="879" t="s">
        <v>409</v>
      </c>
      <c r="AG109" s="880"/>
      <c r="AH109" s="880"/>
      <c r="AI109" s="880"/>
      <c r="AJ109" s="881"/>
      <c r="AK109" s="879" t="s">
        <v>294</v>
      </c>
      <c r="AL109" s="880"/>
      <c r="AM109" s="880"/>
      <c r="AN109" s="880"/>
      <c r="AO109" s="881"/>
      <c r="AP109" s="879" t="s">
        <v>410</v>
      </c>
      <c r="AQ109" s="880"/>
      <c r="AR109" s="880"/>
      <c r="AS109" s="880"/>
      <c r="AT109" s="882"/>
      <c r="AU109" s="899" t="s">
        <v>407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408</v>
      </c>
      <c r="BR109" s="880"/>
      <c r="BS109" s="880"/>
      <c r="BT109" s="880"/>
      <c r="BU109" s="881"/>
      <c r="BV109" s="879" t="s">
        <v>409</v>
      </c>
      <c r="BW109" s="880"/>
      <c r="BX109" s="880"/>
      <c r="BY109" s="880"/>
      <c r="BZ109" s="881"/>
      <c r="CA109" s="879" t="s">
        <v>294</v>
      </c>
      <c r="CB109" s="880"/>
      <c r="CC109" s="880"/>
      <c r="CD109" s="880"/>
      <c r="CE109" s="881"/>
      <c r="CF109" s="900" t="s">
        <v>410</v>
      </c>
      <c r="CG109" s="900"/>
      <c r="CH109" s="900"/>
      <c r="CI109" s="900"/>
      <c r="CJ109" s="900"/>
      <c r="CK109" s="879" t="s">
        <v>411</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408</v>
      </c>
      <c r="DH109" s="880"/>
      <c r="DI109" s="880"/>
      <c r="DJ109" s="880"/>
      <c r="DK109" s="881"/>
      <c r="DL109" s="879" t="s">
        <v>409</v>
      </c>
      <c r="DM109" s="880"/>
      <c r="DN109" s="880"/>
      <c r="DO109" s="880"/>
      <c r="DP109" s="881"/>
      <c r="DQ109" s="879" t="s">
        <v>294</v>
      </c>
      <c r="DR109" s="880"/>
      <c r="DS109" s="880"/>
      <c r="DT109" s="880"/>
      <c r="DU109" s="881"/>
      <c r="DV109" s="879" t="s">
        <v>410</v>
      </c>
      <c r="DW109" s="880"/>
      <c r="DX109" s="880"/>
      <c r="DY109" s="880"/>
      <c r="DZ109" s="882"/>
    </row>
    <row r="110" spans="1:131" s="212" customFormat="1" ht="26.25" customHeight="1" x14ac:dyDescent="0.2">
      <c r="A110" s="883" t="s">
        <v>412</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443342</v>
      </c>
      <c r="AB110" s="887"/>
      <c r="AC110" s="887"/>
      <c r="AD110" s="887"/>
      <c r="AE110" s="888"/>
      <c r="AF110" s="889">
        <v>445959</v>
      </c>
      <c r="AG110" s="887"/>
      <c r="AH110" s="887"/>
      <c r="AI110" s="887"/>
      <c r="AJ110" s="888"/>
      <c r="AK110" s="889">
        <v>423840</v>
      </c>
      <c r="AL110" s="887"/>
      <c r="AM110" s="887"/>
      <c r="AN110" s="887"/>
      <c r="AO110" s="888"/>
      <c r="AP110" s="890">
        <v>20.7</v>
      </c>
      <c r="AQ110" s="891"/>
      <c r="AR110" s="891"/>
      <c r="AS110" s="891"/>
      <c r="AT110" s="892"/>
      <c r="AU110" s="893" t="s">
        <v>69</v>
      </c>
      <c r="AV110" s="894"/>
      <c r="AW110" s="894"/>
      <c r="AX110" s="894"/>
      <c r="AY110" s="894"/>
      <c r="AZ110" s="916" t="s">
        <v>413</v>
      </c>
      <c r="BA110" s="884"/>
      <c r="BB110" s="884"/>
      <c r="BC110" s="884"/>
      <c r="BD110" s="884"/>
      <c r="BE110" s="884"/>
      <c r="BF110" s="884"/>
      <c r="BG110" s="884"/>
      <c r="BH110" s="884"/>
      <c r="BI110" s="884"/>
      <c r="BJ110" s="884"/>
      <c r="BK110" s="884"/>
      <c r="BL110" s="884"/>
      <c r="BM110" s="884"/>
      <c r="BN110" s="884"/>
      <c r="BO110" s="884"/>
      <c r="BP110" s="885"/>
      <c r="BQ110" s="917">
        <v>3448389</v>
      </c>
      <c r="BR110" s="918"/>
      <c r="BS110" s="918"/>
      <c r="BT110" s="918"/>
      <c r="BU110" s="918"/>
      <c r="BV110" s="918">
        <v>3265135</v>
      </c>
      <c r="BW110" s="918"/>
      <c r="BX110" s="918"/>
      <c r="BY110" s="918"/>
      <c r="BZ110" s="918"/>
      <c r="CA110" s="918">
        <v>3381763</v>
      </c>
      <c r="CB110" s="918"/>
      <c r="CC110" s="918"/>
      <c r="CD110" s="918"/>
      <c r="CE110" s="918"/>
      <c r="CF110" s="931">
        <v>165.3</v>
      </c>
      <c r="CG110" s="932"/>
      <c r="CH110" s="932"/>
      <c r="CI110" s="932"/>
      <c r="CJ110" s="932"/>
      <c r="CK110" s="933" t="s">
        <v>414</v>
      </c>
      <c r="CL110" s="934"/>
      <c r="CM110" s="916" t="s">
        <v>415</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2">
      <c r="A111" s="921" t="s">
        <v>416</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417</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418</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419</v>
      </c>
      <c r="B112" s="940"/>
      <c r="C112" s="910" t="s">
        <v>420</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421</v>
      </c>
      <c r="BA112" s="910"/>
      <c r="BB112" s="910"/>
      <c r="BC112" s="910"/>
      <c r="BD112" s="910"/>
      <c r="BE112" s="910"/>
      <c r="BF112" s="910"/>
      <c r="BG112" s="910"/>
      <c r="BH112" s="910"/>
      <c r="BI112" s="910"/>
      <c r="BJ112" s="910"/>
      <c r="BK112" s="910"/>
      <c r="BL112" s="910"/>
      <c r="BM112" s="910"/>
      <c r="BN112" s="910"/>
      <c r="BO112" s="910"/>
      <c r="BP112" s="911"/>
      <c r="BQ112" s="912">
        <v>199682</v>
      </c>
      <c r="BR112" s="913"/>
      <c r="BS112" s="913"/>
      <c r="BT112" s="913"/>
      <c r="BU112" s="913"/>
      <c r="BV112" s="913">
        <v>170220</v>
      </c>
      <c r="BW112" s="913"/>
      <c r="BX112" s="913"/>
      <c r="BY112" s="913"/>
      <c r="BZ112" s="913"/>
      <c r="CA112" s="913">
        <v>152011</v>
      </c>
      <c r="CB112" s="913"/>
      <c r="CC112" s="913"/>
      <c r="CD112" s="913"/>
      <c r="CE112" s="913"/>
      <c r="CF112" s="907">
        <v>7.4</v>
      </c>
      <c r="CG112" s="908"/>
      <c r="CH112" s="908"/>
      <c r="CI112" s="908"/>
      <c r="CJ112" s="908"/>
      <c r="CK112" s="935"/>
      <c r="CL112" s="936"/>
      <c r="CM112" s="909" t="s">
        <v>422</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423</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12198</v>
      </c>
      <c r="AB113" s="925"/>
      <c r="AC113" s="925"/>
      <c r="AD113" s="925"/>
      <c r="AE113" s="926"/>
      <c r="AF113" s="927">
        <v>11937</v>
      </c>
      <c r="AG113" s="925"/>
      <c r="AH113" s="925"/>
      <c r="AI113" s="925"/>
      <c r="AJ113" s="926"/>
      <c r="AK113" s="927">
        <v>11621</v>
      </c>
      <c r="AL113" s="925"/>
      <c r="AM113" s="925"/>
      <c r="AN113" s="925"/>
      <c r="AO113" s="926"/>
      <c r="AP113" s="928">
        <v>0.6</v>
      </c>
      <c r="AQ113" s="929"/>
      <c r="AR113" s="929"/>
      <c r="AS113" s="929"/>
      <c r="AT113" s="930"/>
      <c r="AU113" s="895"/>
      <c r="AV113" s="896"/>
      <c r="AW113" s="896"/>
      <c r="AX113" s="896"/>
      <c r="AY113" s="896"/>
      <c r="AZ113" s="909" t="s">
        <v>424</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425</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426</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427</v>
      </c>
      <c r="BA114" s="910"/>
      <c r="BB114" s="910"/>
      <c r="BC114" s="910"/>
      <c r="BD114" s="910"/>
      <c r="BE114" s="910"/>
      <c r="BF114" s="910"/>
      <c r="BG114" s="910"/>
      <c r="BH114" s="910"/>
      <c r="BI114" s="910"/>
      <c r="BJ114" s="910"/>
      <c r="BK114" s="910"/>
      <c r="BL114" s="910"/>
      <c r="BM114" s="910"/>
      <c r="BN114" s="910"/>
      <c r="BO114" s="910"/>
      <c r="BP114" s="911"/>
      <c r="BQ114" s="912">
        <v>451413</v>
      </c>
      <c r="BR114" s="913"/>
      <c r="BS114" s="913"/>
      <c r="BT114" s="913"/>
      <c r="BU114" s="913"/>
      <c r="BV114" s="913">
        <v>455864</v>
      </c>
      <c r="BW114" s="913"/>
      <c r="BX114" s="913"/>
      <c r="BY114" s="913"/>
      <c r="BZ114" s="913"/>
      <c r="CA114" s="913">
        <v>441534</v>
      </c>
      <c r="CB114" s="913"/>
      <c r="CC114" s="913"/>
      <c r="CD114" s="913"/>
      <c r="CE114" s="913"/>
      <c r="CF114" s="907">
        <v>21.6</v>
      </c>
      <c r="CG114" s="908"/>
      <c r="CH114" s="908"/>
      <c r="CI114" s="908"/>
      <c r="CJ114" s="908"/>
      <c r="CK114" s="935"/>
      <c r="CL114" s="936"/>
      <c r="CM114" s="909" t="s">
        <v>428</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429</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430</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431</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432</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433</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434</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435</v>
      </c>
      <c r="Z117" s="881"/>
      <c r="AA117" s="965">
        <v>455540</v>
      </c>
      <c r="AB117" s="966"/>
      <c r="AC117" s="966"/>
      <c r="AD117" s="966"/>
      <c r="AE117" s="967"/>
      <c r="AF117" s="968">
        <v>457896</v>
      </c>
      <c r="AG117" s="966"/>
      <c r="AH117" s="966"/>
      <c r="AI117" s="966"/>
      <c r="AJ117" s="967"/>
      <c r="AK117" s="968">
        <v>435461</v>
      </c>
      <c r="AL117" s="966"/>
      <c r="AM117" s="966"/>
      <c r="AN117" s="966"/>
      <c r="AO117" s="967"/>
      <c r="AP117" s="969"/>
      <c r="AQ117" s="970"/>
      <c r="AR117" s="970"/>
      <c r="AS117" s="970"/>
      <c r="AT117" s="971"/>
      <c r="AU117" s="895"/>
      <c r="AV117" s="896"/>
      <c r="AW117" s="896"/>
      <c r="AX117" s="896"/>
      <c r="AY117" s="896"/>
      <c r="AZ117" s="961" t="s">
        <v>436</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437</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411</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408</v>
      </c>
      <c r="AB118" s="880"/>
      <c r="AC118" s="880"/>
      <c r="AD118" s="880"/>
      <c r="AE118" s="881"/>
      <c r="AF118" s="879" t="s">
        <v>409</v>
      </c>
      <c r="AG118" s="880"/>
      <c r="AH118" s="880"/>
      <c r="AI118" s="880"/>
      <c r="AJ118" s="881"/>
      <c r="AK118" s="879" t="s">
        <v>294</v>
      </c>
      <c r="AL118" s="880"/>
      <c r="AM118" s="880"/>
      <c r="AN118" s="880"/>
      <c r="AO118" s="881"/>
      <c r="AP118" s="957" t="s">
        <v>410</v>
      </c>
      <c r="AQ118" s="958"/>
      <c r="AR118" s="958"/>
      <c r="AS118" s="958"/>
      <c r="AT118" s="959"/>
      <c r="AU118" s="895"/>
      <c r="AV118" s="896"/>
      <c r="AW118" s="896"/>
      <c r="AX118" s="896"/>
      <c r="AY118" s="896"/>
      <c r="AZ118" s="960" t="s">
        <v>438</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439</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414</v>
      </c>
      <c r="B119" s="934"/>
      <c r="C119" s="916" t="s">
        <v>415</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5" t="s">
        <v>177</v>
      </c>
      <c r="BA119" s="235"/>
      <c r="BB119" s="235"/>
      <c r="BC119" s="235"/>
      <c r="BD119" s="235"/>
      <c r="BE119" s="235"/>
      <c r="BF119" s="235"/>
      <c r="BG119" s="235"/>
      <c r="BH119" s="235"/>
      <c r="BI119" s="235"/>
      <c r="BJ119" s="235"/>
      <c r="BK119" s="235"/>
      <c r="BL119" s="235"/>
      <c r="BM119" s="235"/>
      <c r="BN119" s="235"/>
      <c r="BO119" s="964" t="s">
        <v>440</v>
      </c>
      <c r="BP119" s="992"/>
      <c r="BQ119" s="986">
        <v>4099484</v>
      </c>
      <c r="BR119" s="987"/>
      <c r="BS119" s="987"/>
      <c r="BT119" s="987"/>
      <c r="BU119" s="987"/>
      <c r="BV119" s="987">
        <v>3891219</v>
      </c>
      <c r="BW119" s="987"/>
      <c r="BX119" s="987"/>
      <c r="BY119" s="987"/>
      <c r="BZ119" s="987"/>
      <c r="CA119" s="987">
        <v>3975308</v>
      </c>
      <c r="CB119" s="987"/>
      <c r="CC119" s="987"/>
      <c r="CD119" s="987"/>
      <c r="CE119" s="987"/>
      <c r="CF119" s="988"/>
      <c r="CG119" s="989"/>
      <c r="CH119" s="989"/>
      <c r="CI119" s="989"/>
      <c r="CJ119" s="990"/>
      <c r="CK119" s="937"/>
      <c r="CL119" s="938"/>
      <c r="CM119" s="960" t="s">
        <v>441</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418</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442</v>
      </c>
      <c r="AV120" s="979"/>
      <c r="AW120" s="979"/>
      <c r="AX120" s="979"/>
      <c r="AY120" s="980"/>
      <c r="AZ120" s="916" t="s">
        <v>443</v>
      </c>
      <c r="BA120" s="884"/>
      <c r="BB120" s="884"/>
      <c r="BC120" s="884"/>
      <c r="BD120" s="884"/>
      <c r="BE120" s="884"/>
      <c r="BF120" s="884"/>
      <c r="BG120" s="884"/>
      <c r="BH120" s="884"/>
      <c r="BI120" s="884"/>
      <c r="BJ120" s="884"/>
      <c r="BK120" s="884"/>
      <c r="BL120" s="884"/>
      <c r="BM120" s="884"/>
      <c r="BN120" s="884"/>
      <c r="BO120" s="884"/>
      <c r="BP120" s="885"/>
      <c r="BQ120" s="917">
        <v>1579836</v>
      </c>
      <c r="BR120" s="918"/>
      <c r="BS120" s="918"/>
      <c r="BT120" s="918"/>
      <c r="BU120" s="918"/>
      <c r="BV120" s="918">
        <v>1779142</v>
      </c>
      <c r="BW120" s="918"/>
      <c r="BX120" s="918"/>
      <c r="BY120" s="918"/>
      <c r="BZ120" s="918"/>
      <c r="CA120" s="918">
        <v>1803908</v>
      </c>
      <c r="CB120" s="918"/>
      <c r="CC120" s="918"/>
      <c r="CD120" s="918"/>
      <c r="CE120" s="918"/>
      <c r="CF120" s="931">
        <v>88.2</v>
      </c>
      <c r="CG120" s="932"/>
      <c r="CH120" s="932"/>
      <c r="CI120" s="932"/>
      <c r="CJ120" s="932"/>
      <c r="CK120" s="993" t="s">
        <v>444</v>
      </c>
      <c r="CL120" s="994"/>
      <c r="CM120" s="994"/>
      <c r="CN120" s="994"/>
      <c r="CO120" s="995"/>
      <c r="CP120" s="1001" t="s">
        <v>392</v>
      </c>
      <c r="CQ120" s="1002"/>
      <c r="CR120" s="1002"/>
      <c r="CS120" s="1002"/>
      <c r="CT120" s="1002"/>
      <c r="CU120" s="1002"/>
      <c r="CV120" s="1002"/>
      <c r="CW120" s="1002"/>
      <c r="CX120" s="1002"/>
      <c r="CY120" s="1002"/>
      <c r="CZ120" s="1002"/>
      <c r="DA120" s="1002"/>
      <c r="DB120" s="1002"/>
      <c r="DC120" s="1002"/>
      <c r="DD120" s="1002"/>
      <c r="DE120" s="1002"/>
      <c r="DF120" s="1003"/>
      <c r="DG120" s="917">
        <v>199682</v>
      </c>
      <c r="DH120" s="918"/>
      <c r="DI120" s="918"/>
      <c r="DJ120" s="918"/>
      <c r="DK120" s="918"/>
      <c r="DL120" s="918">
        <v>170220</v>
      </c>
      <c r="DM120" s="918"/>
      <c r="DN120" s="918"/>
      <c r="DO120" s="918"/>
      <c r="DP120" s="918"/>
      <c r="DQ120" s="918">
        <v>152011</v>
      </c>
      <c r="DR120" s="918"/>
      <c r="DS120" s="918"/>
      <c r="DT120" s="918"/>
      <c r="DU120" s="918"/>
      <c r="DV120" s="919">
        <v>7.4</v>
      </c>
      <c r="DW120" s="919"/>
      <c r="DX120" s="919"/>
      <c r="DY120" s="919"/>
      <c r="DZ120" s="920"/>
    </row>
    <row r="121" spans="1:130" s="212" customFormat="1" ht="26.25" customHeight="1" x14ac:dyDescent="0.2">
      <c r="A121" s="1044"/>
      <c r="B121" s="936"/>
      <c r="C121" s="961" t="s">
        <v>445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446</v>
      </c>
      <c r="BA121" s="910"/>
      <c r="BB121" s="910"/>
      <c r="BC121" s="910"/>
      <c r="BD121" s="910"/>
      <c r="BE121" s="910"/>
      <c r="BF121" s="910"/>
      <c r="BG121" s="910"/>
      <c r="BH121" s="910"/>
      <c r="BI121" s="910"/>
      <c r="BJ121" s="910"/>
      <c r="BK121" s="910"/>
      <c r="BL121" s="910"/>
      <c r="BM121" s="910"/>
      <c r="BN121" s="910"/>
      <c r="BO121" s="910"/>
      <c r="BP121" s="911"/>
      <c r="BQ121" s="912">
        <v>18362</v>
      </c>
      <c r="BR121" s="913"/>
      <c r="BS121" s="913"/>
      <c r="BT121" s="913"/>
      <c r="BU121" s="913"/>
      <c r="BV121" s="913">
        <v>20638</v>
      </c>
      <c r="BW121" s="913"/>
      <c r="BX121" s="913"/>
      <c r="BY121" s="913"/>
      <c r="BZ121" s="913"/>
      <c r="CA121" s="913">
        <v>19712</v>
      </c>
      <c r="CB121" s="913"/>
      <c r="CC121" s="913"/>
      <c r="CD121" s="913"/>
      <c r="CE121" s="913"/>
      <c r="CF121" s="907">
        <v>1</v>
      </c>
      <c r="CG121" s="908"/>
      <c r="CH121" s="908"/>
      <c r="CI121" s="908"/>
      <c r="CJ121" s="908"/>
      <c r="CK121" s="996"/>
      <c r="CL121" s="997"/>
      <c r="CM121" s="997"/>
      <c r="CN121" s="997"/>
      <c r="CO121" s="998"/>
      <c r="CP121" s="1006" t="s">
        <v>390</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12" customFormat="1" ht="26.25" customHeight="1" x14ac:dyDescent="0.2">
      <c r="A122" s="1044"/>
      <c r="B122" s="936"/>
      <c r="C122" s="909" t="s">
        <v>428</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447</v>
      </c>
      <c r="BA122" s="952"/>
      <c r="BB122" s="952"/>
      <c r="BC122" s="952"/>
      <c r="BD122" s="952"/>
      <c r="BE122" s="952"/>
      <c r="BF122" s="952"/>
      <c r="BG122" s="952"/>
      <c r="BH122" s="952"/>
      <c r="BI122" s="952"/>
      <c r="BJ122" s="952"/>
      <c r="BK122" s="952"/>
      <c r="BL122" s="952"/>
      <c r="BM122" s="952"/>
      <c r="BN122" s="952"/>
      <c r="BO122" s="952"/>
      <c r="BP122" s="953"/>
      <c r="BQ122" s="986">
        <v>2379443</v>
      </c>
      <c r="BR122" s="987"/>
      <c r="BS122" s="987"/>
      <c r="BT122" s="987"/>
      <c r="BU122" s="987"/>
      <c r="BV122" s="987">
        <v>2263964</v>
      </c>
      <c r="BW122" s="987"/>
      <c r="BX122" s="987"/>
      <c r="BY122" s="987"/>
      <c r="BZ122" s="987"/>
      <c r="CA122" s="987">
        <v>2493521</v>
      </c>
      <c r="CB122" s="987"/>
      <c r="CC122" s="987"/>
      <c r="CD122" s="987"/>
      <c r="CE122" s="987"/>
      <c r="CF122" s="1004">
        <v>121.9</v>
      </c>
      <c r="CG122" s="1005"/>
      <c r="CH122" s="1005"/>
      <c r="CI122" s="1005"/>
      <c r="CJ122" s="1005"/>
      <c r="CK122" s="996"/>
      <c r="CL122" s="997"/>
      <c r="CM122" s="997"/>
      <c r="CN122" s="997"/>
      <c r="CO122" s="998"/>
      <c r="CP122" s="1006" t="s">
        <v>391</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2">
      <c r="A123" s="1044"/>
      <c r="B123" s="936"/>
      <c r="C123" s="909" t="s">
        <v>434</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5" t="s">
        <v>177</v>
      </c>
      <c r="BA123" s="235"/>
      <c r="BB123" s="235"/>
      <c r="BC123" s="235"/>
      <c r="BD123" s="235"/>
      <c r="BE123" s="235"/>
      <c r="BF123" s="235"/>
      <c r="BG123" s="235"/>
      <c r="BH123" s="235"/>
      <c r="BI123" s="235"/>
      <c r="BJ123" s="235"/>
      <c r="BK123" s="235"/>
      <c r="BL123" s="235"/>
      <c r="BM123" s="235"/>
      <c r="BN123" s="235"/>
      <c r="BO123" s="964" t="s">
        <v>448</v>
      </c>
      <c r="BP123" s="992"/>
      <c r="BQ123" s="1050">
        <v>3977641</v>
      </c>
      <c r="BR123" s="1051"/>
      <c r="BS123" s="1051"/>
      <c r="BT123" s="1051"/>
      <c r="BU123" s="1051"/>
      <c r="BV123" s="1051">
        <v>4063744</v>
      </c>
      <c r="BW123" s="1051"/>
      <c r="BX123" s="1051"/>
      <c r="BY123" s="1051"/>
      <c r="BZ123" s="1051"/>
      <c r="CA123" s="1051">
        <v>4317141</v>
      </c>
      <c r="CB123" s="1051"/>
      <c r="CC123" s="1051"/>
      <c r="CD123" s="1051"/>
      <c r="CE123" s="1051"/>
      <c r="CF123" s="988"/>
      <c r="CG123" s="989"/>
      <c r="CH123" s="989"/>
      <c r="CI123" s="989"/>
      <c r="CJ123" s="990"/>
      <c r="CK123" s="996"/>
      <c r="CL123" s="997"/>
      <c r="CM123" s="997"/>
      <c r="CN123" s="997"/>
      <c r="CO123" s="998"/>
      <c r="CP123" s="1006" t="s">
        <v>389</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5">
      <c r="A124" s="1044"/>
      <c r="B124" s="936"/>
      <c r="C124" s="909" t="s">
        <v>437</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449</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6.1</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450</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439</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451</v>
      </c>
      <c r="CL125" s="994"/>
      <c r="CM125" s="994"/>
      <c r="CN125" s="994"/>
      <c r="CO125" s="995"/>
      <c r="CP125" s="916" t="s">
        <v>452</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441</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453</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454</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455</v>
      </c>
      <c r="AY127" s="1019"/>
      <c r="AZ127" s="1019"/>
      <c r="BA127" s="1019"/>
      <c r="BB127" s="1019"/>
      <c r="BC127" s="1019"/>
      <c r="BD127" s="1019"/>
      <c r="BE127" s="1020"/>
      <c r="BF127" s="1021" t="s">
        <v>456</v>
      </c>
      <c r="BG127" s="1019"/>
      <c r="BH127" s="1019"/>
      <c r="BI127" s="1019"/>
      <c r="BJ127" s="1019"/>
      <c r="BK127" s="1019"/>
      <c r="BL127" s="1020"/>
      <c r="BM127" s="1021" t="s">
        <v>457</v>
      </c>
      <c r="BN127" s="1019"/>
      <c r="BO127" s="1019"/>
      <c r="BP127" s="1019"/>
      <c r="BQ127" s="1019"/>
      <c r="BR127" s="1019"/>
      <c r="BS127" s="1020"/>
      <c r="BT127" s="1021" t="s">
        <v>458</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459</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460</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461</v>
      </c>
      <c r="X128" s="1030"/>
      <c r="Y128" s="1030"/>
      <c r="Z128" s="1031"/>
      <c r="AA128" s="1032">
        <v>6761</v>
      </c>
      <c r="AB128" s="1033"/>
      <c r="AC128" s="1033"/>
      <c r="AD128" s="1033"/>
      <c r="AE128" s="1034"/>
      <c r="AF128" s="1035">
        <v>5280</v>
      </c>
      <c r="AG128" s="1033"/>
      <c r="AH128" s="1033"/>
      <c r="AI128" s="1033"/>
      <c r="AJ128" s="1034"/>
      <c r="AK128" s="1035">
        <v>5280</v>
      </c>
      <c r="AL128" s="1033"/>
      <c r="AM128" s="1033"/>
      <c r="AN128" s="1033"/>
      <c r="AO128" s="1034"/>
      <c r="AP128" s="1036"/>
      <c r="AQ128" s="1037"/>
      <c r="AR128" s="1037"/>
      <c r="AS128" s="1037"/>
      <c r="AT128" s="1038"/>
      <c r="AU128" s="214"/>
      <c r="AV128" s="214"/>
      <c r="AW128" s="214"/>
      <c r="AX128" s="883" t="s">
        <v>462</v>
      </c>
      <c r="AY128" s="884"/>
      <c r="AZ128" s="884"/>
      <c r="BA128" s="884"/>
      <c r="BB128" s="884"/>
      <c r="BC128" s="884"/>
      <c r="BD128" s="884"/>
      <c r="BE128" s="885"/>
      <c r="BF128" s="1039" t="s">
        <v>122</v>
      </c>
      <c r="BG128" s="1040"/>
      <c r="BH128" s="1040"/>
      <c r="BI128" s="1040"/>
      <c r="BJ128" s="1040"/>
      <c r="BK128" s="1040"/>
      <c r="BL128" s="1041"/>
      <c r="BM128" s="1039">
        <v>15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463</v>
      </c>
      <c r="CQ128" s="724"/>
      <c r="CR128" s="724"/>
      <c r="CS128" s="724"/>
      <c r="CT128" s="724"/>
      <c r="CU128" s="724"/>
      <c r="CV128" s="724"/>
      <c r="CW128" s="724"/>
      <c r="CX128" s="724"/>
      <c r="CY128" s="724"/>
      <c r="CZ128" s="724"/>
      <c r="DA128" s="724"/>
      <c r="DB128" s="724"/>
      <c r="DC128" s="724"/>
      <c r="DD128" s="724"/>
      <c r="DE128" s="724"/>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464</v>
      </c>
      <c r="X129" s="1058"/>
      <c r="Y129" s="1058"/>
      <c r="Z129" s="1059"/>
      <c r="AA129" s="945">
        <v>2286546</v>
      </c>
      <c r="AB129" s="946"/>
      <c r="AC129" s="946"/>
      <c r="AD129" s="946"/>
      <c r="AE129" s="947"/>
      <c r="AF129" s="948">
        <v>2284966</v>
      </c>
      <c r="AG129" s="946"/>
      <c r="AH129" s="946"/>
      <c r="AI129" s="946"/>
      <c r="AJ129" s="947"/>
      <c r="AK129" s="948">
        <v>2327786</v>
      </c>
      <c r="AL129" s="946"/>
      <c r="AM129" s="946"/>
      <c r="AN129" s="946"/>
      <c r="AO129" s="947"/>
      <c r="AP129" s="1060"/>
      <c r="AQ129" s="1061"/>
      <c r="AR129" s="1061"/>
      <c r="AS129" s="1061"/>
      <c r="AT129" s="1062"/>
      <c r="AU129" s="215"/>
      <c r="AV129" s="215"/>
      <c r="AW129" s="215"/>
      <c r="AX129" s="1052" t="s">
        <v>465</v>
      </c>
      <c r="AY129" s="910"/>
      <c r="AZ129" s="910"/>
      <c r="BA129" s="910"/>
      <c r="BB129" s="910"/>
      <c r="BC129" s="910"/>
      <c r="BD129" s="910"/>
      <c r="BE129" s="911"/>
      <c r="BF129" s="1053" t="s">
        <v>122</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466</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467</v>
      </c>
      <c r="X130" s="1058"/>
      <c r="Y130" s="1058"/>
      <c r="Z130" s="1059"/>
      <c r="AA130" s="945">
        <v>293129</v>
      </c>
      <c r="AB130" s="946"/>
      <c r="AC130" s="946"/>
      <c r="AD130" s="946"/>
      <c r="AE130" s="947"/>
      <c r="AF130" s="948">
        <v>295910</v>
      </c>
      <c r="AG130" s="946"/>
      <c r="AH130" s="946"/>
      <c r="AI130" s="946"/>
      <c r="AJ130" s="947"/>
      <c r="AK130" s="948">
        <v>281759</v>
      </c>
      <c r="AL130" s="946"/>
      <c r="AM130" s="946"/>
      <c r="AN130" s="946"/>
      <c r="AO130" s="947"/>
      <c r="AP130" s="1060"/>
      <c r="AQ130" s="1061"/>
      <c r="AR130" s="1061"/>
      <c r="AS130" s="1061"/>
      <c r="AT130" s="1062"/>
      <c r="AU130" s="215"/>
      <c r="AV130" s="215"/>
      <c r="AW130" s="215"/>
      <c r="AX130" s="1052" t="s">
        <v>468</v>
      </c>
      <c r="AY130" s="910"/>
      <c r="AZ130" s="910"/>
      <c r="BA130" s="910"/>
      <c r="BB130" s="910"/>
      <c r="BC130" s="910"/>
      <c r="BD130" s="910"/>
      <c r="BE130" s="911"/>
      <c r="BF130" s="1088">
        <v>7.6</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469</v>
      </c>
      <c r="X131" s="1095"/>
      <c r="Y131" s="1095"/>
      <c r="Z131" s="1096"/>
      <c r="AA131" s="991">
        <v>1993417</v>
      </c>
      <c r="AB131" s="973"/>
      <c r="AC131" s="973"/>
      <c r="AD131" s="973"/>
      <c r="AE131" s="974"/>
      <c r="AF131" s="972">
        <v>1989056</v>
      </c>
      <c r="AG131" s="973"/>
      <c r="AH131" s="973"/>
      <c r="AI131" s="973"/>
      <c r="AJ131" s="974"/>
      <c r="AK131" s="972">
        <v>2046027</v>
      </c>
      <c r="AL131" s="973"/>
      <c r="AM131" s="973"/>
      <c r="AN131" s="973"/>
      <c r="AO131" s="974"/>
      <c r="AP131" s="1097"/>
      <c r="AQ131" s="1098"/>
      <c r="AR131" s="1098"/>
      <c r="AS131" s="1098"/>
      <c r="AT131" s="1099"/>
      <c r="AU131" s="215"/>
      <c r="AV131" s="215"/>
      <c r="AW131" s="215"/>
      <c r="AX131" s="1070" t="s">
        <v>470</v>
      </c>
      <c r="AY131" s="724"/>
      <c r="AZ131" s="724"/>
      <c r="BA131" s="724"/>
      <c r="BB131" s="724"/>
      <c r="BC131" s="724"/>
      <c r="BD131" s="724"/>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471</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472</v>
      </c>
      <c r="W132" s="1081"/>
      <c r="X132" s="1081"/>
      <c r="Y132" s="1081"/>
      <c r="Z132" s="1082"/>
      <c r="AA132" s="1083">
        <v>7.8082006929999999</v>
      </c>
      <c r="AB132" s="1084"/>
      <c r="AC132" s="1084"/>
      <c r="AD132" s="1084"/>
      <c r="AE132" s="1085"/>
      <c r="AF132" s="1086">
        <v>7.8784106630000004</v>
      </c>
      <c r="AG132" s="1084"/>
      <c r="AH132" s="1084"/>
      <c r="AI132" s="1084"/>
      <c r="AJ132" s="1085"/>
      <c r="AK132" s="1086">
        <v>7.2541564699999999</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473</v>
      </c>
      <c r="W133" s="1064"/>
      <c r="X133" s="1064"/>
      <c r="Y133" s="1064"/>
      <c r="Z133" s="1065"/>
      <c r="AA133" s="1066">
        <v>8.3000000000000007</v>
      </c>
      <c r="AB133" s="1067"/>
      <c r="AC133" s="1067"/>
      <c r="AD133" s="1067"/>
      <c r="AE133" s="1068"/>
      <c r="AF133" s="1066">
        <v>7.8</v>
      </c>
      <c r="AG133" s="1067"/>
      <c r="AH133" s="1067"/>
      <c r="AI133" s="1067"/>
      <c r="AJ133" s="1068"/>
      <c r="AK133" s="1066">
        <v>7.6</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Xc4gYYvPhsUaeKF8LDTM6ikKiuivHRBMWDkYyFg6n9ZZeLkG06Z4VThExQLHV+pWf6nZm1c6yrE3gpmlwYmj0g==" saltValue="GyhBuPP1dfQHgzlTNDhwa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K78:AO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B79:P79"/>
    <mergeCell ref="Q79:U79"/>
    <mergeCell ref="V79:Z79"/>
    <mergeCell ref="AA79:AE79"/>
    <mergeCell ref="AF79:AJ79"/>
    <mergeCell ref="AK79:AO79"/>
    <mergeCell ref="AP79:AT79"/>
    <mergeCell ref="AU79:AY79"/>
    <mergeCell ref="AZ79:BD79"/>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CR78:CV78"/>
    <mergeCell ref="CW78:DA78"/>
    <mergeCell ref="DB78:DF78"/>
    <mergeCell ref="DG78:DK78"/>
    <mergeCell ref="DL78:DP78"/>
    <mergeCell ref="DQ78:DU78"/>
    <mergeCell ref="AP78:AT78"/>
    <mergeCell ref="AU78:AY78"/>
    <mergeCell ref="AZ78:BD78"/>
    <mergeCell ref="BS78:CG78"/>
    <mergeCell ref="CH78:CL78"/>
    <mergeCell ref="CM78:CQ78"/>
    <mergeCell ref="B78:P78"/>
    <mergeCell ref="Q78:U78"/>
    <mergeCell ref="V78:Z78"/>
    <mergeCell ref="AA78:AE78"/>
    <mergeCell ref="AF78:AJ78"/>
    <mergeCell ref="DV78:DZ78"/>
    <mergeCell ref="AZ76:BD76"/>
    <mergeCell ref="BS76:CG76"/>
    <mergeCell ref="CH76:CL76"/>
    <mergeCell ref="CM76:CQ76"/>
    <mergeCell ref="DG75:DK75"/>
    <mergeCell ref="DL75:DP75"/>
    <mergeCell ref="DQ75:DU75"/>
    <mergeCell ref="DV75:DZ75"/>
    <mergeCell ref="BS75:CG75"/>
    <mergeCell ref="CH75:CL75"/>
    <mergeCell ref="CM75:CQ75"/>
    <mergeCell ref="CR75:CV75"/>
    <mergeCell ref="CW75:DA75"/>
    <mergeCell ref="DB75:DF75"/>
    <mergeCell ref="DG77:DK77"/>
    <mergeCell ref="DL77:DP77"/>
    <mergeCell ref="DQ77:DU77"/>
    <mergeCell ref="DV77:DZ77"/>
    <mergeCell ref="BS77:CG77"/>
    <mergeCell ref="CH77:CL77"/>
    <mergeCell ref="CM77:CQ77"/>
    <mergeCell ref="CR77:CV77"/>
    <mergeCell ref="CW77:DA77"/>
    <mergeCell ref="DB77:DF77"/>
    <mergeCell ref="DV76:DZ76"/>
    <mergeCell ref="DV74:DZ74"/>
    <mergeCell ref="AZ75:BD75"/>
    <mergeCell ref="CR74:CV74"/>
    <mergeCell ref="CW74:DA74"/>
    <mergeCell ref="DB74:DF74"/>
    <mergeCell ref="DG74:DK74"/>
    <mergeCell ref="DL74:DP74"/>
    <mergeCell ref="DQ74:DU74"/>
    <mergeCell ref="AZ74:BD74"/>
    <mergeCell ref="BS74:CG74"/>
    <mergeCell ref="CH74:CL74"/>
    <mergeCell ref="CM74:CQ74"/>
    <mergeCell ref="Q74:U74"/>
    <mergeCell ref="V74:Z74"/>
    <mergeCell ref="AA74:AE74"/>
    <mergeCell ref="AF74:AJ74"/>
    <mergeCell ref="AK74:AO74"/>
    <mergeCell ref="DG73:DK73"/>
    <mergeCell ref="DL73:DP73"/>
    <mergeCell ref="DQ73:DU73"/>
    <mergeCell ref="DV73:DZ73"/>
    <mergeCell ref="BS73:CG73"/>
    <mergeCell ref="CH73:CL73"/>
    <mergeCell ref="CM73:CQ73"/>
    <mergeCell ref="CR73:CV73"/>
    <mergeCell ref="CW73:DA73"/>
    <mergeCell ref="DB73:DF73"/>
    <mergeCell ref="DV72:DZ72"/>
    <mergeCell ref="AZ73:BD73"/>
    <mergeCell ref="CR72:CV72"/>
    <mergeCell ref="CW72:DA72"/>
    <mergeCell ref="DB72:DF72"/>
    <mergeCell ref="DG72:DK72"/>
    <mergeCell ref="DL72:DP72"/>
    <mergeCell ref="DQ72:DU72"/>
    <mergeCell ref="B70:P70"/>
    <mergeCell ref="AU71:AY71"/>
    <mergeCell ref="AP70:AT70"/>
    <mergeCell ref="AU70:AY70"/>
    <mergeCell ref="AZ72:BD72"/>
    <mergeCell ref="BS72:CG72"/>
    <mergeCell ref="CH72:CL72"/>
    <mergeCell ref="CM72:CQ72"/>
    <mergeCell ref="DG71:DK71"/>
    <mergeCell ref="DL71:DP71"/>
    <mergeCell ref="DQ71:DU71"/>
    <mergeCell ref="DV71:DZ71"/>
    <mergeCell ref="BS71:CG71"/>
    <mergeCell ref="CH71:CL71"/>
    <mergeCell ref="CM71:CQ71"/>
    <mergeCell ref="CR71:CV71"/>
    <mergeCell ref="CW71:DA71"/>
    <mergeCell ref="DB71:DF71"/>
    <mergeCell ref="AP72:AT72"/>
    <mergeCell ref="AU72:AY72"/>
    <mergeCell ref="Q72:U72"/>
    <mergeCell ref="V72:Z72"/>
    <mergeCell ref="AA72:AE72"/>
    <mergeCell ref="AF72:AJ72"/>
    <mergeCell ref="AK72:AO72"/>
    <mergeCell ref="DV69:DZ69"/>
    <mergeCell ref="BS69:CG69"/>
    <mergeCell ref="CH69:CL69"/>
    <mergeCell ref="CM69:CQ69"/>
    <mergeCell ref="CR69:CV69"/>
    <mergeCell ref="CW69:DA69"/>
    <mergeCell ref="DB69:DF69"/>
    <mergeCell ref="DV68:DZ68"/>
    <mergeCell ref="AZ69:BD69"/>
    <mergeCell ref="CR68:CV68"/>
    <mergeCell ref="CW68:DA68"/>
    <mergeCell ref="DB68:DF68"/>
    <mergeCell ref="DG68:DK68"/>
    <mergeCell ref="DL68:DP68"/>
    <mergeCell ref="DQ68:DU68"/>
    <mergeCell ref="DV70:DZ70"/>
    <mergeCell ref="AZ71:BD71"/>
    <mergeCell ref="CR70:CV70"/>
    <mergeCell ref="CW70:DA70"/>
    <mergeCell ref="DB70:DF70"/>
    <mergeCell ref="DG70:DK70"/>
    <mergeCell ref="DL70:DP70"/>
    <mergeCell ref="DQ70:DU70"/>
    <mergeCell ref="AZ70:BD70"/>
    <mergeCell ref="BS70:CG70"/>
    <mergeCell ref="CH70:CL70"/>
    <mergeCell ref="CM70:CQ70"/>
    <mergeCell ref="CR66:CV66"/>
    <mergeCell ref="BS67:CG67"/>
    <mergeCell ref="CH67:CL67"/>
    <mergeCell ref="CM67:CQ67"/>
    <mergeCell ref="CR67:CV67"/>
    <mergeCell ref="AZ68:BD68"/>
    <mergeCell ref="BS68:CG68"/>
    <mergeCell ref="CH68:CL68"/>
    <mergeCell ref="CM68:CQ68"/>
    <mergeCell ref="CW67:DA67"/>
    <mergeCell ref="DB67:DF67"/>
    <mergeCell ref="DG67:DK67"/>
    <mergeCell ref="DL67:DP67"/>
    <mergeCell ref="DQ67:DU67"/>
    <mergeCell ref="DG69:DK69"/>
    <mergeCell ref="DL69:DP69"/>
    <mergeCell ref="DQ69:DU69"/>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B68:P68"/>
    <mergeCell ref="DL7:DP7"/>
    <mergeCell ref="DQ7:DU7"/>
    <mergeCell ref="DV7:DZ7"/>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B69:P69"/>
    <mergeCell ref="B71:P71"/>
    <mergeCell ref="B72:P72"/>
    <mergeCell ref="B74:P74"/>
    <mergeCell ref="B73:P73"/>
    <mergeCell ref="B75:P75"/>
    <mergeCell ref="B76:P76"/>
    <mergeCell ref="AP68:AT68"/>
    <mergeCell ref="AU68:AY68"/>
    <mergeCell ref="Q68:U68"/>
    <mergeCell ref="V68:Z68"/>
    <mergeCell ref="AA68:AE68"/>
    <mergeCell ref="AF68:AJ68"/>
    <mergeCell ref="AK68:AO68"/>
    <mergeCell ref="Q70:U70"/>
    <mergeCell ref="V70:Z70"/>
    <mergeCell ref="AA70:AE70"/>
    <mergeCell ref="AF70:AJ70"/>
    <mergeCell ref="AK70:AO70"/>
    <mergeCell ref="Q69:U69"/>
    <mergeCell ref="V69:Z69"/>
    <mergeCell ref="AA69:AE69"/>
    <mergeCell ref="AF69:AJ69"/>
    <mergeCell ref="AK69:AO69"/>
    <mergeCell ref="AP69:AT69"/>
    <mergeCell ref="AU69:AY69"/>
    <mergeCell ref="Q71:U71"/>
    <mergeCell ref="V71:Z71"/>
    <mergeCell ref="AA71:AE71"/>
    <mergeCell ref="AF71:AJ71"/>
    <mergeCell ref="AK71:AO71"/>
    <mergeCell ref="AP71:AT71"/>
    <mergeCell ref="Q73:U73"/>
    <mergeCell ref="V73:Z73"/>
    <mergeCell ref="AA73:AE73"/>
    <mergeCell ref="AF73:AJ73"/>
    <mergeCell ref="AK73:AO73"/>
    <mergeCell ref="AP73:AT73"/>
    <mergeCell ref="AU73:AY73"/>
    <mergeCell ref="Q75:U75"/>
    <mergeCell ref="V75:Z75"/>
    <mergeCell ref="AA75:AE75"/>
    <mergeCell ref="AF75:AJ75"/>
    <mergeCell ref="AK75:AO75"/>
    <mergeCell ref="AP75:AT75"/>
    <mergeCell ref="AU75:AY75"/>
    <mergeCell ref="AP74:AT74"/>
    <mergeCell ref="AU74:AY74"/>
    <mergeCell ref="AP76:AT76"/>
    <mergeCell ref="AU76:AY76"/>
    <mergeCell ref="Q76:U76"/>
    <mergeCell ref="V76:Z76"/>
    <mergeCell ref="AA76:AE76"/>
    <mergeCell ref="AF76:AJ76"/>
    <mergeCell ref="AK76:AO76"/>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474</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bvpff27VVbJ+1Ddvct4v7yfvFlxSmxveFE9a+m+CbraqBPSaw3ua/diVfzoiBKmci3Mx8pVFM0dU/vv7mqstjQ==" saltValue="dOMfz6VcYi+btWqPq2Fkng=="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U5YgBnnC38y9Yj3Gy2BHjb5QFA3CnLiJQrIWnA5QeOPq9LA9jV5lKdsfRysLv+Or3H9H/5sB+cWURqmE2iqV6Q==" saltValue="GXKvAMpjnn0sGCOT/kejGg=="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476</v>
      </c>
      <c r="AL6" s="248"/>
      <c r="AM6" s="248"/>
      <c r="AN6" s="248"/>
    </row>
    <row r="7" spans="1:46" ht="13.5" customHeight="1" x14ac:dyDescent="0.2">
      <c r="A7" s="247"/>
      <c r="AK7" s="250"/>
      <c r="AL7" s="251"/>
      <c r="AM7" s="251"/>
      <c r="AN7" s="252"/>
      <c r="AO7" s="1101" t="s">
        <v>477</v>
      </c>
      <c r="AP7" s="253"/>
      <c r="AQ7" s="254" t="s">
        <v>478</v>
      </c>
      <c r="AR7" s="255"/>
    </row>
    <row r="8" spans="1:46" ht="13" x14ac:dyDescent="0.2">
      <c r="A8" s="247"/>
      <c r="AK8" s="256"/>
      <c r="AL8" s="257"/>
      <c r="AM8" s="257"/>
      <c r="AN8" s="258"/>
      <c r="AO8" s="1102"/>
      <c r="AP8" s="259" t="s">
        <v>479</v>
      </c>
      <c r="AQ8" s="260" t="s">
        <v>480</v>
      </c>
      <c r="AR8" s="261" t="s">
        <v>481</v>
      </c>
    </row>
    <row r="9" spans="1:46" ht="13" x14ac:dyDescent="0.2">
      <c r="A9" s="247"/>
      <c r="AK9" s="1103" t="s">
        <v>482</v>
      </c>
      <c r="AL9" s="1104"/>
      <c r="AM9" s="1104"/>
      <c r="AN9" s="1105"/>
      <c r="AO9" s="262">
        <v>755966</v>
      </c>
      <c r="AP9" s="262">
        <v>220784</v>
      </c>
      <c r="AQ9" s="263">
        <v>289558</v>
      </c>
      <c r="AR9" s="264">
        <v>-23.8</v>
      </c>
    </row>
    <row r="10" spans="1:46" ht="13.5" customHeight="1" x14ac:dyDescent="0.2">
      <c r="A10" s="247"/>
      <c r="AK10" s="1103" t="s">
        <v>483</v>
      </c>
      <c r="AL10" s="1104"/>
      <c r="AM10" s="1104"/>
      <c r="AN10" s="1105"/>
      <c r="AO10" s="265">
        <v>193943</v>
      </c>
      <c r="AP10" s="265">
        <v>56642</v>
      </c>
      <c r="AQ10" s="266">
        <v>31838</v>
      </c>
      <c r="AR10" s="267">
        <v>77.900000000000006</v>
      </c>
    </row>
    <row r="11" spans="1:46" ht="13.5" customHeight="1" x14ac:dyDescent="0.2">
      <c r="A11" s="247"/>
      <c r="AK11" s="1103" t="s">
        <v>484</v>
      </c>
      <c r="AL11" s="1104"/>
      <c r="AM11" s="1104"/>
      <c r="AN11" s="1105"/>
      <c r="AO11" s="265" t="s">
        <v>485</v>
      </c>
      <c r="AP11" s="265" t="s">
        <v>485</v>
      </c>
      <c r="AQ11" s="266">
        <v>5309</v>
      </c>
      <c r="AR11" s="267" t="s">
        <v>485</v>
      </c>
    </row>
    <row r="12" spans="1:46" ht="13.5" customHeight="1" x14ac:dyDescent="0.2">
      <c r="A12" s="247"/>
      <c r="AK12" s="1103" t="s">
        <v>486</v>
      </c>
      <c r="AL12" s="1104"/>
      <c r="AM12" s="1104"/>
      <c r="AN12" s="1105"/>
      <c r="AO12" s="265" t="s">
        <v>485</v>
      </c>
      <c r="AP12" s="265" t="s">
        <v>485</v>
      </c>
      <c r="AQ12" s="266" t="s">
        <v>485</v>
      </c>
      <c r="AR12" s="267" t="s">
        <v>485</v>
      </c>
    </row>
    <row r="13" spans="1:46" ht="13.5" customHeight="1" x14ac:dyDescent="0.2">
      <c r="A13" s="247"/>
      <c r="AK13" s="1103" t="s">
        <v>487</v>
      </c>
      <c r="AL13" s="1104"/>
      <c r="AM13" s="1104"/>
      <c r="AN13" s="1105"/>
      <c r="AO13" s="265" t="s">
        <v>485</v>
      </c>
      <c r="AP13" s="265" t="s">
        <v>485</v>
      </c>
      <c r="AQ13" s="266">
        <v>8195</v>
      </c>
      <c r="AR13" s="267" t="s">
        <v>485</v>
      </c>
    </row>
    <row r="14" spans="1:46" ht="13.5" customHeight="1" x14ac:dyDescent="0.2">
      <c r="A14" s="247"/>
      <c r="AK14" s="1103" t="s">
        <v>488</v>
      </c>
      <c r="AL14" s="1104"/>
      <c r="AM14" s="1104"/>
      <c r="AN14" s="1105"/>
      <c r="AO14" s="265">
        <v>5483</v>
      </c>
      <c r="AP14" s="265">
        <v>1601</v>
      </c>
      <c r="AQ14" s="266">
        <v>5752</v>
      </c>
      <c r="AR14" s="267">
        <v>-72.2</v>
      </c>
    </row>
    <row r="15" spans="1:46" ht="13.5" customHeight="1" x14ac:dyDescent="0.2">
      <c r="A15" s="247"/>
      <c r="AK15" s="1106" t="s">
        <v>489</v>
      </c>
      <c r="AL15" s="1107"/>
      <c r="AM15" s="1107"/>
      <c r="AN15" s="1108"/>
      <c r="AO15" s="265">
        <v>-54675</v>
      </c>
      <c r="AP15" s="265">
        <v>-15968</v>
      </c>
      <c r="AQ15" s="266">
        <v>-17150</v>
      </c>
      <c r="AR15" s="267">
        <v>-6.9</v>
      </c>
    </row>
    <row r="16" spans="1:46" ht="13" x14ac:dyDescent="0.2">
      <c r="A16" s="247"/>
      <c r="AK16" s="1106" t="s">
        <v>177</v>
      </c>
      <c r="AL16" s="1107"/>
      <c r="AM16" s="1107"/>
      <c r="AN16" s="1108"/>
      <c r="AO16" s="265">
        <v>900717</v>
      </c>
      <c r="AP16" s="265">
        <v>263060</v>
      </c>
      <c r="AQ16" s="266">
        <v>323504</v>
      </c>
      <c r="AR16" s="267">
        <v>-18.7</v>
      </c>
    </row>
    <row r="17" spans="1:46" ht="13" x14ac:dyDescent="0.2">
      <c r="A17" s="247"/>
    </row>
    <row r="18" spans="1:46" ht="13" x14ac:dyDescent="0.2">
      <c r="A18" s="247"/>
      <c r="AQ18" s="268"/>
      <c r="AR18" s="268"/>
    </row>
    <row r="19" spans="1:46" ht="13" x14ac:dyDescent="0.2">
      <c r="A19" s="247"/>
      <c r="AK19" s="243" t="s">
        <v>490</v>
      </c>
    </row>
    <row r="20" spans="1:46" ht="13" x14ac:dyDescent="0.2">
      <c r="A20" s="247"/>
      <c r="AK20" s="269"/>
      <c r="AL20" s="270"/>
      <c r="AM20" s="270"/>
      <c r="AN20" s="271"/>
      <c r="AO20" s="272" t="s">
        <v>491</v>
      </c>
      <c r="AP20" s="273" t="s">
        <v>492</v>
      </c>
      <c r="AQ20" s="274" t="s">
        <v>493</v>
      </c>
      <c r="AR20" s="275"/>
    </row>
    <row r="21" spans="1:46" s="248" customFormat="1" ht="13" x14ac:dyDescent="0.2">
      <c r="A21" s="276"/>
      <c r="AK21" s="1109" t="s">
        <v>494</v>
      </c>
      <c r="AL21" s="1110"/>
      <c r="AM21" s="1110"/>
      <c r="AN21" s="1111"/>
      <c r="AO21" s="277">
        <v>21.03</v>
      </c>
      <c r="AP21" s="278">
        <v>26.26</v>
      </c>
      <c r="AQ21" s="279">
        <v>-5.23</v>
      </c>
      <c r="AS21" s="280"/>
      <c r="AT21" s="276"/>
    </row>
    <row r="22" spans="1:46" s="248" customFormat="1" ht="13" x14ac:dyDescent="0.2">
      <c r="A22" s="276"/>
      <c r="AK22" s="1109" t="s">
        <v>495</v>
      </c>
      <c r="AL22" s="1110"/>
      <c r="AM22" s="1110"/>
      <c r="AN22" s="1111"/>
      <c r="AO22" s="281">
        <v>96.9</v>
      </c>
      <c r="AP22" s="282">
        <v>94.5</v>
      </c>
      <c r="AQ22" s="283">
        <v>2.4</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00" t="s">
        <v>496</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 x14ac:dyDescent="0.2">
      <c r="A27" s="288"/>
      <c r="AS27" s="243"/>
      <c r="AT27" s="243"/>
    </row>
    <row r="28" spans="1:46" ht="16.5" x14ac:dyDescent="0.2">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498</v>
      </c>
      <c r="AL29" s="248"/>
      <c r="AM29" s="248"/>
      <c r="AN29" s="248"/>
      <c r="AS29" s="290"/>
    </row>
    <row r="30" spans="1:46" ht="13.5" customHeight="1" x14ac:dyDescent="0.2">
      <c r="A30" s="247"/>
      <c r="AK30" s="250"/>
      <c r="AL30" s="251"/>
      <c r="AM30" s="251"/>
      <c r="AN30" s="252"/>
      <c r="AO30" s="1101" t="s">
        <v>477</v>
      </c>
      <c r="AP30" s="253"/>
      <c r="AQ30" s="254" t="s">
        <v>478</v>
      </c>
      <c r="AR30" s="255"/>
    </row>
    <row r="31" spans="1:46" ht="13" x14ac:dyDescent="0.2">
      <c r="A31" s="247"/>
      <c r="AK31" s="256"/>
      <c r="AL31" s="257"/>
      <c r="AM31" s="257"/>
      <c r="AN31" s="258"/>
      <c r="AO31" s="1102"/>
      <c r="AP31" s="259" t="s">
        <v>479</v>
      </c>
      <c r="AQ31" s="260" t="s">
        <v>480</v>
      </c>
      <c r="AR31" s="261" t="s">
        <v>481</v>
      </c>
    </row>
    <row r="32" spans="1:46" ht="27" customHeight="1" x14ac:dyDescent="0.2">
      <c r="A32" s="247"/>
      <c r="AK32" s="1117" t="s">
        <v>499</v>
      </c>
      <c r="AL32" s="1118"/>
      <c r="AM32" s="1118"/>
      <c r="AN32" s="1119"/>
      <c r="AO32" s="291">
        <v>423840</v>
      </c>
      <c r="AP32" s="291">
        <v>123785</v>
      </c>
      <c r="AQ32" s="292">
        <v>167749</v>
      </c>
      <c r="AR32" s="293">
        <v>-26.2</v>
      </c>
    </row>
    <row r="33" spans="1:46" ht="13.5" customHeight="1" x14ac:dyDescent="0.2">
      <c r="A33" s="247"/>
      <c r="AK33" s="1117" t="s">
        <v>500</v>
      </c>
      <c r="AL33" s="1118"/>
      <c r="AM33" s="1118"/>
      <c r="AN33" s="1119"/>
      <c r="AO33" s="291" t="s">
        <v>485</v>
      </c>
      <c r="AP33" s="291" t="s">
        <v>485</v>
      </c>
      <c r="AQ33" s="292" t="s">
        <v>485</v>
      </c>
      <c r="AR33" s="293" t="s">
        <v>485</v>
      </c>
    </row>
    <row r="34" spans="1:46" ht="27" customHeight="1" x14ac:dyDescent="0.2">
      <c r="A34" s="247"/>
      <c r="AK34" s="1117" t="s">
        <v>501</v>
      </c>
      <c r="AL34" s="1118"/>
      <c r="AM34" s="1118"/>
      <c r="AN34" s="1119"/>
      <c r="AO34" s="291" t="s">
        <v>485</v>
      </c>
      <c r="AP34" s="291" t="s">
        <v>485</v>
      </c>
      <c r="AQ34" s="292" t="s">
        <v>485</v>
      </c>
      <c r="AR34" s="293" t="s">
        <v>485</v>
      </c>
    </row>
    <row r="35" spans="1:46" ht="27" customHeight="1" x14ac:dyDescent="0.2">
      <c r="A35" s="247"/>
      <c r="AK35" s="1117" t="s">
        <v>502</v>
      </c>
      <c r="AL35" s="1118"/>
      <c r="AM35" s="1118"/>
      <c r="AN35" s="1119"/>
      <c r="AO35" s="291">
        <v>11621</v>
      </c>
      <c r="AP35" s="291">
        <v>3394</v>
      </c>
      <c r="AQ35" s="292">
        <v>32778</v>
      </c>
      <c r="AR35" s="293">
        <v>-89.6</v>
      </c>
    </row>
    <row r="36" spans="1:46" ht="27" customHeight="1" x14ac:dyDescent="0.2">
      <c r="A36" s="247"/>
      <c r="AK36" s="1117" t="s">
        <v>503</v>
      </c>
      <c r="AL36" s="1118"/>
      <c r="AM36" s="1118"/>
      <c r="AN36" s="1119"/>
      <c r="AO36" s="291" t="s">
        <v>485</v>
      </c>
      <c r="AP36" s="291" t="s">
        <v>485</v>
      </c>
      <c r="AQ36" s="292">
        <v>4535</v>
      </c>
      <c r="AR36" s="293" t="s">
        <v>485</v>
      </c>
    </row>
    <row r="37" spans="1:46" ht="13.5" customHeight="1" x14ac:dyDescent="0.2">
      <c r="A37" s="247"/>
      <c r="AK37" s="1117" t="s">
        <v>504</v>
      </c>
      <c r="AL37" s="1118"/>
      <c r="AM37" s="1118"/>
      <c r="AN37" s="1119"/>
      <c r="AO37" s="291" t="s">
        <v>485</v>
      </c>
      <c r="AP37" s="291" t="s">
        <v>485</v>
      </c>
      <c r="AQ37" s="292">
        <v>1146</v>
      </c>
      <c r="AR37" s="293" t="s">
        <v>485</v>
      </c>
    </row>
    <row r="38" spans="1:46" ht="27" customHeight="1" x14ac:dyDescent="0.2">
      <c r="A38" s="247"/>
      <c r="AK38" s="1120" t="s">
        <v>505</v>
      </c>
      <c r="AL38" s="1121"/>
      <c r="AM38" s="1121"/>
      <c r="AN38" s="1122"/>
      <c r="AO38" s="294" t="s">
        <v>485</v>
      </c>
      <c r="AP38" s="294" t="s">
        <v>485</v>
      </c>
      <c r="AQ38" s="295">
        <v>37</v>
      </c>
      <c r="AR38" s="283" t="s">
        <v>485</v>
      </c>
      <c r="AS38" s="290"/>
    </row>
    <row r="39" spans="1:46" ht="13" x14ac:dyDescent="0.2">
      <c r="A39" s="247"/>
      <c r="AK39" s="1120" t="s">
        <v>506</v>
      </c>
      <c r="AL39" s="1121"/>
      <c r="AM39" s="1121"/>
      <c r="AN39" s="1122"/>
      <c r="AO39" s="291">
        <v>-5280</v>
      </c>
      <c r="AP39" s="291">
        <v>-1542</v>
      </c>
      <c r="AQ39" s="292">
        <v>-7395</v>
      </c>
      <c r="AR39" s="293">
        <v>-79.099999999999994</v>
      </c>
      <c r="AS39" s="290"/>
    </row>
    <row r="40" spans="1:46" ht="27" customHeight="1" x14ac:dyDescent="0.2">
      <c r="A40" s="247"/>
      <c r="AK40" s="1117" t="s">
        <v>507</v>
      </c>
      <c r="AL40" s="1118"/>
      <c r="AM40" s="1118"/>
      <c r="AN40" s="1119"/>
      <c r="AO40" s="291">
        <v>-281759</v>
      </c>
      <c r="AP40" s="291">
        <v>-82289</v>
      </c>
      <c r="AQ40" s="292">
        <v>-144519</v>
      </c>
      <c r="AR40" s="293">
        <v>-43.1</v>
      </c>
      <c r="AS40" s="290"/>
    </row>
    <row r="41" spans="1:46" ht="13" x14ac:dyDescent="0.2">
      <c r="A41" s="247"/>
      <c r="AK41" s="1123" t="s">
        <v>287</v>
      </c>
      <c r="AL41" s="1124"/>
      <c r="AM41" s="1124"/>
      <c r="AN41" s="1125"/>
      <c r="AO41" s="291">
        <v>148422</v>
      </c>
      <c r="AP41" s="291">
        <v>43348</v>
      </c>
      <c r="AQ41" s="292">
        <v>54333</v>
      </c>
      <c r="AR41" s="293">
        <v>-20.2</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508</v>
      </c>
    </row>
    <row r="48" spans="1:46" ht="13" x14ac:dyDescent="0.2">
      <c r="A48" s="247"/>
      <c r="AK48" s="301" t="s">
        <v>509</v>
      </c>
      <c r="AL48" s="301"/>
      <c r="AM48" s="301"/>
      <c r="AN48" s="301"/>
      <c r="AO48" s="301"/>
      <c r="AP48" s="301"/>
      <c r="AQ48" s="302"/>
      <c r="AR48" s="301"/>
    </row>
    <row r="49" spans="1:44" ht="13.5" customHeight="1" x14ac:dyDescent="0.2">
      <c r="A49" s="247"/>
      <c r="AK49" s="303"/>
      <c r="AL49" s="304"/>
      <c r="AM49" s="1112" t="s">
        <v>477</v>
      </c>
      <c r="AN49" s="1114" t="s">
        <v>510</v>
      </c>
      <c r="AO49" s="1115"/>
      <c r="AP49" s="1115"/>
      <c r="AQ49" s="1115"/>
      <c r="AR49" s="1116"/>
    </row>
    <row r="50" spans="1:44" ht="13" x14ac:dyDescent="0.2">
      <c r="A50" s="247"/>
      <c r="AK50" s="305"/>
      <c r="AL50" s="306"/>
      <c r="AM50" s="1113"/>
      <c r="AN50" s="307" t="s">
        <v>511</v>
      </c>
      <c r="AO50" s="308" t="s">
        <v>512</v>
      </c>
      <c r="AP50" s="309" t="s">
        <v>513</v>
      </c>
      <c r="AQ50" s="310" t="s">
        <v>514</v>
      </c>
      <c r="AR50" s="311" t="s">
        <v>515</v>
      </c>
    </row>
    <row r="51" spans="1:44" ht="13" x14ac:dyDescent="0.2">
      <c r="A51" s="247"/>
      <c r="AK51" s="303" t="s">
        <v>516</v>
      </c>
      <c r="AL51" s="304"/>
      <c r="AM51" s="312">
        <v>487854</v>
      </c>
      <c r="AN51" s="313">
        <v>123570</v>
      </c>
      <c r="AO51" s="314">
        <v>505.1</v>
      </c>
      <c r="AP51" s="315">
        <v>332350</v>
      </c>
      <c r="AQ51" s="316">
        <v>4.9000000000000004</v>
      </c>
      <c r="AR51" s="317">
        <v>500.2</v>
      </c>
    </row>
    <row r="52" spans="1:44" ht="13" x14ac:dyDescent="0.2">
      <c r="A52" s="247"/>
      <c r="AK52" s="318"/>
      <c r="AL52" s="319" t="s">
        <v>517</v>
      </c>
      <c r="AM52" s="320">
        <v>416711</v>
      </c>
      <c r="AN52" s="321">
        <v>105550</v>
      </c>
      <c r="AO52" s="322">
        <v>876.8</v>
      </c>
      <c r="AP52" s="323">
        <v>200453</v>
      </c>
      <c r="AQ52" s="324">
        <v>0.7</v>
      </c>
      <c r="AR52" s="325">
        <v>876.1</v>
      </c>
    </row>
    <row r="53" spans="1:44" ht="13" x14ac:dyDescent="0.2">
      <c r="A53" s="247"/>
      <c r="AK53" s="303" t="s">
        <v>518</v>
      </c>
      <c r="AL53" s="304"/>
      <c r="AM53" s="312">
        <v>252483</v>
      </c>
      <c r="AN53" s="313">
        <v>65888</v>
      </c>
      <c r="AO53" s="314">
        <v>-46.7</v>
      </c>
      <c r="AP53" s="315">
        <v>362690</v>
      </c>
      <c r="AQ53" s="316">
        <v>9.1</v>
      </c>
      <c r="AR53" s="317">
        <v>-55.8</v>
      </c>
    </row>
    <row r="54" spans="1:44" ht="13" x14ac:dyDescent="0.2">
      <c r="A54" s="247"/>
      <c r="AK54" s="318"/>
      <c r="AL54" s="319" t="s">
        <v>517</v>
      </c>
      <c r="AM54" s="320">
        <v>209452</v>
      </c>
      <c r="AN54" s="321">
        <v>54659</v>
      </c>
      <c r="AO54" s="322">
        <v>-48.2</v>
      </c>
      <c r="AP54" s="323">
        <v>172580</v>
      </c>
      <c r="AQ54" s="324">
        <v>-13.9</v>
      </c>
      <c r="AR54" s="325">
        <v>-34.299999999999997</v>
      </c>
    </row>
    <row r="55" spans="1:44" ht="13" x14ac:dyDescent="0.2">
      <c r="A55" s="247"/>
      <c r="AK55" s="303" t="s">
        <v>519</v>
      </c>
      <c r="AL55" s="304"/>
      <c r="AM55" s="312">
        <v>227870</v>
      </c>
      <c r="AN55" s="313">
        <v>61703</v>
      </c>
      <c r="AO55" s="314">
        <v>-6.4</v>
      </c>
      <c r="AP55" s="315">
        <v>296093</v>
      </c>
      <c r="AQ55" s="316">
        <v>-18.399999999999999</v>
      </c>
      <c r="AR55" s="317">
        <v>12</v>
      </c>
    </row>
    <row r="56" spans="1:44" ht="13" x14ac:dyDescent="0.2">
      <c r="A56" s="247"/>
      <c r="AK56" s="318"/>
      <c r="AL56" s="319" t="s">
        <v>517</v>
      </c>
      <c r="AM56" s="320">
        <v>160966</v>
      </c>
      <c r="AN56" s="321">
        <v>43587</v>
      </c>
      <c r="AO56" s="322">
        <v>-20.3</v>
      </c>
      <c r="AP56" s="323">
        <v>140545</v>
      </c>
      <c r="AQ56" s="324">
        <v>-18.600000000000001</v>
      </c>
      <c r="AR56" s="325">
        <v>-1.7</v>
      </c>
    </row>
    <row r="57" spans="1:44" ht="13" x14ac:dyDescent="0.2">
      <c r="A57" s="247"/>
      <c r="AK57" s="303" t="s">
        <v>520</v>
      </c>
      <c r="AL57" s="304"/>
      <c r="AM57" s="312">
        <v>280724</v>
      </c>
      <c r="AN57" s="313">
        <v>78524</v>
      </c>
      <c r="AO57" s="314">
        <v>27.3</v>
      </c>
      <c r="AP57" s="315">
        <v>308655</v>
      </c>
      <c r="AQ57" s="316">
        <v>4.2</v>
      </c>
      <c r="AR57" s="317">
        <v>23.1</v>
      </c>
    </row>
    <row r="58" spans="1:44" ht="13" x14ac:dyDescent="0.2">
      <c r="A58" s="247"/>
      <c r="AK58" s="318"/>
      <c r="AL58" s="319" t="s">
        <v>517</v>
      </c>
      <c r="AM58" s="320">
        <v>213084</v>
      </c>
      <c r="AN58" s="321">
        <v>59604</v>
      </c>
      <c r="AO58" s="322">
        <v>36.700000000000003</v>
      </c>
      <c r="AP58" s="323">
        <v>169887</v>
      </c>
      <c r="AQ58" s="324">
        <v>20.9</v>
      </c>
      <c r="AR58" s="325">
        <v>15.8</v>
      </c>
    </row>
    <row r="59" spans="1:44" ht="13" x14ac:dyDescent="0.2">
      <c r="A59" s="247"/>
      <c r="AK59" s="303" t="s">
        <v>521</v>
      </c>
      <c r="AL59" s="304"/>
      <c r="AM59" s="312">
        <v>665854</v>
      </c>
      <c r="AN59" s="313">
        <v>194467</v>
      </c>
      <c r="AO59" s="314">
        <v>147.69999999999999</v>
      </c>
      <c r="AP59" s="315">
        <v>325476</v>
      </c>
      <c r="AQ59" s="316">
        <v>5.4</v>
      </c>
      <c r="AR59" s="317">
        <v>142.30000000000001</v>
      </c>
    </row>
    <row r="60" spans="1:44" ht="13" x14ac:dyDescent="0.2">
      <c r="A60" s="247"/>
      <c r="AK60" s="318"/>
      <c r="AL60" s="319" t="s">
        <v>517</v>
      </c>
      <c r="AM60" s="320">
        <v>610178</v>
      </c>
      <c r="AN60" s="321">
        <v>178206</v>
      </c>
      <c r="AO60" s="322">
        <v>199</v>
      </c>
      <c r="AP60" s="323">
        <v>190204</v>
      </c>
      <c r="AQ60" s="324">
        <v>12</v>
      </c>
      <c r="AR60" s="325">
        <v>187</v>
      </c>
    </row>
    <row r="61" spans="1:44" ht="13" x14ac:dyDescent="0.2">
      <c r="A61" s="247"/>
      <c r="AK61" s="303" t="s">
        <v>522</v>
      </c>
      <c r="AL61" s="326"/>
      <c r="AM61" s="312">
        <v>382957</v>
      </c>
      <c r="AN61" s="313">
        <v>104830</v>
      </c>
      <c r="AO61" s="314">
        <v>125.4</v>
      </c>
      <c r="AP61" s="315">
        <v>325053</v>
      </c>
      <c r="AQ61" s="327">
        <v>1</v>
      </c>
      <c r="AR61" s="317">
        <v>124.4</v>
      </c>
    </row>
    <row r="62" spans="1:44" ht="13" x14ac:dyDescent="0.2">
      <c r="A62" s="247"/>
      <c r="AK62" s="318"/>
      <c r="AL62" s="319" t="s">
        <v>517</v>
      </c>
      <c r="AM62" s="320">
        <v>322078</v>
      </c>
      <c r="AN62" s="321">
        <v>88321</v>
      </c>
      <c r="AO62" s="322">
        <v>208.8</v>
      </c>
      <c r="AP62" s="323">
        <v>174734</v>
      </c>
      <c r="AQ62" s="324">
        <v>0.2</v>
      </c>
      <c r="AR62" s="325">
        <v>208.6</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WzoxFjc3dxJV0KR1zGrtXRkq7MX3Gy8CUMMPfM9a7MyFEZ+SCcvMBud/eCT4QljG7VAeo6MLPakcCDueiWyn5g==" saltValue="8xmwpouAqVr/8H1cOIjTS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474</v>
      </c>
    </row>
    <row r="121" spans="125:125" ht="13.5" hidden="1" customHeight="1" x14ac:dyDescent="0.2">
      <c r="DU121" s="241"/>
    </row>
  </sheetData>
  <sheetProtection algorithmName="SHA-512" hashValue="suXt9/vaek211/jNL/WWRfv3zXg6+yFJnLrQGkBNcaMENutn3NMOVaPUvJj5PfkwXR2uaMTvlkEBtN6bVM5uhw==" saltValue="apSH/dIA4NPTrHj+HzsqpA=="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474</v>
      </c>
    </row>
  </sheetData>
  <sheetProtection algorithmName="SHA-512" hashValue="gnaszGZiDAXyklzI3NZTZ53rqnPeNxsT7hLq0zuRD3aYt4619L5NBcnMIl6MqphM6NaO1h11fg0Ekf2jfqVF/Q==" saltValue="N47MBfQIHUqw87Pr5akyGQ=="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524</v>
      </c>
      <c r="G46" s="8" t="s">
        <v>525</v>
      </c>
      <c r="H46" s="8" t="s">
        <v>526</v>
      </c>
      <c r="I46" s="8" t="s">
        <v>527</v>
      </c>
      <c r="J46" s="9" t="s">
        <v>528</v>
      </c>
    </row>
    <row r="47" spans="2:10" ht="57.75" customHeight="1" x14ac:dyDescent="0.2">
      <c r="B47" s="10"/>
      <c r="C47" s="1126" t="s">
        <v>3</v>
      </c>
      <c r="D47" s="1126"/>
      <c r="E47" s="1127"/>
      <c r="F47" s="11">
        <v>48.63</v>
      </c>
      <c r="G47" s="12">
        <v>50.7</v>
      </c>
      <c r="H47" s="12">
        <v>56.85</v>
      </c>
      <c r="I47" s="12">
        <v>61.27</v>
      </c>
      <c r="J47" s="13">
        <v>60.19</v>
      </c>
    </row>
    <row r="48" spans="2:10" ht="57.75" customHeight="1" x14ac:dyDescent="0.2">
      <c r="B48" s="14"/>
      <c r="C48" s="1128" t="s">
        <v>4</v>
      </c>
      <c r="D48" s="1128"/>
      <c r="E48" s="1129"/>
      <c r="F48" s="15">
        <v>12.94</v>
      </c>
      <c r="G48" s="16">
        <v>15.12</v>
      </c>
      <c r="H48" s="16">
        <v>17.09</v>
      </c>
      <c r="I48" s="16">
        <v>12.5</v>
      </c>
      <c r="J48" s="17">
        <v>18.350000000000001</v>
      </c>
    </row>
    <row r="49" spans="2:10" ht="57.75" customHeight="1" thickBot="1" x14ac:dyDescent="0.25">
      <c r="B49" s="18"/>
      <c r="C49" s="1130" t="s">
        <v>5</v>
      </c>
      <c r="D49" s="1130"/>
      <c r="E49" s="1131"/>
      <c r="F49" s="19">
        <v>0.62</v>
      </c>
      <c r="G49" s="20">
        <v>9.6199999999999992</v>
      </c>
      <c r="H49" s="20">
        <v>5.82</v>
      </c>
      <c r="I49" s="20" t="s">
        <v>529</v>
      </c>
      <c r="J49" s="21">
        <v>6.13</v>
      </c>
    </row>
    <row r="50" spans="2:10" ht="13" x14ac:dyDescent="0.2"/>
  </sheetData>
  <sheetProtection algorithmName="SHA-512" hashValue="w0cAKlU+nm5YfmUetcc0oRC67S8o1nVUEpMKT2lWdh4EDvLR1eLbVVDX71Zk1CxBwnn5RpWVRb9oPOMcSmEUdw==" saltValue="wn48R4ArV1QC6kB1aBhxq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igata shunsuke</cp:lastModifiedBy>
  <cp:lastPrinted>2026-03-17T00:11:00Z</cp:lastPrinted>
  <dcterms:created xsi:type="dcterms:W3CDTF">2026-02-26T10:08:30Z</dcterms:created>
  <dcterms:modified xsi:type="dcterms:W3CDTF">2026-03-19T06:30:29Z</dcterms:modified>
  <cp:category/>
</cp:coreProperties>
</file>