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179FF9C3-49A7-4A22-ABE5-1E220FBA087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CO34" i="10" l="1"/>
</calcChain>
</file>

<file path=xl/sharedStrings.xml><?xml version="1.0" encoding="utf-8"?>
<sst xmlns="http://schemas.openxmlformats.org/spreadsheetml/2006/main" count="1128" uniqueCount="555">
  <si>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</si>
  <si>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</si>
  <si>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</si>
  <si>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</si>
  <si>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</si>
  <si>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</si>
  <si>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</si>
  <si>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</si>
  <si>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</si>
  <si>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</si>
  <si>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</si>
  <si>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</si>
  <si>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</si>
  <si>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</si>
  <si>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</si>
  <si>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</si>
  <si>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</si>
  <si>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</si>
  <si>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</si>
  <si>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</si>
  <si>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</si>
  <si>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</si>
  <si>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</si>
  <si>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</si>
  <si>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</si>
  <si>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</si>
  <si>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</si>
  <si>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</si>
  <si>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</si>
  <si>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</si>
  <si>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</si>
  <si>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</si>
  <si>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</si>
  <si>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</si>
  <si>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</si>
  <si>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</si>
  <si>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</si>
  <si>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</si>
  <si>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</si>
  <si>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</si>
  <si>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</si>
  <si>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</si>
  <si>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</si>
  <si>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</si>
  <si>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</si>
  <si>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</si>
  <si>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</si>
  <si>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</si>
  <si>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</si>
  <si>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</si>
  <si>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</si>
  <si>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</si>
  <si>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</si>
  <si>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</si>
  <si>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</si>
  <si>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</si>
  <si>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</si>
  <si>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</si>
  <si>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</si>
  <si>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</si>
  <si>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</si>
  <si>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</si>
  <si>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</si>
  <si>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</si>
  <si>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</si>
  <si>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</si>
  <si>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</si>
  <si>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</si>
  <si>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</si>
  <si>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</si>
  <si>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</si>
  <si>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</si>
  <si>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</si>
  <si>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</si>
  <si>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</si>
  <si>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</si>
  <si>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</si>
  <si>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</si>
  <si>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</si>
  <si>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</si>
  <si>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</si>
  <si>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</si>
  <si>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</si>
  <si>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</si>
  <si>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</si>
  <si>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</si>
  <si>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</si>
  <si>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</si>
  <si>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</si>
  <si>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</si>
  <si>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</si>
  <si>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</si>
  <si>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</si>
  <si>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</si>
  <si>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</si>
  <si>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</si>
  <si>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</si>
  <si>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</si>
  <si>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</si>
  <si>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</si>
  <si>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</si>
  <si>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</si>
  <si>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</si>
  <si>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</si>
  <si>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</si>
  <si>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</si>
  <si>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</si>
  <si>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</si>
  <si>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</si>
  <si>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</si>
  <si>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</si>
  <si>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</si>
  <si>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</si>
  <si>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</si>
  <si>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</si>
  <si>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</si>
  <si>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</si>
  <si>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</si>
  <si>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</si>
  <si>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</si>
  <si>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</si>
  <si>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</si>
  <si>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</si>
  <si>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</si>
  <si>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</si>
  <si>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</si>
  <si>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</si>
  <si>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</si>
  <si>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</si>
  <si>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</si>
  <si>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</si>
  <si>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</si>
  <si>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</si>
  <si>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</si>
  <si>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</si>
  <si>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</si>
  <si>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</si>
  <si>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</si>
  <si>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</si>
  <si>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</si>
  <si>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</si>
  <si>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</si>
  <si>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</si>
  <si>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</si>
  <si>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</si>
  <si>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</si>
  <si>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</si>
  <si>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</si>
  <si>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</si>
  <si>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</si>
  <si>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</si>
  <si>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</si>
  <si>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</si>
  <si>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</si>
  <si>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</si>
  <si>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</si>
  <si>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</si>
  <si>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</si>
  <si>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</si>
  <si>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</si>
  <si>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</si>
  <si>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</si>
  <si>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</si>
  <si>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</si>
  <si>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</si>
  <si>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</si>
  <si>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</si>
  <si>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</si>
  <si>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</si>
  <si>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</si>
  <si>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</si>
  <si>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</si>
  <si>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</si>
  <si>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</si>
  <si>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</si>
  <si>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</si>
  <si>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</si>
  <si>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</si>
  <si>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</si>
  <si>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</si>
  <si>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</si>
  <si>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</si>
  <si>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</si>
  <si>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</si>
  <si>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</si>
  <si>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</si>
  <si>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</si>
  <si>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</si>
  <si>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</si>
  <si>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</si>
  <si>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</si>
  <si>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</si>
  <si>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</si>
  <si>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</si>
  <si>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</si>
  <si>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</si>
  <si>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</si>
  <si>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</si>
  <si>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</si>
  <si>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</si>
  <si>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</si>
  <si>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</si>
  <si>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</si>
  <si>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徳島県神山町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</si>
  <si>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</si>
  <si>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</si>
  <si>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</si>
  <si>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</si>
  <si>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</si>
  <si>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</si>
  <si>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</si>
  <si>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</si>
  <si>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</si>
  <si>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</si>
  <si>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</si>
  <si>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</si>
  <si>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</si>
  <si>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</si>
  <si>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</si>
  <si>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</si>
  <si>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</si>
  <si>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</si>
  <si>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</si>
  <si>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</si>
  <si>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</si>
  <si>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</si>
  <si>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</si>
  <si>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</si>
  <si>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</si>
  <si>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</si>
  <si>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</si>
  <si>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</si>
  <si>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</si>
  <si>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</si>
  <si>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</si>
  <si>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</si>
  <si>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</si>
  <si>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</si>
  <si>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</si>
  <si>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</si>
  <si>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</si>
  <si>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</si>
  <si>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</si>
  <si>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</si>
  <si>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</si>
  <si>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</si>
  <si>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</si>
  <si>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</si>
  <si>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</si>
  <si>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</si>
  <si>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</si>
  <si>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</si>
  <si>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</si>
  <si>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</si>
  <si>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</si>
  <si>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</si>
  <si>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</si>
  <si>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</si>
  <si>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</si>
  <si>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</si>
  <si>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</si>
  <si>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</si>
  <si>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</si>
  <si>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</si>
  <si>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</si>
  <si>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</si>
  <si>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</si>
  <si>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</si>
  <si>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</si>
  <si>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</si>
  <si>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</si>
  <si>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</si>
  <si>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</si>
  <si>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</si>
  <si>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</si>
  <si>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</si>
  <si>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</si>
  <si>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</si>
  <si>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</si>
  <si>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</si>
  <si>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</si>
  <si>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</si>
  <si>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</si>
  <si>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</si>
  <si>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</si>
  <si>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</si>
  <si>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</si>
  <si>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</si>
  <si>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</si>
  <si>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</si>
  <si>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</si>
  <si>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</si>
  <si>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</si>
  <si>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</si>
  <si>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</si>
  <si>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</si>
  <si>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</si>
  <si>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</si>
  <si>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</si>
  <si>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</si>
  <si>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</si>
  <si>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</si>
  <si>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</si>
  <si>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</si>
  <si>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</si>
  <si>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</si>
  <si>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</si>
  <si>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</si>
  <si>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</si>
  <si>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</si>
  <si>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</si>
  <si>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</si>
  <si>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</si>
  <si>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</si>
  <si>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</si>
  <si>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</si>
  <si>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</si>
  <si>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</si>
  <si>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</si>
  <si>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</si>
  <si>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</si>
  <si>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</si>
  <si>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</si>
  <si>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</si>
  <si>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</si>
  <si>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</si>
  <si>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</si>
  <si>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</si>
  <si>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</si>
  <si>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</si>
  <si>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</si>
  <si>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</si>
  <si>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</si>
  <si>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</si>
  <si>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</si>
  <si>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</si>
  <si>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</si>
  <si>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</si>
  <si>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</si>
  <si>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</si>
  <si>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</si>
  <si>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</si>
  <si>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</si>
  <si>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</si>
  <si>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</si>
  <si>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</si>
  <si>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</si>
  <si>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</si>
  <si>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</si>
  <si>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</si>
  <si>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</si>
  <si>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</si>
  <si>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</si>
  <si>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</si>
  <si>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徳島県神山町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</si>
  <si>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</si>
  <si>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</si>
  <si>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</si>
  <si>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</si>
  <si>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</si>
  <si>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</si>
  <si>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</si>
  <si>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</si>
  <si>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</si>
  <si>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</si>
  <si>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</si>
  <si>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</si>
  <si>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</si>
  <si>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</si>
  <si>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</si>
  <si>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</si>
  <si>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</si>
  <si>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</si>
  <si>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</si>
  <si>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</si>
  <si>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</si>
  <si>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</si>
  <si>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</si>
  <si>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</si>
  <si>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</si>
  <si>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</si>
  <si>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</si>
  <si>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</si>
  <si>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</si>
  <si>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</si>
  <si>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</si>
  <si>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</si>
  <si>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</si>
  <si>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</si>
  <si>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</si>
  <si>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</si>
  <si>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</si>
  <si>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</si>
  <si>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</si>
  <si>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</si>
  <si>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</si>
  <si>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</si>
  <si>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</si>
  <si>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</si>
  <si>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</si>
  <si>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</si>
  <si>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</si>
  <si>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</si>
  <si>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</si>
  <si>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</si>
  <si>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</si>
  <si>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</si>
  <si>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</si>
  <si>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</si>
  <si>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</si>
  <si>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</si>
  <si>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</si>
  <si>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</si>
  <si>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</si>
  <si>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</si>
  <si>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</si>
  <si>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</si>
  <si>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</si>
  <si>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</si>
  <si>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</si>
  <si>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</si>
  <si>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</si>
  <si>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</si>
  <si>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</si>
  <si>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</si>
  <si>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</si>
  <si>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</si>
  <si>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</si>
  <si>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</si>
  <si>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</si>
  <si>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</si>
  <si>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</si>
  <si>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</si>
  <si>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</si>
  <si>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</si>
  <si>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</si>
  <si>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</si>
  <si>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</si>
  <si>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</si>
  <si>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</si>
  <si>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</si>
  <si>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</si>
  <si>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</si>
  <si>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</si>
  <si>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</si>
  <si>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</si>
  <si>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</si>
  <si>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</si>
  <si>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</si>
  <si>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</si>
  <si>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</si>
  <si>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</si>
  <si>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</si>
  <si>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</si>
  <si>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</si>
  <si>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</si>
  <si>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</si>
  <si>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</si>
  <si>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</si>
  <si>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</si>
  <si>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</si>
  <si>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</si>
  <si>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</si>
  <si>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</si>
  <si>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</si>
  <si>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</si>
  <si>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</si>
  <si>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</si>
  <si>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</si>
  <si>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</si>
  <si>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</si>
  <si>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</si>
  <si>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</si>
  <si>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</si>
  <si>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</si>
  <si>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</si>
  <si>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</si>
  <si>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</si>
  <si>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</si>
  <si>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</si>
  <si>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</si>
  <si>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</si>
  <si>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</si>
  <si>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</si>
  <si>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</si>
  <si>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</si>
  <si>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</si>
  <si>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</si>
  <si>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</si>
  <si>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</si>
  <si>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</si>
  <si>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</si>
  <si>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</si>
  <si>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</si>
  <si>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</si>
  <si>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</si>
  <si>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</si>
  <si>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</si>
  <si>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</si>
  <si>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</si>
  <si>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</si>
  <si>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</si>
  <si>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</si>
  <si>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</si>
  <si>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</si>
  <si>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</si>
  <si>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</si>
  <si>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</si>
  <si>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</si>
  <si>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</si>
  <si>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</si>
  <si>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</si>
  <si>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</si>
  <si>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</si>
  <si>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</si>
  <si>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</si>
  <si>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</si>
  <si>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</si>
  <si>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</si>
  <si>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</si>
  <si>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</si>
  <si>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</si>
  <si>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</si>
  <si>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</si>
  <si>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</si>
  <si>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</si>
  <si>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</si>
  <si>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</si>
  <si>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5.49</t>
  </si>
  <si>
    <t>▲ 1.05</t>
  </si>
  <si>
    <t>一般会計</t>
  </si>
  <si>
    <t>簡易水道事業会計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</si>
  <si>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</si>
  <si>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</si>
  <si>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</si>
  <si>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</si>
  <si>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</si>
  <si>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</si>
  <si>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</si>
  <si>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</si>
  <si>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</si>
  <si>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</si>
  <si>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</si>
  <si>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</si>
  <si>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</si>
  <si>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</si>
  <si>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</si>
  <si>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</si>
  <si>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</si>
  <si>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（株）神山温泉</t>
    <rPh sb="0" eb="3">
      <t>カブ</t>
    </rPh>
    <rPh sb="3" eb="5">
      <t>カミヤマ</t>
    </rPh>
    <rPh sb="5" eb="7">
      <t>オンセン</t>
    </rPh>
    <phoneticPr fontId="2"/>
  </si>
  <si>
    <t>神山町まち・ひと・しごと創生推進事業基金</t>
    <phoneticPr fontId="2"/>
  </si>
  <si>
    <t>神山町ふるさと創生事業基金</t>
    <phoneticPr fontId="2"/>
  </si>
  <si>
    <t>神山町地域振興基金</t>
    <rPh sb="0" eb="2">
      <t>カミヤマ</t>
    </rPh>
    <rPh sb="2" eb="3">
      <t>チョウ</t>
    </rPh>
    <rPh sb="3" eb="5">
      <t>チイキ</t>
    </rPh>
    <rPh sb="5" eb="7">
      <t>シンコウ</t>
    </rPh>
    <rPh sb="7" eb="9">
      <t>キキン</t>
    </rPh>
    <phoneticPr fontId="38"/>
  </si>
  <si>
    <t>神山町廃棄物処理施設整備事業基金</t>
    <phoneticPr fontId="2"/>
  </si>
  <si>
    <t>神山町役場庁舎等増改築基金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</si>
</sst>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204-4F45-8089-DAD6842CA4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260458</c:v>
                </c:pt>
                <c:pt idx="1">
                  <c:v>324497</c:v>
                </c:pt>
                <c:pt idx="2">
                  <c:v>449267</c:v>
                </c:pt>
                <c:pt idx="3">
                  <c:v>350190</c:v>
                </c:pt>
                <c:pt idx="4">
                  <c:v>217283</c:v>
                </c:pt>
              </c:numCache>
            </c:numRef>
          </c:val>
          <c:smooth val="0"/>
          <c:extLst>
            <c:ext xmlns:c16="http://schemas.microsoft.com/office/drawing/2014/chart" uri="{C3380CC4-5D6E-409C-BE32-E72D297353CC}">
              <c16:uniqueId val="{00000001-D204-4F45-8089-DAD6842CA4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5.86</c:v>
                </c:pt>
                <c:pt idx="1">
                  <c:v>8.09</c:v>
                </c:pt>
                <c:pt idx="2">
                  <c:v>6.82</c:v>
                </c:pt>
                <c:pt idx="3">
                  <c:v>6.78</c:v>
                </c:pt>
                <c:pt idx="4">
                  <c:v>4.68</c:v>
                </c:pt>
              </c:numCache>
            </c:numRef>
          </c:val>
          <c:extLst>
            <c:ext xmlns:c16="http://schemas.microsoft.com/office/drawing/2014/chart" uri="{C3380CC4-5D6E-409C-BE32-E72D297353CC}">
              <c16:uniqueId val="{00000000-25CF-401E-93E9-8F5CC5D799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101.51</c:v>
                </c:pt>
                <c:pt idx="1">
                  <c:v>92.59</c:v>
                </c:pt>
                <c:pt idx="2">
                  <c:v>93.73</c:v>
                </c:pt>
                <c:pt idx="3">
                  <c:v>92.83</c:v>
                </c:pt>
                <c:pt idx="4">
                  <c:v>96.38</c:v>
                </c:pt>
              </c:numCache>
            </c:numRef>
          </c:val>
          <c:extLst>
            <c:ext xmlns:c16="http://schemas.microsoft.com/office/drawing/2014/chart" uri="{C3380CC4-5D6E-409C-BE32-E72D297353CC}">
              <c16:uniqueId val="{00000001-25CF-401E-93E9-8F5CC5D799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-5.49</c:v>
                </c:pt>
                <c:pt idx="1">
                  <c:v>2.91</c:v>
                </c:pt>
                <c:pt idx="2">
                  <c:v>-1.05</c:v>
                </c:pt>
                <c:pt idx="3">
                  <c:v>0.4</c:v>
                </c:pt>
                <c:pt idx="4">
                  <c:v>3.89</c:v>
                </c:pt>
              </c:numCache>
            </c:numRef>
          </c:val>
          <c:smooth val="0"/>
          <c:extLst>
            <c:ext xmlns:c16="http://schemas.microsoft.com/office/drawing/2014/chart" uri="{C3380CC4-5D6E-409C-BE32-E72D297353CC}">
              <c16:uniqueId val="{00000002-25CF-401E-93E9-8F5CC5D799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0.19</c:v>
                </c:pt>
                <c:pt idx="4">
                  <c:v>#N/A</c:v>
                </c:pt>
                <c:pt idx="5">
                  <c:v>0.23</c:v>
                </c:pt>
                <c:pt idx="6">
                  <c:v>#N/A</c:v>
                </c:pt>
                <c:pt idx="7">
                  <c:v>1.24</c:v>
                </c:pt>
                <c:pt idx="8">
                  <c:v>0</c:v>
                </c:pt>
                <c:pt idx="9">
                  <c:v>0</c:v>
                </c:pt>
              </c:numCache>
            </c:numRef>
          </c:val>
          <c:extLst>
            <c:ext xmlns:c16="http://schemas.microsoft.com/office/drawing/2014/chart" uri="{C3380CC4-5D6E-409C-BE32-E72D297353CC}">
              <c16:uniqueId val="{00000000-91BC-4ADC-B917-6884892E24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BC-4ADC-B917-6884892E24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BC-4ADC-B917-6884892E24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BC-4ADC-B917-6884892E24D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BC-4ADC-B917-6884892E24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5-91BC-4ADC-B917-6884892E24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0.35</c:v>
                </c:pt>
                <c:pt idx="4">
                  <c:v>#N/A</c:v>
                </c:pt>
                <c:pt idx="5">
                  <c:v>0.06</c:v>
                </c:pt>
                <c:pt idx="6">
                  <c:v>#N/A</c:v>
                </c:pt>
                <c:pt idx="7">
                  <c:v>0.22</c:v>
                </c:pt>
                <c:pt idx="8">
                  <c:v>#N/A</c:v>
                </c:pt>
                <c:pt idx="9">
                  <c:v>0.26</c:v>
                </c:pt>
              </c:numCache>
            </c:numRef>
          </c:val>
          <c:extLst>
            <c:ext xmlns:c16="http://schemas.microsoft.com/office/drawing/2014/chart" uri="{C3380CC4-5D6E-409C-BE32-E72D297353CC}">
              <c16:uniqueId val="{00000006-91BC-4ADC-B917-6884892E24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0.72</c:v>
                </c:pt>
                <c:pt idx="2">
                  <c:v>#N/A</c:v>
                </c:pt>
                <c:pt idx="3">
                  <c:v>1.67</c:v>
                </c:pt>
                <c:pt idx="4">
                  <c:v>#N/A</c:v>
                </c:pt>
                <c:pt idx="5">
                  <c:v>1.65</c:v>
                </c:pt>
                <c:pt idx="6">
                  <c:v>#N/A</c:v>
                </c:pt>
                <c:pt idx="7">
                  <c:v>1.41</c:v>
                </c:pt>
                <c:pt idx="8">
                  <c:v>#N/A</c:v>
                </c:pt>
                <c:pt idx="9">
                  <c:v>0.98</c:v>
                </c:pt>
              </c:numCache>
            </c:numRef>
          </c:val>
          <c:extLst>
            <c:ext xmlns:c16="http://schemas.microsoft.com/office/drawing/2014/chart" uri="{C3380CC4-5D6E-409C-BE32-E72D297353CC}">
              <c16:uniqueId val="{00000007-91BC-4ADC-B917-6884892E24D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c:v>
                </c:pt>
              </c:numCache>
            </c:numRef>
          </c:val>
          <c:extLst>
            <c:ext xmlns:c16="http://schemas.microsoft.com/office/drawing/2014/chart" uri="{C3380CC4-5D6E-409C-BE32-E72D297353CC}">
              <c16:uniqueId val="{00000008-91BC-4ADC-B917-6884892E24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5.86</c:v>
                </c:pt>
                <c:pt idx="2">
                  <c:v>#N/A</c:v>
                </c:pt>
                <c:pt idx="3">
                  <c:v>8.09</c:v>
                </c:pt>
                <c:pt idx="4">
                  <c:v>#N/A</c:v>
                </c:pt>
                <c:pt idx="5">
                  <c:v>6.82</c:v>
                </c:pt>
                <c:pt idx="6">
                  <c:v>#N/A</c:v>
                </c:pt>
                <c:pt idx="7">
                  <c:v>6.77</c:v>
                </c:pt>
                <c:pt idx="8">
                  <c:v>#N/A</c:v>
                </c:pt>
                <c:pt idx="9">
                  <c:v>4.67</c:v>
                </c:pt>
              </c:numCache>
            </c:numRef>
          </c:val>
          <c:extLst>
            <c:ext xmlns:c16="http://schemas.microsoft.com/office/drawing/2014/chart" uri="{C3380CC4-5D6E-409C-BE32-E72D297353CC}">
              <c16:uniqueId val="{00000009-91BC-4ADC-B917-6884892E24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c:v>
                </c:pt>
                <c:pt idx="5">
                  <c:v>377</c:v>
                </c:pt>
                <c:pt idx="8">
                  <c:v>406</c:v>
                </c:pt>
                <c:pt idx="11">
                  <c:v>425</c:v>
                </c:pt>
                <c:pt idx="14">
                  <c:v>441</c:v>
                </c:pt>
              </c:numCache>
            </c:numRef>
          </c:val>
          <c:extLst>
            <c:ext xmlns:c16="http://schemas.microsoft.com/office/drawing/2014/chart" uri="{C3380CC4-5D6E-409C-BE32-E72D297353CC}">
              <c16:uniqueId val="{00000000-55BB-4B96-9A02-D60CFDE691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BB-4B96-9A02-D60CFDE691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BB-4B96-9A02-D60CFDE691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4</c:v>
                </c:pt>
                <c:pt idx="9">
                  <c:v>4</c:v>
                </c:pt>
                <c:pt idx="12">
                  <c:v>4</c:v>
                </c:pt>
              </c:numCache>
            </c:numRef>
          </c:val>
          <c:extLst>
            <c:ext xmlns:c16="http://schemas.microsoft.com/office/drawing/2014/chart" uri="{C3380CC4-5D6E-409C-BE32-E72D297353CC}">
              <c16:uniqueId val="{00000003-55BB-4B96-9A02-D60CFDE691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c:v>
                </c:pt>
                <c:pt idx="3">
                  <c:v>43</c:v>
                </c:pt>
                <c:pt idx="6">
                  <c:v>57</c:v>
                </c:pt>
                <c:pt idx="9">
                  <c:v>70</c:v>
                </c:pt>
                <c:pt idx="12">
                  <c:v>75</c:v>
                </c:pt>
              </c:numCache>
            </c:numRef>
          </c:val>
          <c:extLst>
            <c:ext xmlns:c16="http://schemas.microsoft.com/office/drawing/2014/chart" uri="{C3380CC4-5D6E-409C-BE32-E72D297353CC}">
              <c16:uniqueId val="{00000004-55BB-4B96-9A02-D60CFDE691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BB-4B96-9A02-D60CFDE691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BB-4B96-9A02-D60CFDE691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c:v>
                </c:pt>
                <c:pt idx="3">
                  <c:v>400</c:v>
                </c:pt>
                <c:pt idx="6">
                  <c:v>430</c:v>
                </c:pt>
                <c:pt idx="9">
                  <c:v>455</c:v>
                </c:pt>
                <c:pt idx="12">
                  <c:v>483</c:v>
                </c:pt>
              </c:numCache>
            </c:numRef>
          </c:val>
          <c:extLst>
            <c:ext xmlns:c16="http://schemas.microsoft.com/office/drawing/2014/chart" uri="{C3380CC4-5D6E-409C-BE32-E72D297353CC}">
              <c16:uniqueId val="{00000007-55BB-4B96-9A02-D60CFDE691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c:v>
                </c:pt>
                <c:pt idx="2">
                  <c:v>#N/A</c:v>
                </c:pt>
                <c:pt idx="3">
                  <c:v>#N/A</c:v>
                </c:pt>
                <c:pt idx="4">
                  <c:v>67</c:v>
                </c:pt>
                <c:pt idx="5">
                  <c:v>#N/A</c:v>
                </c:pt>
                <c:pt idx="6">
                  <c:v>#N/A</c:v>
                </c:pt>
                <c:pt idx="7">
                  <c:v>85</c:v>
                </c:pt>
                <c:pt idx="8">
                  <c:v>#N/A</c:v>
                </c:pt>
                <c:pt idx="9">
                  <c:v>#N/A</c:v>
                </c:pt>
                <c:pt idx="10">
                  <c:v>104</c:v>
                </c:pt>
                <c:pt idx="11">
                  <c:v>#N/A</c:v>
                </c:pt>
                <c:pt idx="12">
                  <c:v>#N/A</c:v>
                </c:pt>
                <c:pt idx="13">
                  <c:v>121</c:v>
                </c:pt>
                <c:pt idx="14">
                  <c:v>#N/A</c:v>
                </c:pt>
              </c:numCache>
            </c:numRef>
          </c:val>
          <c:smooth val="0"/>
          <c:extLst>
            <c:ext xmlns:c16="http://schemas.microsoft.com/office/drawing/2014/chart" uri="{C3380CC4-5D6E-409C-BE32-E72D297353CC}">
              <c16:uniqueId val="{00000008-55BB-4B96-9A02-D60CFDE691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3467</c:v>
                </c:pt>
                <c:pt idx="5">
                  <c:v>3341</c:v>
                </c:pt>
                <c:pt idx="8">
                  <c:v>3321</c:v>
                </c:pt>
                <c:pt idx="11">
                  <c:v>4293</c:v>
                </c:pt>
                <c:pt idx="14">
                  <c:v>4354</c:v>
                </c:pt>
              </c:numCache>
            </c:numRef>
          </c:val>
          <c:extLst>
            <c:ext xmlns:c16="http://schemas.microsoft.com/office/drawing/2014/chart" uri="{C3380CC4-5D6E-409C-BE32-E72D297353CC}">
              <c16:uniqueId val="{00000000-1C73-4E6A-ADFC-2227595E9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C73-4E6A-ADFC-2227595E9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8893</c:v>
                </c:pt>
                <c:pt idx="5">
                  <c:v>10691</c:v>
                </c:pt>
                <c:pt idx="8">
                  <c:v>11170</c:v>
                </c:pt>
                <c:pt idx="11">
                  <c:v>11252</c:v>
                </c:pt>
                <c:pt idx="14">
                  <c:v>11353</c:v>
                </c:pt>
              </c:numCache>
            </c:numRef>
          </c:val>
          <c:extLst>
            <c:ext xmlns:c16="http://schemas.microsoft.com/office/drawing/2014/chart" uri="{C3380CC4-5D6E-409C-BE32-E72D297353CC}">
              <c16:uniqueId val="{00000002-1C73-4E6A-ADFC-2227595E9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73-4E6A-ADFC-2227595E9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73-4E6A-ADFC-2227595E9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73-4E6A-ADFC-2227595E9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579</c:v>
                </c:pt>
                <c:pt idx="3">
                  <c:v>547</c:v>
                </c:pt>
                <c:pt idx="6">
                  <c:v>523</c:v>
                </c:pt>
                <c:pt idx="9">
                  <c:v>582</c:v>
                </c:pt>
                <c:pt idx="12">
                  <c:v>616</c:v>
                </c:pt>
              </c:numCache>
            </c:numRef>
          </c:val>
          <c:extLst>
            <c:ext xmlns:c16="http://schemas.microsoft.com/office/drawing/2014/chart" uri="{C3380CC4-5D6E-409C-BE32-E72D297353CC}">
              <c16:uniqueId val="{00000006-1C73-4E6A-ADFC-2227595E9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c:v>
                </c:pt>
                <c:pt idx="3">
                  <c:v>45</c:v>
                </c:pt>
                <c:pt idx="6">
                  <c:v>40</c:v>
                </c:pt>
                <c:pt idx="9">
                  <c:v>37</c:v>
                </c:pt>
                <c:pt idx="12">
                  <c:v>33</c:v>
                </c:pt>
              </c:numCache>
            </c:numRef>
          </c:val>
          <c:extLst>
            <c:ext xmlns:c16="http://schemas.microsoft.com/office/drawing/2014/chart" uri="{C3380CC4-5D6E-409C-BE32-E72D297353CC}">
              <c16:uniqueId val="{00000007-1C73-4E6A-ADFC-2227595E9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476</c:v>
                </c:pt>
                <c:pt idx="3">
                  <c:v>562</c:v>
                </c:pt>
                <c:pt idx="6">
                  <c:v>732</c:v>
                </c:pt>
                <c:pt idx="9">
                  <c:v>59</c:v>
                </c:pt>
                <c:pt idx="12">
                  <c:v>66</c:v>
                </c:pt>
              </c:numCache>
            </c:numRef>
          </c:val>
          <c:extLst>
            <c:ext xmlns:c16="http://schemas.microsoft.com/office/drawing/2014/chart" uri="{C3380CC4-5D6E-409C-BE32-E72D297353CC}">
              <c16:uniqueId val="{00000008-1C73-4E6A-ADFC-2227595E9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73-4E6A-ADFC-2227595E9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3881</c:v>
                </c:pt>
                <c:pt idx="3">
                  <c:v>4584</c:v>
                </c:pt>
                <c:pt idx="6">
                  <c:v>5078</c:v>
                </c:pt>
                <c:pt idx="9">
                  <c:v>5675</c:v>
                </c:pt>
                <c:pt idx="12">
                  <c:v>5749</c:v>
                </c:pt>
              </c:numCache>
            </c:numRef>
          </c:val>
          <c:extLst>
            <c:ext xmlns:c16="http://schemas.microsoft.com/office/drawing/2014/chart" uri="{C3380CC4-5D6E-409C-BE32-E72D297353CC}">
              <c16:uniqueId val="{0000000A-1C73-4E6A-ADFC-2227595E9B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73-4E6A-ADFC-2227595E9B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3081</c:v>
                </c:pt>
                <c:pt idx="1">
                  <c:v>3093</c:v>
                </c:pt>
                <c:pt idx="2">
                  <c:v>3291</c:v>
                </c:pt>
              </c:numCache>
            </c:numRef>
          </c:val>
          <c:extLst>
            <c:ext xmlns:c16="http://schemas.microsoft.com/office/drawing/2014/chart" uri="{C3380CC4-5D6E-409C-BE32-E72D297353CC}">
              <c16:uniqueId val="{00000000-B0EF-43DF-A7D2-394BBDB1B3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936</c:v>
                </c:pt>
                <c:pt idx="1">
                  <c:v>940</c:v>
                </c:pt>
                <c:pt idx="2">
                  <c:v>943</c:v>
                </c:pt>
              </c:numCache>
            </c:numRef>
          </c:val>
          <c:extLst>
            <c:ext xmlns:c16="http://schemas.microsoft.com/office/drawing/2014/chart" uri="{C3380CC4-5D6E-409C-BE32-E72D297353CC}">
              <c16:uniqueId val="{00000001-B0EF-43DF-A7D2-394BBDB1B3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6924</c:v>
                </c:pt>
                <c:pt idx="1">
                  <c:v>6979</c:v>
                </c:pt>
                <c:pt idx="2">
                  <c:v>6874</c:v>
                </c:pt>
              </c:numCache>
            </c:numRef>
          </c:val>
          <c:extLst>
            <c:ext xmlns:c16="http://schemas.microsoft.com/office/drawing/2014/chart" uri="{C3380CC4-5D6E-409C-BE32-E72D297353CC}">
              <c16:uniqueId val="{00000002-B0EF-43DF-A7D2-394BBDB1B3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11,108</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まち・ひと・しごと創生推進事業</a:t>
          </a:r>
          <a:r>
            <a:rPr kumimoji="1" lang="ja-JP" altLang="ja-JP" sz="1100">
              <a:solidFill>
                <a:schemeClr val="dk1"/>
              </a:solidFill>
              <a:effectLst/>
              <a:latin typeface="+mn-lt"/>
              <a:ea typeface="+mn-ea"/>
              <a:cs typeface="+mn-cs"/>
            </a:rPr>
            <a:t>基金によるものである。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en-US" sz="1100">
              <a:solidFill>
                <a:schemeClr val="dk1"/>
              </a:solidFill>
              <a:effectLst/>
              <a:latin typeface="+mn-lt"/>
              <a:ea typeface="+mn-ea"/>
              <a:cs typeface="+mn-cs"/>
            </a:rPr>
            <a:t>神山町役場庁舎等増改築基金</a:t>
          </a:r>
          <a:r>
            <a:rPr kumimoji="1" lang="ja-JP" altLang="ja-JP" sz="1100">
              <a:solidFill>
                <a:schemeClr val="dk1"/>
              </a:solidFill>
              <a:effectLst/>
              <a:latin typeface="+mn-lt"/>
              <a:ea typeface="+mn-ea"/>
              <a:cs typeface="+mn-cs"/>
            </a:rPr>
            <a:t>：庁舎等公共施設の増改築のために要する経費に充てるためのもの。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地域振興基金基金：地域における福祉活動の促進、快適な生活環境の形成等を図るためのもの。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神山町役場庁舎等公共施設整備基金</a:t>
          </a:r>
          <a:r>
            <a:rPr kumimoji="1" lang="ja-JP" altLang="ja-JP" sz="1100">
              <a:solidFill>
                <a:schemeClr val="dk1"/>
              </a:solidFill>
              <a:effectLst/>
              <a:latin typeface="+mn-lt"/>
              <a:ea typeface="+mn-ea"/>
              <a:cs typeface="+mn-cs"/>
            </a:rPr>
            <a:t>：老朽化した公共施設の更新のための財源として積立てたことにより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神山町まち・ひと・しごと創生推進事業基金</a:t>
          </a:r>
          <a:r>
            <a:rPr kumimoji="1" lang="ja-JP" altLang="ja-JP" sz="1100">
              <a:solidFill>
                <a:schemeClr val="dk1"/>
              </a:solidFill>
              <a:effectLst/>
              <a:latin typeface="+mn-lt"/>
              <a:ea typeface="+mn-ea"/>
              <a:cs typeface="+mn-cs"/>
            </a:rPr>
            <a:t>：企業版ふるさと納税</a:t>
          </a:r>
          <a:r>
            <a:rPr kumimoji="1" lang="ja-JP" altLang="en-US" sz="1100">
              <a:solidFill>
                <a:schemeClr val="dk1"/>
              </a:solidFill>
              <a:effectLst/>
              <a:latin typeface="+mn-lt"/>
              <a:ea typeface="+mn-ea"/>
              <a:cs typeface="+mn-cs"/>
            </a:rPr>
            <a:t>の減少により積立て額の減少及び</a:t>
          </a:r>
          <a:r>
            <a:rPr kumimoji="1" lang="ja-JP" altLang="ja-JP" sz="1100">
              <a:solidFill>
                <a:schemeClr val="dk1"/>
              </a:solidFill>
              <a:effectLst/>
              <a:latin typeface="+mn-lt"/>
              <a:ea typeface="+mn-ea"/>
              <a:cs typeface="+mn-cs"/>
            </a:rPr>
            <a:t>神山町まち・ひと・しごと創生推進事業に充てるため</a:t>
          </a:r>
          <a:r>
            <a:rPr kumimoji="1" lang="ja-JP" altLang="en-US" sz="1100">
              <a:solidFill>
                <a:schemeClr val="dk1"/>
              </a:solidFill>
              <a:effectLst/>
              <a:latin typeface="+mn-lt"/>
              <a:ea typeface="+mn-ea"/>
              <a:cs typeface="+mn-cs"/>
            </a:rPr>
            <a:t>の取り崩し額の増加のため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百万円の減少。</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ふるさと創生事業基金：個人版ふるさと納税</a:t>
          </a:r>
          <a:r>
            <a:rPr kumimoji="1" lang="ja-JP" altLang="en-US" sz="1100">
              <a:solidFill>
                <a:schemeClr val="dk1"/>
              </a:solidFill>
              <a:effectLst/>
              <a:latin typeface="+mn-lt"/>
              <a:ea typeface="+mn-ea"/>
              <a:cs typeface="+mn-cs"/>
            </a:rPr>
            <a:t>の減少により</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額が</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百万円の減少である。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まち・ひと・しごと創生推進事業、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3,291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198</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a:t>
          </a:r>
          <a:r>
            <a:rPr lang="ja-JP" altLang="en-US" sz="1100" b="0" i="0" baseline="0">
              <a:solidFill>
                <a:schemeClr val="dk1"/>
              </a:solidFill>
              <a:effectLst/>
              <a:latin typeface="+mn-lt"/>
              <a:ea typeface="+mn-ea"/>
              <a:cs typeface="+mn-cs"/>
            </a:rPr>
            <a:t>前年度余剰金を積立てことによる</a:t>
          </a:r>
          <a:r>
            <a:rPr lang="ja-JP" altLang="ja-JP" sz="1100" b="0" i="0" baseline="0">
              <a:solidFill>
                <a:schemeClr val="dk1"/>
              </a:solidFill>
              <a:effectLst/>
              <a:latin typeface="+mn-lt"/>
              <a:ea typeface="+mn-ea"/>
              <a:cs typeface="+mn-cs"/>
            </a:rPr>
            <a:t>増加である。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943</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これは利子を積み立てたことによるものである。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年度については、前年度と</a:t>
          </a:r>
          <a:r>
            <a:rPr lang="ja-JP" altLang="en-US" sz="1100" b="0" i="0">
              <a:solidFill>
                <a:schemeClr val="dk1"/>
              </a:solidFill>
              <a:effectLst/>
              <a:latin typeface="+mn-lt"/>
              <a:ea typeface="+mn-ea"/>
              <a:cs typeface="+mn-cs"/>
            </a:rPr>
            <a:t>同水準</a:t>
          </a:r>
          <a:r>
            <a:rPr lang="ja-JP" altLang="ja-JP" sz="1100" b="0" i="0">
              <a:solidFill>
                <a:schemeClr val="dk1"/>
              </a:solidFill>
              <a:effectLst/>
              <a:latin typeface="+mn-lt"/>
              <a:ea typeface="+mn-ea"/>
              <a:cs typeface="+mn-cs"/>
            </a:rPr>
            <a:t>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０．９</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112819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065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62</xdr:row>
      <xdr:rowOff>112819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818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67098</xdr:rowOff>
    </xdr:from>
    <xdr:to>
      <xdr:col>15</xdr:col>
      <xdr:colOff>82550</xdr:colOff>
      <xdr:row>61</xdr:row>
      <xdr:rowOff>123402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255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62</xdr:row>
      <xdr:rowOff>4233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2554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16298</xdr:rowOff>
    </xdr:from>
    <xdr:to>
      <xdr:col>11</xdr:col>
      <xdr:colOff>82550</xdr:colOff>
      <xdr:row>61</xdr:row>
      <xdr:rowOff>117898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年度については、１４</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３３８</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134003</xdr:rowOff>
    </xdr:from>
    <xdr:to>
      <xdr:col>23</xdr:col>
      <xdr:colOff>133350</xdr:colOff>
      <xdr:row>81</xdr:row>
      <xdr:rowOff>143889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1453"/>
          <a:ext cx="8382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134003</xdr:rowOff>
    </xdr:from>
    <xdr:to>
      <xdr:col>19</xdr:col>
      <xdr:colOff>133350</xdr:colOff>
      <xdr:row>81</xdr:row>
      <xdr:rowOff>144270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1453"/>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105564</xdr:rowOff>
    </xdr:from>
    <xdr:to>
      <xdr:col>15</xdr:col>
      <xdr:colOff>82550</xdr:colOff>
      <xdr:row>81</xdr:row>
      <xdr:rowOff>144270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3014"/>
          <a:ext cx="889000" cy="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94605</xdr:rowOff>
    </xdr:from>
    <xdr:to>
      <xdr:col>11</xdr:col>
      <xdr:colOff>31750</xdr:colOff>
      <xdr:row>81</xdr:row>
      <xdr:rowOff>105564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2055"/>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93089</xdr:rowOff>
    </xdr:from>
    <xdr:to>
      <xdr:col>23</xdr:col>
      <xdr:colOff>184150</xdr:colOff>
      <xdr:row>82</xdr:row>
      <xdr:rowOff>23239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83203</xdr:rowOff>
    </xdr:from>
    <xdr:to>
      <xdr:col>19</xdr:col>
      <xdr:colOff>184150</xdr:colOff>
      <xdr:row>82</xdr:row>
      <xdr:rowOff>13353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23530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9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93470</xdr:rowOff>
    </xdr:from>
    <xdr:to>
      <xdr:col>15</xdr:col>
      <xdr:colOff>133350</xdr:colOff>
      <xdr:row>82</xdr:row>
      <xdr:rowOff>23620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33797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54764</xdr:rowOff>
    </xdr:from>
    <xdr:to>
      <xdr:col>11</xdr:col>
      <xdr:colOff>82550</xdr:colOff>
      <xdr:row>81</xdr:row>
      <xdr:rowOff>156364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166541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43805</xdr:rowOff>
    </xdr:from>
    <xdr:to>
      <xdr:col>7</xdr:col>
      <xdr:colOff>31750</xdr:colOff>
      <xdr:row>81</xdr:row>
      <xdr:rowOff>145405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155582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年度については、前年度と比較し</a:t>
          </a:r>
          <a:r>
            <a:rPr lang="ja-JP" altLang="en-US" sz="1100">
              <a:solidFill>
                <a:schemeClr val="dk1"/>
              </a:solidFill>
              <a:effectLst/>
              <a:latin typeface="+mn-lt"/>
              <a:ea typeface="+mn-ea"/>
              <a:cs typeface="+mn-cs"/>
            </a:rPr>
            <a:t>１．７ポイント減少している</a:t>
          </a:r>
          <a:r>
            <a:rPr lang="ja-JP" altLang="ja-JP" sz="1100">
              <a:solidFill>
                <a:schemeClr val="dk1"/>
              </a:solidFill>
              <a:effectLst/>
              <a:latin typeface="+mn-lt"/>
              <a:ea typeface="+mn-ea"/>
              <a:cs typeface="+mn-cs"/>
            </a:rPr>
            <a:t>。類似団体の平均値より</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xdr:rowOff>
    </xdr:from>
    <xdr:to>
      <xdr:col>81</xdr:col>
      <xdr:colOff>44450</xdr:colOff>
      <xdr:row>88</xdr:row>
      <xdr:rowOff>86868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9242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86868</xdr:rowOff>
    </xdr:from>
    <xdr:to>
      <xdr:col>77</xdr:col>
      <xdr:colOff>44450</xdr:colOff>
      <xdr:row>88</xdr:row>
      <xdr:rowOff>86868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7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88</xdr:row>
      <xdr:rowOff>86868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51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67563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117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142003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36068</xdr:rowOff>
    </xdr:from>
    <xdr:to>
      <xdr:col>77</xdr:col>
      <xdr:colOff>95250</xdr:colOff>
      <xdr:row>88</xdr:row>
      <xdr:rowOff>137668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122445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36068</xdr:rowOff>
    </xdr:from>
    <xdr:to>
      <xdr:col>73</xdr:col>
      <xdr:colOff>44450</xdr:colOff>
      <xdr:row>88</xdr:row>
      <xdr:rowOff>137668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122445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85107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４２</a:t>
          </a:r>
          <a:r>
            <a:rPr lang="ja-JP" altLang="ja-JP" sz="1100">
              <a:solidFill>
                <a:schemeClr val="dk1"/>
              </a:solidFill>
              <a:effectLst/>
              <a:latin typeface="+mn-lt"/>
              <a:ea typeface="+mn-ea"/>
              <a:cs typeface="+mn-cs"/>
            </a:rPr>
            <a:t>ポイント増加している。類似団体の平均値とは５．２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ポイント低い数値となっている。地理的な要素もあるが、適正化計画に沿って、定員管理等を実施し、職員の適正化を図る。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86730</xdr:rowOff>
    </xdr:from>
    <xdr:to>
      <xdr:col>81</xdr:col>
      <xdr:colOff>44450</xdr:colOff>
      <xdr:row>60</xdr:row>
      <xdr:rowOff>95176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3730"/>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56367</xdr:rowOff>
    </xdr:from>
    <xdr:to>
      <xdr:col>77</xdr:col>
      <xdr:colOff>44450</xdr:colOff>
      <xdr:row>60</xdr:row>
      <xdr:rowOff>86730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3367"/>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56367</xdr:rowOff>
    </xdr:from>
    <xdr:to>
      <xdr:col>72</xdr:col>
      <xdr:colOff>203200</xdr:colOff>
      <xdr:row>60</xdr:row>
      <xdr:rowOff>71247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43367"/>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71247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859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44376</xdr:rowOff>
    </xdr:from>
    <xdr:to>
      <xdr:col>81</xdr:col>
      <xdr:colOff>95250</xdr:colOff>
      <xdr:row>60</xdr:row>
      <xdr:rowOff>145976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60903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35930</xdr:rowOff>
    </xdr:from>
    <xdr:to>
      <xdr:col>77</xdr:col>
      <xdr:colOff>95250</xdr:colOff>
      <xdr:row>60</xdr:row>
      <xdr:rowOff>137530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147707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5567</xdr:rowOff>
    </xdr:from>
    <xdr:to>
      <xdr:col>73</xdr:col>
      <xdr:colOff>44450</xdr:colOff>
      <xdr:row>60</xdr:row>
      <xdr:rowOff>107167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117344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20447</xdr:rowOff>
    </xdr:from>
    <xdr:to>
      <xdr:col>68</xdr:col>
      <xdr:colOff>203200</xdr:colOff>
      <xdr:row>60</xdr:row>
      <xdr:rowOff>122047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132224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年度については、前年度と比較し０．</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ポイント増加となっている。類似団体平均より低い数値となっている。今後も計画的な地方債の発行により健全な財政運営を図る。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25654</xdr:rowOff>
    </xdr:from>
    <xdr:to>
      <xdr:col>81</xdr:col>
      <xdr:colOff>44450</xdr:colOff>
      <xdr:row>40</xdr:row>
      <xdr:rowOff>54610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8365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25654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691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16002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691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16002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643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146304</xdr:rowOff>
    </xdr:from>
    <xdr:to>
      <xdr:col>77</xdr:col>
      <xdr:colOff>95250</xdr:colOff>
      <xdr:row>40</xdr:row>
      <xdr:rowOff>76454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86631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0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136652</xdr:rowOff>
    </xdr:from>
    <xdr:to>
      <xdr:col>68</xdr:col>
      <xdr:colOff>203200</xdr:colOff>
      <xdr:row>40</xdr:row>
      <xdr:rowOff>66802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76979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ポイント類似団体平均と比べて低い水準にある。県平均と比べると７．</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ポイント低くなっている。今後も定員適正化及び行財政改革への取組を通じて人件費の削減に努める。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3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3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30480</xdr:rowOff>
    </xdr:from>
    <xdr:to>
      <xdr:col>24</xdr:col>
      <xdr:colOff>76200</xdr:colOff>
      <xdr:row>35</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物件費にかかるものは、前年度と比較して０．２ポイント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ポイント類似団体平均と比べて低い水準にある。県平均と比べて０．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ポイント低くなっている。今後も不</a:t>
          </a:r>
          <a:r>
            <a:rPr lang="ja-JP" altLang="en-US" sz="1100">
              <a:solidFill>
                <a:schemeClr val="dk1"/>
              </a:solidFill>
              <a:effectLst/>
              <a:latin typeface="+mn-lt"/>
              <a:ea typeface="+mn-ea"/>
              <a:cs typeface="+mn-cs"/>
            </a:rPr>
            <a:t>要</a:t>
          </a:r>
          <a:r>
            <a:rPr lang="ja-JP" altLang="ja-JP" sz="1100">
              <a:solidFill>
                <a:schemeClr val="dk1"/>
              </a:solidFill>
              <a:effectLst/>
              <a:latin typeface="+mn-lt"/>
              <a:ea typeface="+mn-ea"/>
              <a:cs typeface="+mn-cs"/>
            </a:rPr>
            <a:t>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5842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1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a:t>
          </a:r>
          <a:r>
            <a:rPr lang="ja-JP" altLang="en-US" sz="1100">
              <a:solidFill>
                <a:schemeClr val="dk1"/>
              </a:solidFill>
              <a:effectLst/>
              <a:latin typeface="+mn-lt"/>
              <a:ea typeface="+mn-ea"/>
              <a:cs typeface="+mn-cs"/>
            </a:rPr>
            <a:t>同水準</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ポイント類似団体平均と比べて高い水準にある。しかし県平均と比べると５．</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07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．８ポイント類似団体平均と比べて高い水準にある。また県平均と比べて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低く</a:t>
          </a:r>
          <a:r>
            <a:rPr lang="ja-JP" altLang="ja-JP" sz="1100">
              <a:solidFill>
                <a:schemeClr val="dk1"/>
              </a:solidFill>
              <a:effectLst/>
              <a:latin typeface="+mn-lt"/>
              <a:ea typeface="+mn-ea"/>
              <a:cs typeface="+mn-cs"/>
            </a:rPr>
            <a:t>なっている。今後も適正化を図り抑制に努める。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64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0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0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ポイント類似団体平均と比べて低い水準にある。県平均と比べると</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ポイント高くなっている。今後も補助団体等の適正化を図り補助費の抑制に努める。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71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ポイント類似団体平均と比べて低くなっている。県平均より</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314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04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7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．３ポイント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３ポ</a:t>
          </a:r>
          <a:r>
            <a:rPr lang="ja-JP" altLang="ja-JP" sz="1100">
              <a:solidFill>
                <a:schemeClr val="dk1"/>
              </a:solidFill>
              <a:effectLst/>
              <a:latin typeface="+mn-lt"/>
              <a:ea typeface="+mn-ea"/>
              <a:cs typeface="+mn-cs"/>
            </a:rPr>
            <a:t>イント低い水準にある。物件費、補助費が低い水準となっているためである。今後も義務的経費の抑制を図り、適正化に努める。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27395</xdr:rowOff>
    </xdr:from>
    <xdr:to>
      <xdr:col>82</xdr:col>
      <xdr:colOff>107950</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90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133531</xdr:rowOff>
    </xdr:from>
    <xdr:to>
      <xdr:col>78</xdr:col>
      <xdr:colOff>69850</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637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76</xdr:row>
      <xdr:rowOff>133531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474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117202</xdr:rowOff>
    </xdr:from>
    <xdr:to>
      <xdr:col>69</xdr:col>
      <xdr:colOff>92075</xdr:colOff>
      <xdr:row>77</xdr:row>
      <xdr:rowOff>11068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474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148045</xdr:rowOff>
    </xdr:from>
    <xdr:to>
      <xdr:col>82</xdr:col>
      <xdr:colOff>158750</xdr:colOff>
      <xdr:row>77</xdr:row>
      <xdr:rowOff>78195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164572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82731</xdr:rowOff>
    </xdr:from>
    <xdr:to>
      <xdr:col>74</xdr:col>
      <xdr:colOff>31750</xdr:colOff>
      <xdr:row>77</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23058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131718</xdr:rowOff>
    </xdr:from>
    <xdr:to>
      <xdr:col>65</xdr:col>
      <xdr:colOff>53975</xdr:colOff>
      <xdr:row>77</xdr:row>
      <xdr:rowOff>61868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72044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51819</xdr:rowOff>
    </xdr:from>
    <xdr:to>
      <xdr:col>29</xdr:col>
      <xdr:colOff>127000</xdr:colOff>
      <xdr:row>20</xdr:row>
      <xdr:rowOff>54488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28444"/>
          <a:ext cx="647700" cy="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54488</xdr:rowOff>
    </xdr:from>
    <xdr:to>
      <xdr:col>26</xdr:col>
      <xdr:colOff>50800</xdr:colOff>
      <xdr:row>20</xdr:row>
      <xdr:rowOff>83900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31113"/>
          <a:ext cx="698500" cy="29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83900</xdr:rowOff>
    </xdr:from>
    <xdr:to>
      <xdr:col>22</xdr:col>
      <xdr:colOff>114300</xdr:colOff>
      <xdr:row>20</xdr:row>
      <xdr:rowOff>102075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60525"/>
          <a:ext cx="698500" cy="1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102075</xdr:rowOff>
    </xdr:from>
    <xdr:to>
      <xdr:col>18</xdr:col>
      <xdr:colOff>177800</xdr:colOff>
      <xdr:row>20</xdr:row>
      <xdr:rowOff>112911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8700"/>
          <a:ext cx="6985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1019</xdr:rowOff>
    </xdr:from>
    <xdr:to>
      <xdr:col>29</xdr:col>
      <xdr:colOff>177800</xdr:colOff>
      <xdr:row>20</xdr:row>
      <xdr:rowOff>102619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7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81046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3688</xdr:rowOff>
    </xdr:from>
    <xdr:to>
      <xdr:col>26</xdr:col>
      <xdr:colOff>101600</xdr:colOff>
      <xdr:row>20</xdr:row>
      <xdr:rowOff>105288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90065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33100</xdr:rowOff>
    </xdr:from>
    <xdr:to>
      <xdr:col>22</xdr:col>
      <xdr:colOff>165100</xdr:colOff>
      <xdr:row>20</xdr:row>
      <xdr:rowOff>134700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119477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51275</xdr:rowOff>
    </xdr:from>
    <xdr:to>
      <xdr:col>19</xdr:col>
      <xdr:colOff>38100</xdr:colOff>
      <xdr:row>20</xdr:row>
      <xdr:rowOff>152875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137652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62111</xdr:rowOff>
    </xdr:from>
    <xdr:to>
      <xdr:col>15</xdr:col>
      <xdr:colOff>101600</xdr:colOff>
      <xdr:row>20</xdr:row>
      <xdr:rowOff>163711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148488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294290</xdr:rowOff>
    </xdr:from>
    <xdr:to>
      <xdr:col>29</xdr:col>
      <xdr:colOff>127000</xdr:colOff>
      <xdr:row>35</xdr:row>
      <xdr:rowOff>313113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4640"/>
          <a:ext cx="647700" cy="18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313113</xdr:rowOff>
    </xdr:from>
    <xdr:to>
      <xdr:col>26</xdr:col>
      <xdr:colOff>50800</xdr:colOff>
      <xdr:row>35</xdr:row>
      <xdr:rowOff>333600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3463"/>
          <a:ext cx="698500" cy="20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333600</xdr:rowOff>
    </xdr:from>
    <xdr:to>
      <xdr:col>22</xdr:col>
      <xdr:colOff>114300</xdr:colOff>
      <xdr:row>36</xdr:row>
      <xdr:rowOff>7296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43950"/>
          <a:ext cx="698500" cy="1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2605</xdr:rowOff>
    </xdr:from>
    <xdr:to>
      <xdr:col>18</xdr:col>
      <xdr:colOff>177800</xdr:colOff>
      <xdr:row>36</xdr:row>
      <xdr:rowOff>7296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5585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243490</xdr:rowOff>
    </xdr:from>
    <xdr:to>
      <xdr:col>29</xdr:col>
      <xdr:colOff>177800</xdr:colOff>
      <xdr:row>36</xdr:row>
      <xdr:rowOff>2190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215567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262313</xdr:rowOff>
    </xdr:from>
    <xdr:to>
      <xdr:col>26</xdr:col>
      <xdr:colOff>101600</xdr:colOff>
      <xdr:row>36</xdr:row>
      <xdr:rowOff>21013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5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282800</xdr:rowOff>
    </xdr:from>
    <xdr:to>
      <xdr:col>22</xdr:col>
      <xdr:colOff>165100</xdr:colOff>
      <xdr:row>36</xdr:row>
      <xdr:rowOff>41500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9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26277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299396</xdr:rowOff>
    </xdr:from>
    <xdr:to>
      <xdr:col>19</xdr:col>
      <xdr:colOff>38100</xdr:colOff>
      <xdr:row>36</xdr:row>
      <xdr:rowOff>58096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42873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294705</xdr:rowOff>
    </xdr:from>
    <xdr:to>
      <xdr:col>15</xdr:col>
      <xdr:colOff>101600</xdr:colOff>
      <xdr:row>36</xdr:row>
      <xdr:rowOff>53405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38182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112709</xdr:rowOff>
    </xdr:from>
    <xdr:to>
      <xdr:col>24</xdr:col>
      <xdr:colOff>63500</xdr:colOff>
      <xdr:row>37</xdr:row>
      <xdr:rowOff>146695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6359"/>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146695</xdr:rowOff>
    </xdr:from>
    <xdr:to>
      <xdr:col>19</xdr:col>
      <xdr:colOff>177800</xdr:colOff>
      <xdr:row>37</xdr:row>
      <xdr:rowOff>152307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0345"/>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152307</xdr:rowOff>
    </xdr:from>
    <xdr:to>
      <xdr:col>15</xdr:col>
      <xdr:colOff>50800</xdr:colOff>
      <xdr:row>37</xdr:row>
      <xdr:rowOff>160627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5957"/>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160627</xdr:rowOff>
    </xdr:from>
    <xdr:to>
      <xdr:col>10</xdr:col>
      <xdr:colOff>114300</xdr:colOff>
      <xdr:row>37</xdr:row>
      <xdr:rowOff>165197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4277"/>
          <a:ext cx="889000" cy="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61909</xdr:rowOff>
    </xdr:from>
    <xdr:to>
      <xdr:col>24</xdr:col>
      <xdr:colOff>114300</xdr:colOff>
      <xdr:row>37</xdr:row>
      <xdr:rowOff>163509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148286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95895</xdr:rowOff>
    </xdr:from>
    <xdr:to>
      <xdr:col>20</xdr:col>
      <xdr:colOff>38100</xdr:colOff>
      <xdr:row>38</xdr:row>
      <xdr:rowOff>26045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17172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101507</xdr:rowOff>
    </xdr:from>
    <xdr:to>
      <xdr:col>15</xdr:col>
      <xdr:colOff>101600</xdr:colOff>
      <xdr:row>38</xdr:row>
      <xdr:rowOff>31657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22784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109827</xdr:rowOff>
    </xdr:from>
    <xdr:to>
      <xdr:col>10</xdr:col>
      <xdr:colOff>165100</xdr:colOff>
      <xdr:row>38</xdr:row>
      <xdr:rowOff>39977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31104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114397</xdr:rowOff>
    </xdr:from>
    <xdr:to>
      <xdr:col>6</xdr:col>
      <xdr:colOff>38100</xdr:colOff>
      <xdr:row>38</xdr:row>
      <xdr:rowOff>44547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35674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115159</xdr:rowOff>
    </xdr:from>
    <xdr:to>
      <xdr:col>24</xdr:col>
      <xdr:colOff>63500</xdr:colOff>
      <xdr:row>57</xdr:row>
      <xdr:rowOff>115772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7809"/>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82502</xdr:rowOff>
    </xdr:from>
    <xdr:to>
      <xdr:col>19</xdr:col>
      <xdr:colOff>177800</xdr:colOff>
      <xdr:row>57</xdr:row>
      <xdr:rowOff>115159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515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82502</xdr:rowOff>
    </xdr:from>
    <xdr:to>
      <xdr:col>15</xdr:col>
      <xdr:colOff>50800</xdr:colOff>
      <xdr:row>57</xdr:row>
      <xdr:rowOff>143158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5152"/>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143158</xdr:rowOff>
    </xdr:from>
    <xdr:to>
      <xdr:col>10</xdr:col>
      <xdr:colOff>114300</xdr:colOff>
      <xdr:row>57</xdr:row>
      <xdr:rowOff>154196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580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64972</xdr:rowOff>
    </xdr:from>
    <xdr:to>
      <xdr:col>24</xdr:col>
      <xdr:colOff>114300</xdr:colOff>
      <xdr:row>57</xdr:row>
      <xdr:rowOff>166572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151349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64359</xdr:rowOff>
    </xdr:from>
    <xdr:to>
      <xdr:col>20</xdr:col>
      <xdr:colOff>38100</xdr:colOff>
      <xdr:row>57</xdr:row>
      <xdr:rowOff>165959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157086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31702</xdr:rowOff>
    </xdr:from>
    <xdr:to>
      <xdr:col>15</xdr:col>
      <xdr:colOff>101600</xdr:colOff>
      <xdr:row>57</xdr:row>
      <xdr:rowOff>133302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124429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92358</xdr:rowOff>
    </xdr:from>
    <xdr:to>
      <xdr:col>10</xdr:col>
      <xdr:colOff>165100</xdr:colOff>
      <xdr:row>58</xdr:row>
      <xdr:rowOff>22508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103396</xdr:rowOff>
    </xdr:from>
    <xdr:to>
      <xdr:col>6</xdr:col>
      <xdr:colOff>38100</xdr:colOff>
      <xdr:row>58</xdr:row>
      <xdr:rowOff>33546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24673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60860</xdr:rowOff>
    </xdr:from>
    <xdr:to>
      <xdr:col>24</xdr:col>
      <xdr:colOff>63500</xdr:colOff>
      <xdr:row>78</xdr:row>
      <xdr:rowOff>68943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3960"/>
          <a:ext cx="83820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68943</xdr:rowOff>
    </xdr:from>
    <xdr:to>
      <xdr:col>19</xdr:col>
      <xdr:colOff>177800</xdr:colOff>
      <xdr:row>78</xdr:row>
      <xdr:rowOff>73118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2043"/>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73118</xdr:rowOff>
    </xdr:from>
    <xdr:to>
      <xdr:col>15</xdr:col>
      <xdr:colOff>50800</xdr:colOff>
      <xdr:row>78</xdr:row>
      <xdr:rowOff>83231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6218"/>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83231</xdr:rowOff>
    </xdr:from>
    <xdr:to>
      <xdr:col>10</xdr:col>
      <xdr:colOff>114300</xdr:colOff>
      <xdr:row>78</xdr:row>
      <xdr:rowOff>85920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6331"/>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10060</xdr:rowOff>
    </xdr:from>
    <xdr:to>
      <xdr:col>24</xdr:col>
      <xdr:colOff>114300</xdr:colOff>
      <xdr:row>78</xdr:row>
      <xdr:rowOff>111660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96437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18143</xdr:rowOff>
    </xdr:from>
    <xdr:to>
      <xdr:col>20</xdr:col>
      <xdr:colOff>38100</xdr:colOff>
      <xdr:row>78</xdr:row>
      <xdr:rowOff>119743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110870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22318</xdr:rowOff>
    </xdr:from>
    <xdr:to>
      <xdr:col>15</xdr:col>
      <xdr:colOff>101600</xdr:colOff>
      <xdr:row>78</xdr:row>
      <xdr:rowOff>123918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115045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32431</xdr:rowOff>
    </xdr:from>
    <xdr:to>
      <xdr:col>10</xdr:col>
      <xdr:colOff>165100</xdr:colOff>
      <xdr:row>78</xdr:row>
      <xdr:rowOff>134031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125158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35120</xdr:rowOff>
    </xdr:from>
    <xdr:to>
      <xdr:col>6</xdr:col>
      <xdr:colOff>38100</xdr:colOff>
      <xdr:row>78</xdr:row>
      <xdr:rowOff>136720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127847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57579</xdr:rowOff>
    </xdr:from>
    <xdr:to>
      <xdr:col>24</xdr:col>
      <xdr:colOff>63500</xdr:colOff>
      <xdr:row>94</xdr:row>
      <xdr:rowOff>93280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73879"/>
          <a:ext cx="838200" cy="3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93280</xdr:rowOff>
    </xdr:from>
    <xdr:to>
      <xdr:col>19</xdr:col>
      <xdr:colOff>177800</xdr:colOff>
      <xdr:row>95</xdr:row>
      <xdr:rowOff>6083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09580"/>
          <a:ext cx="8890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124735</xdr:rowOff>
    </xdr:from>
    <xdr:to>
      <xdr:col>15</xdr:col>
      <xdr:colOff>50800</xdr:colOff>
      <xdr:row>95</xdr:row>
      <xdr:rowOff>6083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41035"/>
          <a:ext cx="889000" cy="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124735</xdr:rowOff>
    </xdr:from>
    <xdr:to>
      <xdr:col>10</xdr:col>
      <xdr:colOff>114300</xdr:colOff>
      <xdr:row>96</xdr:row>
      <xdr:rowOff>14984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41035"/>
          <a:ext cx="8890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6779</xdr:rowOff>
    </xdr:from>
    <xdr:to>
      <xdr:col>24</xdr:col>
      <xdr:colOff>114300</xdr:colOff>
      <xdr:row>94</xdr:row>
      <xdr:rowOff>108379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29656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42480</xdr:rowOff>
    </xdr:from>
    <xdr:to>
      <xdr:col>20</xdr:col>
      <xdr:colOff>38100</xdr:colOff>
      <xdr:row>94</xdr:row>
      <xdr:rowOff>144080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160607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126733</xdr:rowOff>
    </xdr:from>
    <xdr:to>
      <xdr:col>15</xdr:col>
      <xdr:colOff>101600</xdr:colOff>
      <xdr:row>95</xdr:row>
      <xdr:rowOff>56883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73410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73935</xdr:rowOff>
    </xdr:from>
    <xdr:to>
      <xdr:col>10</xdr:col>
      <xdr:colOff>165100</xdr:colOff>
      <xdr:row>95</xdr:row>
      <xdr:rowOff>4085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20612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135634</xdr:rowOff>
    </xdr:from>
    <xdr:to>
      <xdr:col>6</xdr:col>
      <xdr:colOff>38100</xdr:colOff>
      <xdr:row>96</xdr:row>
      <xdr:rowOff>65784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56911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162403</xdr:rowOff>
    </xdr:from>
    <xdr:to>
      <xdr:col>55</xdr:col>
      <xdr:colOff>0</xdr:colOff>
      <xdr:row>37</xdr:row>
      <xdr:rowOff>105495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4603"/>
          <a:ext cx="838200" cy="1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105495</xdr:rowOff>
    </xdr:from>
    <xdr:to>
      <xdr:col>50</xdr:col>
      <xdr:colOff>114300</xdr:colOff>
      <xdr:row>38</xdr:row>
      <xdr:rowOff>48524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49145"/>
          <a:ext cx="889000" cy="1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48524</xdr:rowOff>
    </xdr:from>
    <xdr:to>
      <xdr:col>45</xdr:col>
      <xdr:colOff>177800</xdr:colOff>
      <xdr:row>38</xdr:row>
      <xdr:rowOff>49005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63624"/>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128655</xdr:rowOff>
    </xdr:from>
    <xdr:to>
      <xdr:col>41</xdr:col>
      <xdr:colOff>50800</xdr:colOff>
      <xdr:row>38</xdr:row>
      <xdr:rowOff>49005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72305"/>
          <a:ext cx="889000" cy="9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111603</xdr:rowOff>
    </xdr:from>
    <xdr:to>
      <xdr:col>55</xdr:col>
      <xdr:colOff>50800</xdr:colOff>
      <xdr:row>37</xdr:row>
      <xdr:rowOff>41753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90030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54695</xdr:rowOff>
    </xdr:from>
    <xdr:to>
      <xdr:col>50</xdr:col>
      <xdr:colOff>165100</xdr:colOff>
      <xdr:row>37</xdr:row>
      <xdr:rowOff>156295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147422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9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169174</xdr:rowOff>
    </xdr:from>
    <xdr:to>
      <xdr:col>46</xdr:col>
      <xdr:colOff>38100</xdr:colOff>
      <xdr:row>38</xdr:row>
      <xdr:rowOff>99324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90451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0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169655</xdr:rowOff>
    </xdr:from>
    <xdr:to>
      <xdr:col>41</xdr:col>
      <xdr:colOff>101600</xdr:colOff>
      <xdr:row>38</xdr:row>
      <xdr:rowOff>99805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90932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77855</xdr:rowOff>
    </xdr:from>
    <xdr:to>
      <xdr:col>36</xdr:col>
      <xdr:colOff>165100</xdr:colOff>
      <xdr:row>38</xdr:row>
      <xdr:rowOff>8006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1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170583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120505</xdr:rowOff>
    </xdr:from>
    <xdr:to>
      <xdr:col>55</xdr:col>
      <xdr:colOff>0</xdr:colOff>
      <xdr:row>58</xdr:row>
      <xdr:rowOff>50330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3155"/>
          <a:ext cx="838200" cy="10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45009</xdr:rowOff>
    </xdr:from>
    <xdr:to>
      <xdr:col>50</xdr:col>
      <xdr:colOff>114300</xdr:colOff>
      <xdr:row>57</xdr:row>
      <xdr:rowOff>120505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7659"/>
          <a:ext cx="889000" cy="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45009</xdr:rowOff>
    </xdr:from>
    <xdr:to>
      <xdr:col>45</xdr:col>
      <xdr:colOff>177800</xdr:colOff>
      <xdr:row>57</xdr:row>
      <xdr:rowOff>140083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7659"/>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140083</xdr:rowOff>
    </xdr:from>
    <xdr:to>
      <xdr:col>41</xdr:col>
      <xdr:colOff>50800</xdr:colOff>
      <xdr:row>58</xdr:row>
      <xdr:rowOff>17431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12733"/>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170980</xdr:rowOff>
    </xdr:from>
    <xdr:to>
      <xdr:col>55</xdr:col>
      <xdr:colOff>50800</xdr:colOff>
      <xdr:row>58</xdr:row>
      <xdr:rowOff>101130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69705</xdr:rowOff>
    </xdr:from>
    <xdr:to>
      <xdr:col>50</xdr:col>
      <xdr:colOff>165100</xdr:colOff>
      <xdr:row>57</xdr:row>
      <xdr:rowOff>171305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1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165659</xdr:rowOff>
    </xdr:from>
    <xdr:to>
      <xdr:col>46</xdr:col>
      <xdr:colOff>38100</xdr:colOff>
      <xdr:row>57</xdr:row>
      <xdr:rowOff>95809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112336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4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89283</xdr:rowOff>
    </xdr:from>
    <xdr:to>
      <xdr:col>41</xdr:col>
      <xdr:colOff>101600</xdr:colOff>
      <xdr:row>58</xdr:row>
      <xdr:rowOff>19433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35960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138081</xdr:rowOff>
    </xdr:from>
    <xdr:to>
      <xdr:col>36</xdr:col>
      <xdr:colOff>165100</xdr:colOff>
      <xdr:row>58</xdr:row>
      <xdr:rowOff>68231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59358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121820</xdr:rowOff>
    </xdr:from>
    <xdr:to>
      <xdr:col>55</xdr:col>
      <xdr:colOff>0</xdr:colOff>
      <xdr:row>79</xdr:row>
      <xdr:rowOff>28059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23470"/>
          <a:ext cx="838200" cy="2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121820</xdr:rowOff>
    </xdr:from>
    <xdr:to>
      <xdr:col>50</xdr:col>
      <xdr:colOff>114300</xdr:colOff>
      <xdr:row>78</xdr:row>
      <xdr:rowOff>21058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23470"/>
          <a:ext cx="889000" cy="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143469</xdr:rowOff>
    </xdr:from>
    <xdr:to>
      <xdr:col>45</xdr:col>
      <xdr:colOff>177800</xdr:colOff>
      <xdr:row>78</xdr:row>
      <xdr:rowOff>21058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45119"/>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107828</xdr:rowOff>
    </xdr:from>
    <xdr:to>
      <xdr:col>41</xdr:col>
      <xdr:colOff>50800</xdr:colOff>
      <xdr:row>77</xdr:row>
      <xdr:rowOff>143469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09478"/>
          <a:ext cx="889000" cy="3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148709</xdr:rowOff>
    </xdr:from>
    <xdr:to>
      <xdr:col>55</xdr:col>
      <xdr:colOff>50800</xdr:colOff>
      <xdr:row>79</xdr:row>
      <xdr:rowOff>78859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63636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71020</xdr:rowOff>
    </xdr:from>
    <xdr:to>
      <xdr:col>50</xdr:col>
      <xdr:colOff>165100</xdr:colOff>
      <xdr:row>78</xdr:row>
      <xdr:rowOff>1170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7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17697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141708</xdr:rowOff>
    </xdr:from>
    <xdr:to>
      <xdr:col>46</xdr:col>
      <xdr:colOff>38100</xdr:colOff>
      <xdr:row>78</xdr:row>
      <xdr:rowOff>71858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88385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1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92669</xdr:rowOff>
    </xdr:from>
    <xdr:to>
      <xdr:col>41</xdr:col>
      <xdr:colOff>101600</xdr:colOff>
      <xdr:row>78</xdr:row>
      <xdr:rowOff>22819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39346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6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57028</xdr:rowOff>
    </xdr:from>
    <xdr:to>
      <xdr:col>36</xdr:col>
      <xdr:colOff>165100</xdr:colOff>
      <xdr:row>77</xdr:row>
      <xdr:rowOff>158628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3705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3888</xdr:rowOff>
    </xdr:from>
    <xdr:to>
      <xdr:col>55</xdr:col>
      <xdr:colOff>0</xdr:colOff>
      <xdr:row>98</xdr:row>
      <xdr:rowOff>93139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5988"/>
          <a:ext cx="838200" cy="8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85209</xdr:rowOff>
    </xdr:from>
    <xdr:to>
      <xdr:col>50</xdr:col>
      <xdr:colOff>114300</xdr:colOff>
      <xdr:row>98</xdr:row>
      <xdr:rowOff>93139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7309"/>
          <a:ext cx="8890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59165</xdr:rowOff>
    </xdr:from>
    <xdr:to>
      <xdr:col>45</xdr:col>
      <xdr:colOff>177800</xdr:colOff>
      <xdr:row>98</xdr:row>
      <xdr:rowOff>85209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61265"/>
          <a:ext cx="8890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59165</xdr:rowOff>
    </xdr:from>
    <xdr:to>
      <xdr:col>41</xdr:col>
      <xdr:colOff>50800</xdr:colOff>
      <xdr:row>98</xdr:row>
      <xdr:rowOff>167687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1265"/>
          <a:ext cx="889000" cy="1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124538</xdr:rowOff>
    </xdr:from>
    <xdr:to>
      <xdr:col>55</xdr:col>
      <xdr:colOff>50800</xdr:colOff>
      <xdr:row>98</xdr:row>
      <xdr:rowOff>54688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102965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42339</xdr:rowOff>
    </xdr:from>
    <xdr:to>
      <xdr:col>50</xdr:col>
      <xdr:colOff>165100</xdr:colOff>
      <xdr:row>98</xdr:row>
      <xdr:rowOff>143939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135066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34409</xdr:rowOff>
    </xdr:from>
    <xdr:to>
      <xdr:col>46</xdr:col>
      <xdr:colOff>38100</xdr:colOff>
      <xdr:row>98</xdr:row>
      <xdr:rowOff>136009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127136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8365</xdr:rowOff>
    </xdr:from>
    <xdr:to>
      <xdr:col>41</xdr:col>
      <xdr:colOff>101600</xdr:colOff>
      <xdr:row>98</xdr:row>
      <xdr:rowOff>109965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101092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116887</xdr:rowOff>
    </xdr:from>
    <xdr:to>
      <xdr:col>36</xdr:col>
      <xdr:colOff>165100</xdr:colOff>
      <xdr:row>99</xdr:row>
      <xdr:rowOff>47037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38164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19012</xdr:rowOff>
    </xdr:from>
    <xdr:to>
      <xdr:col>85</xdr:col>
      <xdr:colOff>127000</xdr:colOff>
      <xdr:row>39</xdr:row>
      <xdr:rowOff>37177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5562"/>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19012</xdr:rowOff>
    </xdr:from>
    <xdr:to>
      <xdr:col>81</xdr:col>
      <xdr:colOff>50800</xdr:colOff>
      <xdr:row>39</xdr:row>
      <xdr:rowOff>40594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5562"/>
          <a:ext cx="8890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16305</xdr:rowOff>
    </xdr:from>
    <xdr:to>
      <xdr:col>76</xdr:col>
      <xdr:colOff>114300</xdr:colOff>
      <xdr:row>39</xdr:row>
      <xdr:rowOff>40594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285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16305</xdr:rowOff>
    </xdr:from>
    <xdr:to>
      <xdr:col>71</xdr:col>
      <xdr:colOff>177800</xdr:colOff>
      <xdr:row>39</xdr:row>
      <xdr:rowOff>17004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0285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157827</xdr:rowOff>
    </xdr:from>
    <xdr:to>
      <xdr:col>85</xdr:col>
      <xdr:colOff>177800</xdr:colOff>
      <xdr:row>39</xdr:row>
      <xdr:rowOff>87977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139662</xdr:rowOff>
    </xdr:from>
    <xdr:to>
      <xdr:col>81</xdr:col>
      <xdr:colOff>101600</xdr:colOff>
      <xdr:row>39</xdr:row>
      <xdr:rowOff>69812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60939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161244</xdr:rowOff>
    </xdr:from>
    <xdr:to>
      <xdr:col>76</xdr:col>
      <xdr:colOff>165100</xdr:colOff>
      <xdr:row>39</xdr:row>
      <xdr:rowOff>91394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82521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136955</xdr:rowOff>
    </xdr:from>
    <xdr:to>
      <xdr:col>72</xdr:col>
      <xdr:colOff>38100</xdr:colOff>
      <xdr:row>39</xdr:row>
      <xdr:rowOff>67105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58232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4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137654</xdr:rowOff>
    </xdr:from>
    <xdr:to>
      <xdr:col>67</xdr:col>
      <xdr:colOff>101600</xdr:colOff>
      <xdr:row>39</xdr:row>
      <xdr:rowOff>67804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58931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19141</xdr:rowOff>
    </xdr:from>
    <xdr:to>
      <xdr:col>85</xdr:col>
      <xdr:colOff>127000</xdr:colOff>
      <xdr:row>78</xdr:row>
      <xdr:rowOff>34440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92241"/>
          <a:ext cx="838200" cy="1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34440</xdr:rowOff>
    </xdr:from>
    <xdr:to>
      <xdr:col>81</xdr:col>
      <xdr:colOff>50800</xdr:colOff>
      <xdr:row>78</xdr:row>
      <xdr:rowOff>46912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07540"/>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46912</xdr:rowOff>
    </xdr:from>
    <xdr:to>
      <xdr:col>76</xdr:col>
      <xdr:colOff>114300</xdr:colOff>
      <xdr:row>78</xdr:row>
      <xdr:rowOff>62731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20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62731</xdr:rowOff>
    </xdr:from>
    <xdr:to>
      <xdr:col>71</xdr:col>
      <xdr:colOff>177800</xdr:colOff>
      <xdr:row>78</xdr:row>
      <xdr:rowOff>71258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35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139791</xdr:rowOff>
    </xdr:from>
    <xdr:to>
      <xdr:col>85</xdr:col>
      <xdr:colOff>177800</xdr:colOff>
      <xdr:row>78</xdr:row>
      <xdr:rowOff>69941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118218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1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155090</xdr:rowOff>
    </xdr:from>
    <xdr:to>
      <xdr:col>81</xdr:col>
      <xdr:colOff>101600</xdr:colOff>
      <xdr:row>78</xdr:row>
      <xdr:rowOff>85240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76367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4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167562</xdr:rowOff>
    </xdr:from>
    <xdr:to>
      <xdr:col>76</xdr:col>
      <xdr:colOff>165100</xdr:colOff>
      <xdr:row>78</xdr:row>
      <xdr:rowOff>97712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88839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11931</xdr:rowOff>
    </xdr:from>
    <xdr:to>
      <xdr:col>72</xdr:col>
      <xdr:colOff>38100</xdr:colOff>
      <xdr:row>78</xdr:row>
      <xdr:rowOff>113531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104658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20458</xdr:rowOff>
    </xdr:from>
    <xdr:to>
      <xdr:col>67</xdr:col>
      <xdr:colOff>101600</xdr:colOff>
      <xdr:row>78</xdr:row>
      <xdr:rowOff>122058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113185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115943</xdr:rowOff>
    </xdr:from>
    <xdr:to>
      <xdr:col>85</xdr:col>
      <xdr:colOff>127000</xdr:colOff>
      <xdr:row>97</xdr:row>
      <xdr:rowOff>160916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6593"/>
          <a:ext cx="8382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153806</xdr:rowOff>
    </xdr:from>
    <xdr:to>
      <xdr:col>81</xdr:col>
      <xdr:colOff>50800</xdr:colOff>
      <xdr:row>97</xdr:row>
      <xdr:rowOff>160916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13006"/>
          <a:ext cx="889000" cy="17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138619</xdr:rowOff>
    </xdr:from>
    <xdr:to>
      <xdr:col>76</xdr:col>
      <xdr:colOff>114300</xdr:colOff>
      <xdr:row>96</xdr:row>
      <xdr:rowOff>153806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97819"/>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138619</xdr:rowOff>
    </xdr:from>
    <xdr:to>
      <xdr:col>71</xdr:col>
      <xdr:colOff>177800</xdr:colOff>
      <xdr:row>98</xdr:row>
      <xdr:rowOff>24461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7819"/>
          <a:ext cx="889000" cy="22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65143</xdr:rowOff>
    </xdr:from>
    <xdr:to>
      <xdr:col>85</xdr:col>
      <xdr:colOff>177800</xdr:colOff>
      <xdr:row>97</xdr:row>
      <xdr:rowOff>166743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88020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110116</xdr:rowOff>
    </xdr:from>
    <xdr:to>
      <xdr:col>81</xdr:col>
      <xdr:colOff>101600</xdr:colOff>
      <xdr:row>98</xdr:row>
      <xdr:rowOff>40266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56793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1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103006</xdr:rowOff>
    </xdr:from>
    <xdr:to>
      <xdr:col>76</xdr:col>
      <xdr:colOff>165100</xdr:colOff>
      <xdr:row>97</xdr:row>
      <xdr:rowOff>33156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6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49683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87819</xdr:rowOff>
    </xdr:from>
    <xdr:to>
      <xdr:col>72</xdr:col>
      <xdr:colOff>38100</xdr:colOff>
      <xdr:row>97</xdr:row>
      <xdr:rowOff>17969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34496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145111</xdr:rowOff>
    </xdr:from>
    <xdr:to>
      <xdr:col>67</xdr:col>
      <xdr:colOff>101600</xdr:colOff>
      <xdr:row>98</xdr:row>
      <xdr:rowOff>75261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91788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31490</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18040"/>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31490</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18040"/>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152140</xdr:rowOff>
    </xdr:from>
    <xdr:to>
      <xdr:col>107</xdr:col>
      <xdr:colOff>101600</xdr:colOff>
      <xdr:row>39</xdr:row>
      <xdr:rowOff>82290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98818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4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16726</xdr:rowOff>
    </xdr:from>
    <xdr:to>
      <xdr:col>116</xdr:col>
      <xdr:colOff>63500</xdr:colOff>
      <xdr:row>59</xdr:row>
      <xdr:rowOff>18923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2276"/>
          <a:ext cx="8382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18923</xdr:rowOff>
    </xdr:from>
    <xdr:to>
      <xdr:col>111</xdr:col>
      <xdr:colOff>177800</xdr:colOff>
      <xdr:row>59</xdr:row>
      <xdr:rowOff>23699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34473"/>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22708</xdr:rowOff>
    </xdr:from>
    <xdr:to>
      <xdr:col>107</xdr:col>
      <xdr:colOff>50800</xdr:colOff>
      <xdr:row>59</xdr:row>
      <xdr:rowOff>23699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3825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13348</xdr:rowOff>
    </xdr:from>
    <xdr:to>
      <xdr:col>102</xdr:col>
      <xdr:colOff>114300</xdr:colOff>
      <xdr:row>59</xdr:row>
      <xdr:rowOff>22708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2889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137376</xdr:rowOff>
    </xdr:from>
    <xdr:to>
      <xdr:col>116</xdr:col>
      <xdr:colOff>114300</xdr:colOff>
      <xdr:row>59</xdr:row>
      <xdr:rowOff>67526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52303</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139573</xdr:rowOff>
    </xdr:from>
    <xdr:to>
      <xdr:col>112</xdr:col>
      <xdr:colOff>38100</xdr:colOff>
      <xdr:row>59</xdr:row>
      <xdr:rowOff>69723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60850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144349</xdr:rowOff>
    </xdr:from>
    <xdr:to>
      <xdr:col>107</xdr:col>
      <xdr:colOff>101600</xdr:colOff>
      <xdr:row>59</xdr:row>
      <xdr:rowOff>74499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65626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143358</xdr:rowOff>
    </xdr:from>
    <xdr:to>
      <xdr:col>102</xdr:col>
      <xdr:colOff>165100</xdr:colOff>
      <xdr:row>59</xdr:row>
      <xdr:rowOff>73508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64635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133998</xdr:rowOff>
    </xdr:from>
    <xdr:to>
      <xdr:col>98</xdr:col>
      <xdr:colOff>38100</xdr:colOff>
      <xdr:row>59</xdr:row>
      <xdr:rowOff>64148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55275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166021</xdr:rowOff>
    </xdr:from>
    <xdr:to>
      <xdr:col>116</xdr:col>
      <xdr:colOff>63500</xdr:colOff>
      <xdr:row>76</xdr:row>
      <xdr:rowOff>79163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24771"/>
          <a:ext cx="838200" cy="8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166021</xdr:rowOff>
    </xdr:from>
    <xdr:to>
      <xdr:col>111</xdr:col>
      <xdr:colOff>177800</xdr:colOff>
      <xdr:row>76</xdr:row>
      <xdr:rowOff>17239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24771"/>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17239</xdr:rowOff>
    </xdr:from>
    <xdr:to>
      <xdr:col>107</xdr:col>
      <xdr:colOff>50800</xdr:colOff>
      <xdr:row>76</xdr:row>
      <xdr:rowOff>44278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47439"/>
          <a:ext cx="889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37114</xdr:rowOff>
    </xdr:from>
    <xdr:to>
      <xdr:col>102</xdr:col>
      <xdr:colOff>114300</xdr:colOff>
      <xdr:row>76</xdr:row>
      <xdr:rowOff>44278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67314"/>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28363</xdr:rowOff>
    </xdr:from>
    <xdr:to>
      <xdr:col>116</xdr:col>
      <xdr:colOff>114300</xdr:colOff>
      <xdr:row>76</xdr:row>
      <xdr:rowOff>129963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51239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115221</xdr:rowOff>
    </xdr:from>
    <xdr:to>
      <xdr:col>112</xdr:col>
      <xdr:colOff>38100</xdr:colOff>
      <xdr:row>76</xdr:row>
      <xdr:rowOff>45371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36498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6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137889</xdr:rowOff>
    </xdr:from>
    <xdr:to>
      <xdr:col>107</xdr:col>
      <xdr:colOff>101600</xdr:colOff>
      <xdr:row>76</xdr:row>
      <xdr:rowOff>68039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59166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8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164928</xdr:rowOff>
    </xdr:from>
    <xdr:to>
      <xdr:col>102</xdr:col>
      <xdr:colOff>165100</xdr:colOff>
      <xdr:row>76</xdr:row>
      <xdr:rowOff>95078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86205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157764</xdr:rowOff>
    </xdr:from>
    <xdr:to>
      <xdr:col>98</xdr:col>
      <xdr:colOff>38100</xdr:colOff>
      <xdr:row>76</xdr:row>
      <xdr:rowOff>87914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79041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年度において歳出決算総額は、住民一人あたり　１，４</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６８７</a:t>
          </a:r>
          <a:r>
            <a:rPr kumimoji="1" lang="ja-JP" altLang="ja-JP" sz="1100">
              <a:solidFill>
                <a:schemeClr val="dk1"/>
              </a:solidFill>
              <a:effectLst/>
              <a:latin typeface="+mn-lt"/>
              <a:ea typeface="+mn-ea"/>
              <a:cs typeface="+mn-cs"/>
            </a:rPr>
            <a:t>円となっいる。</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、扶助費、積立金は類似団体より高い数値となっている。</a:t>
          </a:r>
          <a:r>
            <a:rPr kumimoji="1" lang="ja-JP" altLang="en-US" sz="1100">
              <a:solidFill>
                <a:schemeClr val="dk1"/>
              </a:solidFill>
              <a:effectLst/>
              <a:latin typeface="+mn-lt"/>
              <a:ea typeface="+mn-ea"/>
              <a:cs typeface="+mn-cs"/>
            </a:rPr>
            <a:t>繰出金においては簡易水道事業会計への</a:t>
          </a:r>
          <a:r>
            <a:rPr kumimoji="1" lang="ja-JP" altLang="ja-JP" sz="1100">
              <a:solidFill>
                <a:schemeClr val="dk1"/>
              </a:solidFill>
              <a:effectLst/>
              <a:latin typeface="+mn-lt"/>
              <a:ea typeface="+mn-ea"/>
              <a:cs typeface="+mn-cs"/>
            </a:rPr>
            <a:t>増加である。積立金においては</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基金への積立が増加したためである。今後も事業を進めていく上で、事業内容を精査し、必要な事業を実施し健全な財政運営に努めていく。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20618</xdr:rowOff>
    </xdr:from>
    <xdr:to>
      <xdr:col>24</xdr:col>
      <xdr:colOff>63500</xdr:colOff>
      <xdr:row>38</xdr:row>
      <xdr:rowOff>35992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5718"/>
          <a:ext cx="8382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31077</xdr:rowOff>
    </xdr:from>
    <xdr:to>
      <xdr:col>19</xdr:col>
      <xdr:colOff>177800</xdr:colOff>
      <xdr:row>38</xdr:row>
      <xdr:rowOff>35992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46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31077</xdr:rowOff>
    </xdr:from>
    <xdr:to>
      <xdr:col>15</xdr:col>
      <xdr:colOff>50800</xdr:colOff>
      <xdr:row>38</xdr:row>
      <xdr:rowOff>40145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617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40145</xdr:rowOff>
    </xdr:from>
    <xdr:to>
      <xdr:col>10</xdr:col>
      <xdr:colOff>114300</xdr:colOff>
      <xdr:row>38</xdr:row>
      <xdr:rowOff>45612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5524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141269</xdr:rowOff>
    </xdr:from>
    <xdr:to>
      <xdr:col>24</xdr:col>
      <xdr:colOff>114300</xdr:colOff>
      <xdr:row>38</xdr:row>
      <xdr:rowOff>71419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56196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156642</xdr:rowOff>
    </xdr:from>
    <xdr:to>
      <xdr:col>20</xdr:col>
      <xdr:colOff>38100</xdr:colOff>
      <xdr:row>38</xdr:row>
      <xdr:rowOff>86792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77919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151727</xdr:rowOff>
    </xdr:from>
    <xdr:to>
      <xdr:col>15</xdr:col>
      <xdr:colOff>101600</xdr:colOff>
      <xdr:row>38</xdr:row>
      <xdr:rowOff>81877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73004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160795</xdr:rowOff>
    </xdr:from>
    <xdr:to>
      <xdr:col>10</xdr:col>
      <xdr:colOff>165100</xdr:colOff>
      <xdr:row>38</xdr:row>
      <xdr:rowOff>90945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82072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166262</xdr:rowOff>
    </xdr:from>
    <xdr:to>
      <xdr:col>6</xdr:col>
      <xdr:colOff>38100</xdr:colOff>
      <xdr:row>38</xdr:row>
      <xdr:rowOff>96412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87539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45427</xdr:rowOff>
    </xdr:from>
    <xdr:to>
      <xdr:col>24</xdr:col>
      <xdr:colOff>63500</xdr:colOff>
      <xdr:row>57</xdr:row>
      <xdr:rowOff>94056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8077"/>
          <a:ext cx="838200" cy="4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121038</xdr:rowOff>
    </xdr:from>
    <xdr:to>
      <xdr:col>19</xdr:col>
      <xdr:colOff>177800</xdr:colOff>
      <xdr:row>57</xdr:row>
      <xdr:rowOff>94056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22238"/>
          <a:ext cx="889000" cy="1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121038</xdr:rowOff>
    </xdr:from>
    <xdr:to>
      <xdr:col>15</xdr:col>
      <xdr:colOff>50800</xdr:colOff>
      <xdr:row>57</xdr:row>
      <xdr:rowOff>41893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22238"/>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41893</xdr:rowOff>
    </xdr:from>
    <xdr:to>
      <xdr:col>10</xdr:col>
      <xdr:colOff>114300</xdr:colOff>
      <xdr:row>57</xdr:row>
      <xdr:rowOff>126997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14543"/>
          <a:ext cx="8890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166077</xdr:rowOff>
    </xdr:from>
    <xdr:to>
      <xdr:col>24</xdr:col>
      <xdr:colOff>114300</xdr:colOff>
      <xdr:row>57</xdr:row>
      <xdr:rowOff>96227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17504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43256</xdr:rowOff>
    </xdr:from>
    <xdr:to>
      <xdr:col>20</xdr:col>
      <xdr:colOff>38100</xdr:colOff>
      <xdr:row>57</xdr:row>
      <xdr:rowOff>144856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161383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70238</xdr:rowOff>
    </xdr:from>
    <xdr:to>
      <xdr:col>15</xdr:col>
      <xdr:colOff>101600</xdr:colOff>
      <xdr:row>57</xdr:row>
      <xdr:rowOff>388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4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162543</xdr:rowOff>
    </xdr:from>
    <xdr:to>
      <xdr:col>10</xdr:col>
      <xdr:colOff>165100</xdr:colOff>
      <xdr:row>57</xdr:row>
      <xdr:rowOff>92693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109220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3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76197</xdr:rowOff>
    </xdr:from>
    <xdr:to>
      <xdr:col>6</xdr:col>
      <xdr:colOff>38100</xdr:colOff>
      <xdr:row>58</xdr:row>
      <xdr:rowOff>6347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168924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4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170039</xdr:rowOff>
    </xdr:from>
    <xdr:to>
      <xdr:col>24</xdr:col>
      <xdr:colOff>63500</xdr:colOff>
      <xdr:row>76</xdr:row>
      <xdr:rowOff>79719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8789"/>
          <a:ext cx="8382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79719</xdr:rowOff>
    </xdr:from>
    <xdr:to>
      <xdr:col>19</xdr:col>
      <xdr:colOff>177800</xdr:colOff>
      <xdr:row>76</xdr:row>
      <xdr:rowOff>111210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9919"/>
          <a:ext cx="889000" cy="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91218</xdr:rowOff>
    </xdr:from>
    <xdr:to>
      <xdr:col>15</xdr:col>
      <xdr:colOff>50800</xdr:colOff>
      <xdr:row>76</xdr:row>
      <xdr:rowOff>111210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21418"/>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91218</xdr:rowOff>
    </xdr:from>
    <xdr:to>
      <xdr:col>10</xdr:col>
      <xdr:colOff>114300</xdr:colOff>
      <xdr:row>77</xdr:row>
      <xdr:rowOff>34302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21418"/>
          <a:ext cx="889000" cy="1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119238</xdr:rowOff>
    </xdr:from>
    <xdr:to>
      <xdr:col>24</xdr:col>
      <xdr:colOff>114300</xdr:colOff>
      <xdr:row>76</xdr:row>
      <xdr:rowOff>49389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7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142115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28919</xdr:rowOff>
    </xdr:from>
    <xdr:to>
      <xdr:col>20</xdr:col>
      <xdr:colOff>38100</xdr:colOff>
      <xdr:row>76</xdr:row>
      <xdr:rowOff>130519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121646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5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60410</xdr:rowOff>
    </xdr:from>
    <xdr:to>
      <xdr:col>15</xdr:col>
      <xdr:colOff>101600</xdr:colOff>
      <xdr:row>76</xdr:row>
      <xdr:rowOff>162010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40418</xdr:rowOff>
    </xdr:from>
    <xdr:to>
      <xdr:col>10</xdr:col>
      <xdr:colOff>165100</xdr:colOff>
      <xdr:row>76</xdr:row>
      <xdr:rowOff>142018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158544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154952</xdr:rowOff>
    </xdr:from>
    <xdr:to>
      <xdr:col>6</xdr:col>
      <xdr:colOff>38100</xdr:colOff>
      <xdr:row>77</xdr:row>
      <xdr:rowOff>85102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76229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7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97434</xdr:rowOff>
    </xdr:from>
    <xdr:to>
      <xdr:col>24</xdr:col>
      <xdr:colOff>63500</xdr:colOff>
      <xdr:row>98</xdr:row>
      <xdr:rowOff>107820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99534"/>
          <a:ext cx="8382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97434</xdr:rowOff>
    </xdr:from>
    <xdr:to>
      <xdr:col>19</xdr:col>
      <xdr:colOff>177800</xdr:colOff>
      <xdr:row>98</xdr:row>
      <xdr:rowOff>100699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953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100699</xdr:rowOff>
    </xdr:from>
    <xdr:to>
      <xdr:col>15</xdr:col>
      <xdr:colOff>50800</xdr:colOff>
      <xdr:row>98</xdr:row>
      <xdr:rowOff>114074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02799"/>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114074</xdr:rowOff>
    </xdr:from>
    <xdr:to>
      <xdr:col>10</xdr:col>
      <xdr:colOff>114300</xdr:colOff>
      <xdr:row>98</xdr:row>
      <xdr:rowOff>128986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6174"/>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57020</xdr:rowOff>
    </xdr:from>
    <xdr:to>
      <xdr:col>24</xdr:col>
      <xdr:colOff>114300</xdr:colOff>
      <xdr:row>98</xdr:row>
      <xdr:rowOff>158620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143397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46634</xdr:rowOff>
    </xdr:from>
    <xdr:to>
      <xdr:col>20</xdr:col>
      <xdr:colOff>38100</xdr:colOff>
      <xdr:row>98</xdr:row>
      <xdr:rowOff>148234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49899</xdr:rowOff>
    </xdr:from>
    <xdr:to>
      <xdr:col>15</xdr:col>
      <xdr:colOff>101600</xdr:colOff>
      <xdr:row>98</xdr:row>
      <xdr:rowOff>151499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142626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63274</xdr:rowOff>
    </xdr:from>
    <xdr:to>
      <xdr:col>10</xdr:col>
      <xdr:colOff>165100</xdr:colOff>
      <xdr:row>98</xdr:row>
      <xdr:rowOff>164874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156001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78186</xdr:rowOff>
    </xdr:from>
    <xdr:to>
      <xdr:col>6</xdr:col>
      <xdr:colOff>38100</xdr:colOff>
      <xdr:row>99</xdr:row>
      <xdr:rowOff>8336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170913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73134</xdr:rowOff>
    </xdr:from>
    <xdr:to>
      <xdr:col>55</xdr:col>
      <xdr:colOff>0</xdr:colOff>
      <xdr:row>58</xdr:row>
      <xdr:rowOff>83630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17234"/>
          <a:ext cx="8382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83630</xdr:rowOff>
    </xdr:from>
    <xdr:to>
      <xdr:col>50</xdr:col>
      <xdr:colOff>114300</xdr:colOff>
      <xdr:row>58</xdr:row>
      <xdr:rowOff>101784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27730"/>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101784</xdr:rowOff>
    </xdr:from>
    <xdr:to>
      <xdr:col>45</xdr:col>
      <xdr:colOff>177800</xdr:colOff>
      <xdr:row>58</xdr:row>
      <xdr:rowOff>111103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45884"/>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111103</xdr:rowOff>
    </xdr:from>
    <xdr:to>
      <xdr:col>41</xdr:col>
      <xdr:colOff>50800</xdr:colOff>
      <xdr:row>58</xdr:row>
      <xdr:rowOff>124758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5203"/>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22334</xdr:rowOff>
    </xdr:from>
    <xdr:to>
      <xdr:col>55</xdr:col>
      <xdr:colOff>50800</xdr:colOff>
      <xdr:row>58</xdr:row>
      <xdr:rowOff>123934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108711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32830</xdr:rowOff>
    </xdr:from>
    <xdr:to>
      <xdr:col>50</xdr:col>
      <xdr:colOff>165100</xdr:colOff>
      <xdr:row>58</xdr:row>
      <xdr:rowOff>134430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125557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50984</xdr:rowOff>
    </xdr:from>
    <xdr:to>
      <xdr:col>46</xdr:col>
      <xdr:colOff>38100</xdr:colOff>
      <xdr:row>58</xdr:row>
      <xdr:rowOff>152584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143711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60303</xdr:rowOff>
    </xdr:from>
    <xdr:to>
      <xdr:col>41</xdr:col>
      <xdr:colOff>101600</xdr:colOff>
      <xdr:row>58</xdr:row>
      <xdr:rowOff>161903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153030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73958</xdr:rowOff>
    </xdr:from>
    <xdr:to>
      <xdr:col>36</xdr:col>
      <xdr:colOff>165100</xdr:colOff>
      <xdr:row>59</xdr:row>
      <xdr:rowOff>4108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166685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32837</xdr:rowOff>
    </xdr:from>
    <xdr:to>
      <xdr:col>55</xdr:col>
      <xdr:colOff>0</xdr:colOff>
      <xdr:row>78</xdr:row>
      <xdr:rowOff>96563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5937"/>
          <a:ext cx="838200" cy="6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96563</xdr:rowOff>
    </xdr:from>
    <xdr:to>
      <xdr:col>50</xdr:col>
      <xdr:colOff>114300</xdr:colOff>
      <xdr:row>78</xdr:row>
      <xdr:rowOff>119304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9663"/>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77777</xdr:rowOff>
    </xdr:from>
    <xdr:to>
      <xdr:col>45</xdr:col>
      <xdr:colOff>177800</xdr:colOff>
      <xdr:row>78</xdr:row>
      <xdr:rowOff>119304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50877"/>
          <a:ext cx="889000" cy="4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77777</xdr:rowOff>
    </xdr:from>
    <xdr:to>
      <xdr:col>41</xdr:col>
      <xdr:colOff>50800</xdr:colOff>
      <xdr:row>78</xdr:row>
      <xdr:rowOff>145571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50877"/>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153487</xdr:rowOff>
    </xdr:from>
    <xdr:to>
      <xdr:col>55</xdr:col>
      <xdr:colOff>50800</xdr:colOff>
      <xdr:row>78</xdr:row>
      <xdr:rowOff>83637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131914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45763</xdr:rowOff>
    </xdr:from>
    <xdr:to>
      <xdr:col>50</xdr:col>
      <xdr:colOff>165100</xdr:colOff>
      <xdr:row>78</xdr:row>
      <xdr:rowOff>147363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138490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68504</xdr:rowOff>
    </xdr:from>
    <xdr:to>
      <xdr:col>46</xdr:col>
      <xdr:colOff>38100</xdr:colOff>
      <xdr:row>78</xdr:row>
      <xdr:rowOff>170104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26977</xdr:rowOff>
    </xdr:from>
    <xdr:to>
      <xdr:col>41</xdr:col>
      <xdr:colOff>101600</xdr:colOff>
      <xdr:row>78</xdr:row>
      <xdr:rowOff>128577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94771</xdr:rowOff>
    </xdr:from>
    <xdr:to>
      <xdr:col>36</xdr:col>
      <xdr:colOff>165100</xdr:colOff>
      <xdr:row>79</xdr:row>
      <xdr:rowOff>24921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16048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55445</xdr:rowOff>
    </xdr:from>
    <xdr:to>
      <xdr:col>55</xdr:col>
      <xdr:colOff>0</xdr:colOff>
      <xdr:row>98</xdr:row>
      <xdr:rowOff>69414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57545"/>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65647</xdr:rowOff>
    </xdr:from>
    <xdr:to>
      <xdr:col>50</xdr:col>
      <xdr:colOff>114300</xdr:colOff>
      <xdr:row>98</xdr:row>
      <xdr:rowOff>69414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67747"/>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65647</xdr:rowOff>
    </xdr:from>
    <xdr:to>
      <xdr:col>45</xdr:col>
      <xdr:colOff>177800</xdr:colOff>
      <xdr:row>98</xdr:row>
      <xdr:rowOff>107260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7747"/>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92773</xdr:rowOff>
    </xdr:from>
    <xdr:to>
      <xdr:col>41</xdr:col>
      <xdr:colOff>50800</xdr:colOff>
      <xdr:row>98</xdr:row>
      <xdr:rowOff>107260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94873"/>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4645</xdr:rowOff>
    </xdr:from>
    <xdr:to>
      <xdr:col>55</xdr:col>
      <xdr:colOff>50800</xdr:colOff>
      <xdr:row>98</xdr:row>
      <xdr:rowOff>106245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154522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18614</xdr:rowOff>
    </xdr:from>
    <xdr:to>
      <xdr:col>50</xdr:col>
      <xdr:colOff>165100</xdr:colOff>
      <xdr:row>98</xdr:row>
      <xdr:rowOff>120214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111341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14847</xdr:rowOff>
    </xdr:from>
    <xdr:to>
      <xdr:col>46</xdr:col>
      <xdr:colOff>38100</xdr:colOff>
      <xdr:row>98</xdr:row>
      <xdr:rowOff>116447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107574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56460</xdr:rowOff>
    </xdr:from>
    <xdr:to>
      <xdr:col>41</xdr:col>
      <xdr:colOff>101600</xdr:colOff>
      <xdr:row>98</xdr:row>
      <xdr:rowOff>158060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149187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41973</xdr:rowOff>
    </xdr:from>
    <xdr:to>
      <xdr:col>36</xdr:col>
      <xdr:colOff>165100</xdr:colOff>
      <xdr:row>98</xdr:row>
      <xdr:rowOff>143573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134700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26273</xdr:rowOff>
    </xdr:from>
    <xdr:to>
      <xdr:col>85</xdr:col>
      <xdr:colOff>127000</xdr:colOff>
      <xdr:row>38</xdr:row>
      <xdr:rowOff>43418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4137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26273</xdr:rowOff>
    </xdr:from>
    <xdr:to>
      <xdr:col>81</xdr:col>
      <xdr:colOff>50800</xdr:colOff>
      <xdr:row>38</xdr:row>
      <xdr:rowOff>58326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1373"/>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55979</xdr:rowOff>
    </xdr:from>
    <xdr:to>
      <xdr:col>76</xdr:col>
      <xdr:colOff>114300</xdr:colOff>
      <xdr:row>38</xdr:row>
      <xdr:rowOff>58326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7107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51395</xdr:rowOff>
    </xdr:from>
    <xdr:to>
      <xdr:col>71</xdr:col>
      <xdr:colOff>177800</xdr:colOff>
      <xdr:row>38</xdr:row>
      <xdr:rowOff>55979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6495"/>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164068</xdr:rowOff>
    </xdr:from>
    <xdr:to>
      <xdr:col>85</xdr:col>
      <xdr:colOff>177800</xdr:colOff>
      <xdr:row>38</xdr:row>
      <xdr:rowOff>94218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142495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146922</xdr:rowOff>
    </xdr:from>
    <xdr:to>
      <xdr:col>81</xdr:col>
      <xdr:colOff>101600</xdr:colOff>
      <xdr:row>38</xdr:row>
      <xdr:rowOff>77073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0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68200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7526</xdr:rowOff>
    </xdr:from>
    <xdr:to>
      <xdr:col>76</xdr:col>
      <xdr:colOff>165100</xdr:colOff>
      <xdr:row>38</xdr:row>
      <xdr:rowOff>109126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100253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5179</xdr:rowOff>
    </xdr:from>
    <xdr:to>
      <xdr:col>72</xdr:col>
      <xdr:colOff>38100</xdr:colOff>
      <xdr:row>38</xdr:row>
      <xdr:rowOff>106779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xdr:rowOff>
    </xdr:from>
    <xdr:to>
      <xdr:col>67</xdr:col>
      <xdr:colOff>101600</xdr:colOff>
      <xdr:row>38</xdr:row>
      <xdr:rowOff>102195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93322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70013</xdr:rowOff>
    </xdr:from>
    <xdr:to>
      <xdr:col>85</xdr:col>
      <xdr:colOff>127000</xdr:colOff>
      <xdr:row>58</xdr:row>
      <xdr:rowOff>161010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42663"/>
          <a:ext cx="838200" cy="26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70013</xdr:rowOff>
    </xdr:from>
    <xdr:to>
      <xdr:col>81</xdr:col>
      <xdr:colOff>50800</xdr:colOff>
      <xdr:row>57</xdr:row>
      <xdr:rowOff>143777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42663"/>
          <a:ext cx="889000" cy="7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49042</xdr:rowOff>
    </xdr:from>
    <xdr:to>
      <xdr:col>76</xdr:col>
      <xdr:colOff>114300</xdr:colOff>
      <xdr:row>57</xdr:row>
      <xdr:rowOff>143777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21692"/>
          <a:ext cx="889000" cy="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49042</xdr:rowOff>
    </xdr:from>
    <xdr:to>
      <xdr:col>71</xdr:col>
      <xdr:colOff>177800</xdr:colOff>
      <xdr:row>57</xdr:row>
      <xdr:rowOff>131580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1692"/>
          <a:ext cx="889000" cy="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110210</xdr:rowOff>
    </xdr:from>
    <xdr:to>
      <xdr:col>85</xdr:col>
      <xdr:colOff>177800</xdr:colOff>
      <xdr:row>59</xdr:row>
      <xdr:rowOff>40360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25137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19213</xdr:rowOff>
    </xdr:from>
    <xdr:to>
      <xdr:col>81</xdr:col>
      <xdr:colOff>101600</xdr:colOff>
      <xdr:row>57</xdr:row>
      <xdr:rowOff>120813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137340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6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92977</xdr:rowOff>
    </xdr:from>
    <xdr:to>
      <xdr:col>76</xdr:col>
      <xdr:colOff>165100</xdr:colOff>
      <xdr:row>58</xdr:row>
      <xdr:rowOff>23127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39654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4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169692</xdr:rowOff>
    </xdr:from>
    <xdr:to>
      <xdr:col>72</xdr:col>
      <xdr:colOff>38100</xdr:colOff>
      <xdr:row>57</xdr:row>
      <xdr:rowOff>99842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116369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80780</xdr:rowOff>
    </xdr:from>
    <xdr:to>
      <xdr:col>67</xdr:col>
      <xdr:colOff>101600</xdr:colOff>
      <xdr:row>58</xdr:row>
      <xdr:rowOff>10930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27457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19011</xdr:rowOff>
    </xdr:from>
    <xdr:to>
      <xdr:col>85</xdr:col>
      <xdr:colOff>127000</xdr:colOff>
      <xdr:row>79</xdr:row>
      <xdr:rowOff>37176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3561"/>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19011</xdr:rowOff>
    </xdr:from>
    <xdr:to>
      <xdr:col>81</xdr:col>
      <xdr:colOff>50800</xdr:colOff>
      <xdr:row>79</xdr:row>
      <xdr:rowOff>40594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3561"/>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16306</xdr:rowOff>
    </xdr:from>
    <xdr:to>
      <xdr:col>76</xdr:col>
      <xdr:colOff>114300</xdr:colOff>
      <xdr:row>79</xdr:row>
      <xdr:rowOff>40594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60856"/>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16306</xdr:rowOff>
    </xdr:from>
    <xdr:to>
      <xdr:col>71</xdr:col>
      <xdr:colOff>177800</xdr:colOff>
      <xdr:row>79</xdr:row>
      <xdr:rowOff>17004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60856"/>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157826</xdr:rowOff>
    </xdr:from>
    <xdr:to>
      <xdr:col>85</xdr:col>
      <xdr:colOff>177800</xdr:colOff>
      <xdr:row>79</xdr:row>
      <xdr:rowOff>87976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139661</xdr:rowOff>
    </xdr:from>
    <xdr:to>
      <xdr:col>81</xdr:col>
      <xdr:colOff>101600</xdr:colOff>
      <xdr:row>79</xdr:row>
      <xdr:rowOff>69811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60938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161244</xdr:rowOff>
    </xdr:from>
    <xdr:to>
      <xdr:col>76</xdr:col>
      <xdr:colOff>165100</xdr:colOff>
      <xdr:row>79</xdr:row>
      <xdr:rowOff>91394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82521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136956</xdr:rowOff>
    </xdr:from>
    <xdr:to>
      <xdr:col>72</xdr:col>
      <xdr:colOff>38100</xdr:colOff>
      <xdr:row>79</xdr:row>
      <xdr:rowOff>67106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58233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137654</xdr:rowOff>
    </xdr:from>
    <xdr:to>
      <xdr:col>67</xdr:col>
      <xdr:colOff>101600</xdr:colOff>
      <xdr:row>79</xdr:row>
      <xdr:rowOff>67804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58931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19141</xdr:rowOff>
    </xdr:from>
    <xdr:to>
      <xdr:col>85</xdr:col>
      <xdr:colOff>127000</xdr:colOff>
      <xdr:row>98</xdr:row>
      <xdr:rowOff>34440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21241"/>
          <a:ext cx="838200" cy="1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34440</xdr:rowOff>
    </xdr:from>
    <xdr:to>
      <xdr:col>81</xdr:col>
      <xdr:colOff>50800</xdr:colOff>
      <xdr:row>98</xdr:row>
      <xdr:rowOff>46912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36540"/>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46912</xdr:rowOff>
    </xdr:from>
    <xdr:to>
      <xdr:col>76</xdr:col>
      <xdr:colOff>114300</xdr:colOff>
      <xdr:row>98</xdr:row>
      <xdr:rowOff>62731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49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62731</xdr:rowOff>
    </xdr:from>
    <xdr:to>
      <xdr:col>71</xdr:col>
      <xdr:colOff>177800</xdr:colOff>
      <xdr:row>98</xdr:row>
      <xdr:rowOff>71258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64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139791</xdr:rowOff>
    </xdr:from>
    <xdr:to>
      <xdr:col>85</xdr:col>
      <xdr:colOff>177800</xdr:colOff>
      <xdr:row>98</xdr:row>
      <xdr:rowOff>69941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118218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4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155090</xdr:rowOff>
    </xdr:from>
    <xdr:to>
      <xdr:col>81</xdr:col>
      <xdr:colOff>101600</xdr:colOff>
      <xdr:row>98</xdr:row>
      <xdr:rowOff>85240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167562</xdr:rowOff>
    </xdr:from>
    <xdr:to>
      <xdr:col>76</xdr:col>
      <xdr:colOff>165100</xdr:colOff>
      <xdr:row>98</xdr:row>
      <xdr:rowOff>97712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9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11931</xdr:rowOff>
    </xdr:from>
    <xdr:to>
      <xdr:col>72</xdr:col>
      <xdr:colOff>38100</xdr:colOff>
      <xdr:row>98</xdr:row>
      <xdr:rowOff>113531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104658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20458</xdr:rowOff>
    </xdr:from>
    <xdr:to>
      <xdr:col>67</xdr:col>
      <xdr:colOff>101600</xdr:colOff>
      <xdr:row>98</xdr:row>
      <xdr:rowOff>122058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113185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106,363</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581,196</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主に私立大学等運営費補助金等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160,729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66,949</a:t>
          </a:r>
          <a:r>
            <a:rPr kumimoji="1" lang="ja-JP" altLang="ja-JP" sz="1100">
              <a:solidFill>
                <a:schemeClr val="dk1"/>
              </a:solidFill>
              <a:effectLst/>
              <a:latin typeface="+mn-lt"/>
              <a:ea typeface="+mn-ea"/>
              <a:cs typeface="+mn-cs"/>
            </a:rPr>
            <a:t>円となっている。これは中学校建設事業の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商工費については</a:t>
          </a:r>
          <a:r>
            <a:rPr kumimoji="1" lang="en-US" altLang="ja-JP" sz="1100">
              <a:solidFill>
                <a:schemeClr val="dk1"/>
              </a:solidFill>
              <a:effectLst/>
              <a:latin typeface="+mn-lt"/>
              <a:ea typeface="+mn-ea"/>
              <a:cs typeface="+mn-cs"/>
            </a:rPr>
            <a:t>16,726</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48,048</a:t>
          </a:r>
          <a:r>
            <a:rPr kumimoji="1" lang="ja-JP" altLang="ja-JP" sz="1100">
              <a:solidFill>
                <a:schemeClr val="dk1"/>
              </a:solidFill>
              <a:effectLst/>
              <a:latin typeface="+mn-lt"/>
              <a:ea typeface="+mn-ea"/>
              <a:cs typeface="+mn-cs"/>
            </a:rPr>
            <a:t>円となっている。これは第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セクターの神山温泉宿泊施設改修工事の増加によるものである。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ポイント減少し、</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８％となっている。今後も５％程度を維持できるような運営に努める。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7103634</v>
      </c>
      <c r="BO4" s="449"/>
      <c r="BP4" s="449"/>
      <c r="BQ4" s="449"/>
      <c r="BR4" s="449"/>
      <c r="BS4" s="449"/>
      <c r="BT4" s="449"/>
      <c r="BU4" s="450"/>
      <c r="BV4" s="448">
        <v>7355418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6774386</v>
      </c>
      <c r="BO5" s="420"/>
      <c r="BP5" s="420"/>
      <c r="BQ5" s="420"/>
      <c r="BR5" s="420"/>
      <c r="BS5" s="420"/>
      <c r="BT5" s="420"/>
      <c r="BU5" s="421"/>
      <c r="BV5" s="419">
        <v>6979587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77.8</v>
      </c>
      <c r="CU5" s="417"/>
      <c r="CV5" s="417"/>
      <c r="CW5" s="417"/>
      <c r="CX5" s="417"/>
      <c r="CY5" s="417"/>
      <c r="CZ5" s="417"/>
      <c r="DA5" s="418"/>
      <c r="DB5" s="416">
        <v>78.7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329248</v>
      </c>
      <c r="BO6" s="420"/>
      <c r="BP6" s="420"/>
      <c r="BQ6" s="420"/>
      <c r="BR6" s="420"/>
      <c r="BS6" s="420"/>
      <c r="BT6" s="420"/>
      <c r="BU6" s="421"/>
      <c r="BV6" s="419">
        <v>375831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77.900000000000006</v>
      </c>
      <c r="CU6" s="563"/>
      <c r="CV6" s="563"/>
      <c r="CW6" s="563"/>
      <c r="CX6" s="563"/>
      <c r="CY6" s="563"/>
      <c r="CZ6" s="563"/>
      <c r="DA6" s="564"/>
      <c r="DB6" s="562">
        <v>78.7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169424</v>
      </c>
      <c r="BO7" s="420"/>
      <c r="BP7" s="420"/>
      <c r="BQ7" s="420"/>
      <c r="BR7" s="420"/>
      <c r="BS7" s="420"/>
      <c r="BT7" s="420"/>
      <c r="BU7" s="421"/>
      <c r="BV7" s="419">
        <v>150034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3415107</v>
      </c>
      <c r="CU7" s="420"/>
      <c r="CV7" s="420"/>
      <c r="CW7" s="420"/>
      <c r="CX7" s="420"/>
      <c r="CY7" s="420"/>
      <c r="CZ7" s="420"/>
      <c r="DA7" s="421"/>
      <c r="DB7" s="419">
        <v>3331335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159824</v>
      </c>
      <c r="BO8" s="420"/>
      <c r="BP8" s="420"/>
      <c r="BQ8" s="420"/>
      <c r="BR8" s="420"/>
      <c r="BS8" s="420"/>
      <c r="BT8" s="420"/>
      <c r="BU8" s="421"/>
      <c r="BV8" s="419">
        <v>225797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4647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-65973</v>
      </c>
      <c r="BO9" s="420"/>
      <c r="BP9" s="420"/>
      <c r="BQ9" s="420"/>
      <c r="BR9" s="420"/>
      <c r="BS9" s="420"/>
      <c r="BT9" s="420"/>
      <c r="BU9" s="421"/>
      <c r="BV9" s="419">
        <v>1498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11.7</v>
      </c>
      <c r="CU9" s="417"/>
      <c r="CV9" s="417"/>
      <c r="CW9" s="417"/>
      <c r="CX9" s="417"/>
      <c r="CY9" s="417"/>
      <c r="CZ9" s="417"/>
      <c r="DA9" s="418"/>
      <c r="DB9" s="416">
        <v>11.3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5300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198903</v>
      </c>
      <c r="BO10" s="420"/>
      <c r="BP10" s="420"/>
      <c r="BQ10" s="420"/>
      <c r="BR10" s="420"/>
      <c r="BS10" s="420"/>
      <c r="BT10" s="420"/>
      <c r="BU10" s="421"/>
      <c r="BV10" s="419">
        <v>11887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4673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4597</v>
      </c>
      <c r="S13" s="507"/>
      <c r="T13" s="507"/>
      <c r="U13" s="507"/>
      <c r="V13" s="508"/>
      <c r="W13" s="509" t="s">
        <v>131</v>
      </c>
      <c r="X13" s="405"/>
      <c r="Y13" s="405"/>
      <c r="Z13" s="405"/>
      <c r="AA13" s="405"/>
      <c r="AB13" s="406"/>
      <c r="AC13" s="372">
        <v>695</v>
      </c>
      <c r="AD13" s="373"/>
      <c r="AE13" s="373"/>
      <c r="AF13" s="373"/>
      <c r="AG13" s="374"/>
      <c r="AH13" s="372">
        <v>860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132930</v>
      </c>
      <c r="BO13" s="420"/>
      <c r="BP13" s="420"/>
      <c r="BQ13" s="420"/>
      <c r="BR13" s="420"/>
      <c r="BS13" s="420"/>
      <c r="BT13" s="420"/>
      <c r="BU13" s="421"/>
      <c r="BV13" s="419">
        <v>13385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3.5</v>
      </c>
      <c r="CU13" s="417"/>
      <c r="CV13" s="417"/>
      <c r="CW13" s="417"/>
      <c r="CX13" s="417"/>
      <c r="CY13" s="417"/>
      <c r="CZ13" s="417"/>
      <c r="DA13" s="418"/>
      <c r="DB13" s="416">
        <v>2.9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4777</v>
      </c>
      <c r="S14" s="507"/>
      <c r="T14" s="507"/>
      <c r="U14" s="507"/>
      <c r="V14" s="508"/>
      <c r="W14" s="510"/>
      <c r="X14" s="408"/>
      <c r="Y14" s="408"/>
      <c r="Z14" s="408"/>
      <c r="AA14" s="408"/>
      <c r="AB14" s="409"/>
      <c r="AC14" s="499">
        <v>30.3</v>
      </c>
      <c r="AD14" s="500"/>
      <c r="AE14" s="500"/>
      <c r="AF14" s="500"/>
      <c r="AG14" s="501"/>
      <c r="AH14" s="499">
        <v>32.299999999999997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4711</v>
      </c>
      <c r="S15" s="507"/>
      <c r="T15" s="507"/>
      <c r="U15" s="507"/>
      <c r="V15" s="508"/>
      <c r="W15" s="509" t="s">
        <v>137</v>
      </c>
      <c r="X15" s="405"/>
      <c r="Y15" s="405"/>
      <c r="Z15" s="405"/>
      <c r="AA15" s="405"/>
      <c r="AB15" s="406"/>
      <c r="AC15" s="372">
        <v>405</v>
      </c>
      <c r="AD15" s="373"/>
      <c r="AE15" s="373"/>
      <c r="AF15" s="373"/>
      <c r="AG15" s="374"/>
      <c r="AH15" s="372">
        <v>491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634705</v>
      </c>
      <c r="BO15" s="449"/>
      <c r="BP15" s="449"/>
      <c r="BQ15" s="449"/>
      <c r="BR15" s="449"/>
      <c r="BS15" s="449"/>
      <c r="BT15" s="449"/>
      <c r="BU15" s="450"/>
      <c r="BV15" s="448">
        <v>630270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3274040</v>
      </c>
      <c r="BO16" s="420"/>
      <c r="BP16" s="420"/>
      <c r="BQ16" s="420"/>
      <c r="BR16" s="420"/>
      <c r="BS16" s="420"/>
      <c r="BT16" s="420"/>
      <c r="BU16" s="421"/>
      <c r="BV16" s="419">
        <v>3185739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1195</v>
      </c>
      <c r="AD17" s="373"/>
      <c r="AE17" s="373"/>
      <c r="AF17" s="373"/>
      <c r="AG17" s="374"/>
      <c r="AH17" s="372">
        <v>1309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760568</v>
      </c>
      <c r="BO17" s="420"/>
      <c r="BP17" s="420"/>
      <c r="BQ17" s="420"/>
      <c r="BR17" s="420"/>
      <c r="BS17" s="420"/>
      <c r="BT17" s="420"/>
      <c r="BU17" s="421"/>
      <c r="BV17" s="419">
        <v>762539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173.3</v>
      </c>
      <c r="M18" s="472"/>
      <c r="N18" s="472"/>
      <c r="O18" s="472"/>
      <c r="P18" s="472"/>
      <c r="Q18" s="472"/>
      <c r="R18" s="473"/>
      <c r="S18" s="473"/>
      <c r="T18" s="473"/>
      <c r="U18" s="473"/>
      <c r="V18" s="474"/>
      <c r="W18" s="490"/>
      <c r="X18" s="491"/>
      <c r="Y18" s="491"/>
      <c r="Z18" s="491"/>
      <c r="AA18" s="491"/>
      <c r="AB18" s="515"/>
      <c r="AC18" s="389">
        <v>52.1</v>
      </c>
      <c r="AD18" s="390"/>
      <c r="AE18" s="390"/>
      <c r="AF18" s="390"/>
      <c r="AG18" s="475"/>
      <c r="AH18" s="389">
        <v>49.2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2669929</v>
      </c>
      <c r="BO18" s="420"/>
      <c r="BP18" s="420"/>
      <c r="BQ18" s="420"/>
      <c r="BR18" s="420"/>
      <c r="BS18" s="420"/>
      <c r="BT18" s="420"/>
      <c r="BU18" s="421"/>
      <c r="BV18" s="419">
        <v>2620524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4117307</v>
      </c>
      <c r="BO19" s="420"/>
      <c r="BP19" s="420"/>
      <c r="BQ19" s="420"/>
      <c r="BR19" s="420"/>
      <c r="BS19" s="420"/>
      <c r="BT19" s="420"/>
      <c r="BU19" s="421"/>
      <c r="BV19" s="419">
        <v>4020277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2021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5748919</v>
      </c>
      <c r="BO22" s="449"/>
      <c r="BP22" s="449"/>
      <c r="BQ22" s="449"/>
      <c r="BR22" s="449"/>
      <c r="BS22" s="449"/>
      <c r="BT22" s="449"/>
      <c r="BU22" s="450"/>
      <c r="BV22" s="448">
        <v>5674546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5721053</v>
      </c>
      <c r="BO23" s="420"/>
      <c r="BP23" s="420"/>
      <c r="BQ23" s="420"/>
      <c r="BR23" s="420"/>
      <c r="BS23" s="420"/>
      <c r="BT23" s="420"/>
      <c r="BU23" s="421"/>
      <c r="BV23" s="419">
        <v>5659051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7460</v>
      </c>
      <c r="R24" s="373"/>
      <c r="S24" s="373"/>
      <c r="T24" s="373"/>
      <c r="U24" s="373"/>
      <c r="V24" s="374"/>
      <c r="W24" s="462"/>
      <c r="X24" s="399"/>
      <c r="Y24" s="400"/>
      <c r="Z24" s="375" t="s">
        <v>162</v>
      </c>
      <c r="AA24" s="376"/>
      <c r="AB24" s="376"/>
      <c r="AC24" s="376"/>
      <c r="AD24" s="376"/>
      <c r="AE24" s="376"/>
      <c r="AF24" s="376"/>
      <c r="AG24" s="377"/>
      <c r="AH24" s="372">
        <v>91</v>
      </c>
      <c r="AI24" s="373"/>
      <c r="AJ24" s="373"/>
      <c r="AK24" s="373"/>
      <c r="AL24" s="374"/>
      <c r="AM24" s="372">
        <v>279825</v>
      </c>
      <c r="AN24" s="373"/>
      <c r="AO24" s="373"/>
      <c r="AP24" s="373"/>
      <c r="AQ24" s="373"/>
      <c r="AR24" s="374"/>
      <c r="AS24" s="372">
        <v>3075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5349753</v>
      </c>
      <c r="BO24" s="420"/>
      <c r="BP24" s="420"/>
      <c r="BQ24" s="420"/>
      <c r="BR24" s="420"/>
      <c r="BS24" s="420"/>
      <c r="BT24" s="420"/>
      <c r="BU24" s="421"/>
      <c r="BV24" s="419">
        <v>5164086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5970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234960</v>
      </c>
      <c r="BO25" s="449"/>
      <c r="BP25" s="449"/>
      <c r="BQ25" s="449"/>
      <c r="BR25" s="449"/>
      <c r="BS25" s="449"/>
      <c r="BT25" s="449"/>
      <c r="BU25" s="450"/>
      <c r="BV25" s="448">
        <v>268491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5410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11840</v>
      </c>
      <c r="AN26" s="373"/>
      <c r="AO26" s="373"/>
      <c r="AP26" s="373"/>
      <c r="AQ26" s="373"/>
      <c r="AR26" s="374"/>
      <c r="AS26" s="372">
        <v>2960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2840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144802</v>
      </c>
      <c r="BO27" s="454"/>
      <c r="BP27" s="454"/>
      <c r="BQ27" s="454"/>
      <c r="BR27" s="454"/>
      <c r="BS27" s="454"/>
      <c r="BT27" s="454"/>
      <c r="BU27" s="455"/>
      <c r="BV27" s="453">
        <v>144802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2340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3291496</v>
      </c>
      <c r="BO28" s="449"/>
      <c r="BP28" s="449"/>
      <c r="BQ28" s="449"/>
      <c r="BR28" s="449"/>
      <c r="BS28" s="449"/>
      <c r="BT28" s="449"/>
      <c r="BU28" s="450"/>
      <c r="BV28" s="448">
        <v>3092593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6</v>
      </c>
      <c r="M29" s="373"/>
      <c r="N29" s="373"/>
      <c r="O29" s="373"/>
      <c r="P29" s="374"/>
      <c r="Q29" s="372">
        <v>1950</v>
      </c>
      <c r="R29" s="373"/>
      <c r="S29" s="373"/>
      <c r="T29" s="373"/>
      <c r="U29" s="373"/>
      <c r="V29" s="374"/>
      <c r="W29" s="463"/>
      <c r="X29" s="464"/>
      <c r="Y29" s="465"/>
      <c r="Z29" s="375" t="s">
        <v>177</v>
      </c>
      <c r="AA29" s="376"/>
      <c r="AB29" s="376"/>
      <c r="AC29" s="376"/>
      <c r="AD29" s="376"/>
      <c r="AE29" s="376"/>
      <c r="AF29" s="376"/>
      <c r="AG29" s="377"/>
      <c r="AH29" s="372">
        <v>91</v>
      </c>
      <c r="AI29" s="373"/>
      <c r="AJ29" s="373"/>
      <c r="AK29" s="373"/>
      <c r="AL29" s="374"/>
      <c r="AM29" s="372">
        <v>279825</v>
      </c>
      <c r="AN29" s="373"/>
      <c r="AO29" s="373"/>
      <c r="AP29" s="373"/>
      <c r="AQ29" s="373"/>
      <c r="AR29" s="374"/>
      <c r="AS29" s="372">
        <v>3075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942882</v>
      </c>
      <c r="BO29" s="420"/>
      <c r="BP29" s="420"/>
      <c r="BQ29" s="420"/>
      <c r="BR29" s="420"/>
      <c r="BS29" s="420"/>
      <c r="BT29" s="420"/>
      <c r="BU29" s="421"/>
      <c r="BV29" s="419">
        <v>939682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6873952</v>
      </c>
      <c r="BO30" s="454"/>
      <c r="BP30" s="454"/>
      <c r="BQ30" s="454"/>
      <c r="BR30" s="454"/>
      <c r="BS30" s="454"/>
      <c r="BT30" s="454"/>
      <c r="BU30" s="455"/>
      <c r="BV30" s="453">
        <v>6978869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（株）神山温泉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徳島県市町村総合事務組合(滞納整理機構特別会計)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阿北環境整備組合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名西消防組合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徳島県後期高齢者広域連合(一般会計)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徳島県後期高齢者広域連合(後期高齢者医療事業会計)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7VOVsBYkCCK0HtAD9KdwvUCZsSH2QF4wlLR7Z5V5Ym5fDVHMhWJS0eQHJgKDwegJtMLssN+4PQWEBFGj0w6JQ==" saltValue="5Xs07NR5GAx4pFf68tRl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8" zoomScaleNormal="7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5.86</v>
      </c>
      <c r="G34" s="33">
        <v>8.09</v>
      </c>
      <c r="H34" s="33">
        <v>6.82</v>
      </c>
      <c r="I34" s="33">
        <v>6.77</v>
      </c>
      <c r="J34" s="34">
        <v>4.67</v>
      </c>
      <c r="K34" s="22"/>
      <c r="L34" s="22"/>
      <c r="M34" s="22"/>
      <c r="N34" s="22"/>
      <c r="O34" s="22"/>
      <c r="P34" s="22"/>
    </row>
    <row r="35" spans="1:16" ht="39" customHeight="1" x14ac:dyDescent="0.2">
      <c r="A35" s="22"/>
      <c r="B35" s="35"/>
      <c r="C35" s="1145" t="s">
        <v>531</v>
      </c>
      <c r="D35" s="1146"/>
      <c r="E35" s="1147"/>
      <c r="F35" s="36" t="s">
        <v>484</v>
      </c>
      <c r="G35" s="37" t="s">
        <v>484</v>
      </c>
      <c r="H35" s="37" t="s">
        <v>484</v>
      </c>
      <c r="I35" s="37" t="s">
        <v>484</v>
      </c>
      <c r="J35" s="38">
        <v>1.7</v>
      </c>
      <c r="K35" s="22"/>
      <c r="L35" s="22"/>
      <c r="M35" s="22"/>
      <c r="N35" s="22"/>
      <c r="O35" s="22"/>
      <c r="P35" s="22"/>
    </row>
    <row r="36" spans="1:16" ht="39" customHeight="1" x14ac:dyDescent="0.2">
      <c r="A36" s="22"/>
      <c r="B36" s="35"/>
      <c r="C36" s="1145" t="s">
        <v>532</v>
      </c>
      <c r="D36" s="1146"/>
      <c r="E36" s="1147"/>
      <c r="F36" s="36">
        <v>0.72</v>
      </c>
      <c r="G36" s="37">
        <v>1.67</v>
      </c>
      <c r="H36" s="37">
        <v>1.65</v>
      </c>
      <c r="I36" s="37">
        <v>1.41</v>
      </c>
      <c r="J36" s="38">
        <v>0.98</v>
      </c>
      <c r="K36" s="22"/>
      <c r="L36" s="22"/>
      <c r="M36" s="22"/>
      <c r="N36" s="22"/>
      <c r="O36" s="22"/>
      <c r="P36" s="22"/>
    </row>
    <row r="37" spans="1:16" ht="39" customHeight="1" x14ac:dyDescent="0.2">
      <c r="A37" s="22"/>
      <c r="B37" s="35"/>
      <c r="C37" s="1145" t="s">
        <v>533</v>
      </c>
      <c r="D37" s="1146"/>
      <c r="E37" s="1147"/>
      <c r="F37" s="36">
        <v>0.19</v>
      </c>
      <c r="G37" s="37">
        <v>0.35</v>
      </c>
      <c r="H37" s="37">
        <v>0.06</v>
      </c>
      <c r="I37" s="37">
        <v>0.22</v>
      </c>
      <c r="J37" s="38">
        <v>0.26</v>
      </c>
      <c r="K37" s="22"/>
      <c r="L37" s="22"/>
      <c r="M37" s="22"/>
      <c r="N37" s="22"/>
      <c r="O37" s="22"/>
      <c r="P37" s="22"/>
    </row>
    <row r="38" spans="1:16" ht="39" customHeight="1" x14ac:dyDescent="0.2">
      <c r="A38" s="22"/>
      <c r="B38" s="35"/>
      <c r="C38" s="1145" t="s">
        <v>534</v>
      </c>
      <c r="D38" s="1146"/>
      <c r="E38" s="1147"/>
      <c r="F38" s="36">
        <v>0.01</v>
      </c>
      <c r="G38" s="37">
        <v>0.03</v>
      </c>
      <c r="H38" s="37">
        <v>0.01</v>
      </c>
      <c r="I38" s="37">
        <v>0</v>
      </c>
      <c r="J38" s="38">
        <v>0.01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v>0.24</v>
      </c>
      <c r="G43" s="42">
        <v>0.19</v>
      </c>
      <c r="H43" s="42">
        <v>0.23</v>
      </c>
      <c r="I43" s="42">
        <v>1.24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pXTwkkSDePtpOCtRGb+Q1pBpy856+ZLQObTUyi5gn9xsUdafJn7Tu7yHYR0wiYq34KOD91woMMhyGR04Wd9VA==" saltValue="4GGY4gI65n0HeSb+jfqZ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388</v>
      </c>
      <c r="L45" s="60">
        <v>400</v>
      </c>
      <c r="M45" s="60">
        <v>430</v>
      </c>
      <c r="N45" s="60">
        <v>455</v>
      </c>
      <c r="O45" s="61">
        <v>483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41</v>
      </c>
      <c r="L48" s="64">
        <v>43</v>
      </c>
      <c r="M48" s="64">
        <v>57</v>
      </c>
      <c r="N48" s="64">
        <v>70</v>
      </c>
      <c r="O48" s="65">
        <v>75</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1</v>
      </c>
      <c r="M49" s="64">
        <v>4</v>
      </c>
      <c r="N49" s="64">
        <v>4</v>
      </c>
      <c r="O49" s="65">
        <v>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356</v>
      </c>
      <c r="L52" s="64">
        <v>377</v>
      </c>
      <c r="M52" s="64">
        <v>406</v>
      </c>
      <c r="N52" s="64">
        <v>425</v>
      </c>
      <c r="O52" s="65">
        <v>441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74</v>
      </c>
      <c r="L53" s="69">
        <v>67</v>
      </c>
      <c r="M53" s="69">
        <v>85</v>
      </c>
      <c r="N53" s="69">
        <v>104</v>
      </c>
      <c r="O53" s="70">
        <v>121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D6lxkinEoi83eMedZSDBumNKw+ZWqznm9B/WW0w/TVrZf3MlZLzakrOznITur7mA2aye6IwpG03W3HfZNOyrw==" saltValue="Bs32Kwch2eI4ge6tdtMZ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3881</v>
      </c>
      <c r="J41" s="344">
        <v>4584</v>
      </c>
      <c r="K41" s="344">
        <v>5078</v>
      </c>
      <c r="L41" s="344">
        <v>5675</v>
      </c>
      <c r="M41" s="345">
        <v>5749</v>
      </c>
    </row>
    <row r="42" spans="2:13" ht="27.75" customHeight="1" x14ac:dyDescent="0.2">
      <c r="B42" s="1186"/>
      <c r="C42" s="1187"/>
      <c r="D42" s="106"/>
      <c r="E42" s="1190" t="s">
        <v>32</v>
      </c>
      <c r="F42" s="1190"/>
      <c r="G42" s="1190"/>
      <c r="H42" s="1191"/>
      <c r="I42" s="346" t="s">
        <v>484</v>
      </c>
      <c r="J42" s="347" t="s">
        <v>484</v>
      </c>
      <c r="K42" s="347" t="s">
        <v>484</v>
      </c>
      <c r="L42" s="347" t="s">
        <v>484</v>
      </c>
      <c r="M42" s="348" t="s">
        <v>484</v>
      </c>
    </row>
    <row r="43" spans="2:13" ht="27.75" customHeight="1" x14ac:dyDescent="0.2">
      <c r="B43" s="1186"/>
      <c r="C43" s="1187"/>
      <c r="D43" s="106"/>
      <c r="E43" s="1190" t="s">
        <v>33</v>
      </c>
      <c r="F43" s="1190"/>
      <c r="G43" s="1190"/>
      <c r="H43" s="1191"/>
      <c r="I43" s="346">
        <v>476</v>
      </c>
      <c r="J43" s="347">
        <v>562</v>
      </c>
      <c r="K43" s="347">
        <v>732</v>
      </c>
      <c r="L43" s="347">
        <v>59</v>
      </c>
      <c r="M43" s="348">
        <v>66</v>
      </c>
    </row>
    <row r="44" spans="2:13" ht="27.75" customHeight="1" x14ac:dyDescent="0.2">
      <c r="B44" s="1186"/>
      <c r="C44" s="1187"/>
      <c r="D44" s="106"/>
      <c r="E44" s="1190" t="s">
        <v>34</v>
      </c>
      <c r="F44" s="1190"/>
      <c r="G44" s="1190"/>
      <c r="H44" s="1191"/>
      <c r="I44" s="346">
        <v>42</v>
      </c>
      <c r="J44" s="347">
        <v>45</v>
      </c>
      <c r="K44" s="347">
        <v>40</v>
      </c>
      <c r="L44" s="347">
        <v>37</v>
      </c>
      <c r="M44" s="348">
        <v>33</v>
      </c>
    </row>
    <row r="45" spans="2:13" ht="27.75" customHeight="1" x14ac:dyDescent="0.2">
      <c r="B45" s="1186"/>
      <c r="C45" s="1187"/>
      <c r="D45" s="106"/>
      <c r="E45" s="1190" t="s">
        <v>35</v>
      </c>
      <c r="F45" s="1190"/>
      <c r="G45" s="1190"/>
      <c r="H45" s="1191"/>
      <c r="I45" s="346">
        <v>579</v>
      </c>
      <c r="J45" s="347">
        <v>547</v>
      </c>
      <c r="K45" s="347">
        <v>523</v>
      </c>
      <c r="L45" s="347">
        <v>582</v>
      </c>
      <c r="M45" s="348">
        <v>616</v>
      </c>
    </row>
    <row r="46" spans="2:13" ht="27.75" customHeight="1" x14ac:dyDescent="0.2">
      <c r="B46" s="1186"/>
      <c r="C46" s="1187"/>
      <c r="D46" s="107"/>
      <c r="E46" s="1190" t="s">
        <v>36</v>
      </c>
      <c r="F46" s="1190"/>
      <c r="G46" s="1190"/>
      <c r="H46" s="1191"/>
      <c r="I46" s="346" t="s">
        <v>484</v>
      </c>
      <c r="J46" s="347" t="s">
        <v>484</v>
      </c>
      <c r="K46" s="347" t="s">
        <v>484</v>
      </c>
      <c r="L46" s="347" t="s">
        <v>484</v>
      </c>
      <c r="M46" s="348" t="s">
        <v>484</v>
      </c>
    </row>
    <row r="47" spans="2:13" ht="27.75" customHeight="1" x14ac:dyDescent="0.2">
      <c r="B47" s="1186"/>
      <c r="C47" s="1187"/>
      <c r="D47" s="108"/>
      <c r="E47" s="1200" t="s">
        <v>37</v>
      </c>
      <c r="F47" s="1201"/>
      <c r="G47" s="1201"/>
      <c r="H47" s="1202"/>
      <c r="I47" s="346" t="s">
        <v>484</v>
      </c>
      <c r="J47" s="347" t="s">
        <v>484</v>
      </c>
      <c r="K47" s="347" t="s">
        <v>484</v>
      </c>
      <c r="L47" s="347" t="s">
        <v>484</v>
      </c>
      <c r="M47" s="348" t="s">
        <v>484</v>
      </c>
    </row>
    <row r="48" spans="2:13" ht="27.75" customHeight="1" x14ac:dyDescent="0.2">
      <c r="B48" s="1186"/>
      <c r="C48" s="1187"/>
      <c r="D48" s="106"/>
      <c r="E48" s="1190" t="s">
        <v>38</v>
      </c>
      <c r="F48" s="1190"/>
      <c r="G48" s="1190"/>
      <c r="H48" s="1191"/>
      <c r="I48" s="346" t="s">
        <v>484</v>
      </c>
      <c r="J48" s="347" t="s">
        <v>484</v>
      </c>
      <c r="K48" s="347" t="s">
        <v>484</v>
      </c>
      <c r="L48" s="347" t="s">
        <v>484</v>
      </c>
      <c r="M48" s="348" t="s">
        <v>484</v>
      </c>
    </row>
    <row r="49" spans="2:13" ht="27.75" customHeight="1" x14ac:dyDescent="0.2">
      <c r="B49" s="1188"/>
      <c r="C49" s="1189"/>
      <c r="D49" s="106"/>
      <c r="E49" s="1190" t="s">
        <v>39</v>
      </c>
      <c r="F49" s="1190"/>
      <c r="G49" s="1190"/>
      <c r="H49" s="1191"/>
      <c r="I49" s="346" t="s">
        <v>484</v>
      </c>
      <c r="J49" s="347" t="s">
        <v>484</v>
      </c>
      <c r="K49" s="347" t="s">
        <v>484</v>
      </c>
      <c r="L49" s="347" t="s">
        <v>484</v>
      </c>
      <c r="M49" s="348" t="s">
        <v>484</v>
      </c>
    </row>
    <row r="50" spans="2:13" ht="27.75" customHeight="1" x14ac:dyDescent="0.2">
      <c r="B50" s="1184" t="s">
        <v>40</v>
      </c>
      <c r="C50" s="1185"/>
      <c r="D50" s="109"/>
      <c r="E50" s="1190" t="s">
        <v>41</v>
      </c>
      <c r="F50" s="1190"/>
      <c r="G50" s="1190"/>
      <c r="H50" s="1191"/>
      <c r="I50" s="346">
        <v>8893</v>
      </c>
      <c r="J50" s="347">
        <v>10691</v>
      </c>
      <c r="K50" s="347">
        <v>11170</v>
      </c>
      <c r="L50" s="347">
        <v>11252</v>
      </c>
      <c r="M50" s="348">
        <v>11353</v>
      </c>
    </row>
    <row r="51" spans="2:13" ht="27.75" customHeight="1" x14ac:dyDescent="0.2">
      <c r="B51" s="1186"/>
      <c r="C51" s="1187"/>
      <c r="D51" s="106"/>
      <c r="E51" s="1190" t="s">
        <v>42</v>
      </c>
      <c r="F51" s="1190"/>
      <c r="G51" s="1190"/>
      <c r="H51" s="1191"/>
      <c r="I51" s="346" t="s">
        <v>484</v>
      </c>
      <c r="J51" s="347" t="s">
        <v>484</v>
      </c>
      <c r="K51" s="347" t="s">
        <v>484</v>
      </c>
      <c r="L51" s="347" t="s">
        <v>484</v>
      </c>
      <c r="M51" s="348" t="s">
        <v>484</v>
      </c>
    </row>
    <row r="52" spans="2:13" ht="27.75" customHeight="1" x14ac:dyDescent="0.2">
      <c r="B52" s="1188"/>
      <c r="C52" s="1189"/>
      <c r="D52" s="106"/>
      <c r="E52" s="1190" t="s">
        <v>43</v>
      </c>
      <c r="F52" s="1190"/>
      <c r="G52" s="1190"/>
      <c r="H52" s="1191"/>
      <c r="I52" s="346">
        <v>3467</v>
      </c>
      <c r="J52" s="347">
        <v>3341</v>
      </c>
      <c r="K52" s="347">
        <v>3321</v>
      </c>
      <c r="L52" s="347">
        <v>4293</v>
      </c>
      <c r="M52" s="348">
        <v>4354</v>
      </c>
    </row>
    <row r="53" spans="2:13" ht="27.75" customHeight="1" thickBot="1" x14ac:dyDescent="0.25">
      <c r="B53" s="1192" t="s">
        <v>19</v>
      </c>
      <c r="C53" s="1193"/>
      <c r="D53" s="110"/>
      <c r="E53" s="1194" t="s">
        <v>44</v>
      </c>
      <c r="F53" s="1194"/>
      <c r="G53" s="1194"/>
      <c r="H53" s="1195"/>
      <c r="I53" s="349">
        <v>-7382</v>
      </c>
      <c r="J53" s="350">
        <v>-8295</v>
      </c>
      <c r="K53" s="350">
        <v>-8118</v>
      </c>
      <c r="L53" s="350">
        <v>-9192</v>
      </c>
      <c r="M53" s="351">
        <v>-9243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EqPAI5WVcHVQ0zICYRemNx5Fg8n21CyN4gQTWJzWmeESQkrdxMvJcRynU1s80sWFyI3UG6UrJKFx/DLFCGy0w==" saltValue="/4MJEuXhR6doNx0Xrv2h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3081</v>
      </c>
      <c r="G55" s="352">
        <v>3093</v>
      </c>
      <c r="H55" s="353">
        <v>3291</v>
      </c>
    </row>
    <row r="56" spans="2:8" ht="52.5" customHeight="1" x14ac:dyDescent="0.2">
      <c r="B56" s="122"/>
      <c r="C56" s="1213" t="s">
        <v>47</v>
      </c>
      <c r="D56" s="1213"/>
      <c r="E56" s="1214"/>
      <c r="F56" s="354">
        <v>936</v>
      </c>
      <c r="G56" s="354">
        <v>940</v>
      </c>
      <c r="H56" s="355">
        <v>943</v>
      </c>
    </row>
    <row r="57" spans="2:8" ht="53.25" customHeight="1" x14ac:dyDescent="0.2">
      <c r="B57" s="122"/>
      <c r="C57" s="1215" t="s">
        <v>48</v>
      </c>
      <c r="D57" s="1215"/>
      <c r="E57" s="1216"/>
      <c r="F57" s="356">
        <v>6924</v>
      </c>
      <c r="G57" s="356">
        <v>6979</v>
      </c>
      <c r="H57" s="357">
        <v>6874</v>
      </c>
    </row>
    <row r="58" spans="2:8" ht="45.75" customHeight="1" x14ac:dyDescent="0.2">
      <c r="B58" s="123"/>
      <c r="C58" s="1203" t="s">
        <v>554</v>
      </c>
      <c r="D58" s="1204"/>
      <c r="E58" s="1205"/>
      <c r="F58" s="358">
        <v>4164</v>
      </c>
      <c r="G58" s="358">
        <v>4359</v>
      </c>
      <c r="H58" s="359">
        <v>4441</v>
      </c>
    </row>
    <row r="59" spans="2:8" ht="45.75" customHeight="1" x14ac:dyDescent="0.2">
      <c r="B59" s="123"/>
      <c r="C59" s="1203" t="s">
        <v>550</v>
      </c>
      <c r="D59" s="1204"/>
      <c r="E59" s="1205"/>
      <c r="F59" s="358">
        <v>1291</v>
      </c>
      <c r="G59" s="358">
        <v>1219</v>
      </c>
      <c r="H59" s="359">
        <v>1119</v>
      </c>
    </row>
    <row r="60" spans="2:8" ht="45.75" customHeight="1" x14ac:dyDescent="0.2">
      <c r="B60" s="123"/>
      <c r="C60" s="1203" t="s">
        <v>551</v>
      </c>
      <c r="D60" s="1204"/>
      <c r="E60" s="1205"/>
      <c r="F60" s="358">
        <v>781</v>
      </c>
      <c r="G60" s="358">
        <v>739</v>
      </c>
      <c r="H60" s="359">
        <v>660</v>
      </c>
    </row>
    <row r="61" spans="2:8" ht="45.75" customHeight="1" x14ac:dyDescent="0.2">
      <c r="B61" s="123"/>
      <c r="C61" s="1203" t="s">
        <v>553</v>
      </c>
      <c r="D61" s="1204"/>
      <c r="E61" s="1205"/>
      <c r="F61" s="358">
        <v>563</v>
      </c>
      <c r="G61" s="358">
        <v>563</v>
      </c>
      <c r="H61" s="359">
        <v>563</v>
      </c>
    </row>
    <row r="62" spans="2:8" ht="45.75" customHeight="1" thickBot="1" x14ac:dyDescent="0.25">
      <c r="B62" s="124"/>
      <c r="C62" s="1206" t="s">
        <v>552</v>
      </c>
      <c r="D62" s="1207"/>
      <c r="E62" s="1208"/>
      <c r="F62" s="362">
        <v>50</v>
      </c>
      <c r="G62" s="362">
        <v>50</v>
      </c>
      <c r="H62" s="363">
        <v>50</v>
      </c>
    </row>
    <row r="63" spans="2:8" ht="52.5" customHeight="1" thickBot="1" x14ac:dyDescent="0.25">
      <c r="B63" s="125"/>
      <c r="C63" s="1209" t="s">
        <v>49</v>
      </c>
      <c r="D63" s="1209"/>
      <c r="E63" s="1210"/>
      <c r="F63" s="360">
        <v>10941</v>
      </c>
      <c r="G63" s="360">
        <v>11011</v>
      </c>
      <c r="H63" s="361">
        <v>11108</v>
      </c>
    </row>
    <row r="64" spans="2:8" ht="13" x14ac:dyDescent="0.2"/>
  </sheetData>
  <sheetProtection algorithmName="SHA-512" hashValue="vrPMGoCWiRF7tURtdWKv239SxXgFDTeubn+76gwrrzWkegRg9CDVaDSu9g1LNfT0SB2FuaBwjEtxHS03JOROCw==" saltValue="off+M0/n9s5ch/zBwQE9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260458</v>
      </c>
      <c r="E3" s="144"/>
      <c r="F3" s="145">
        <v>301035</v>
      </c>
      <c r="G3" s="146"/>
      <c r="H3" s="147"/>
    </row>
    <row r="4" spans="1:8" x14ac:dyDescent="0.2">
      <c r="A4" s="148"/>
      <c r="B4" s="149"/>
      <c r="C4" s="150"/>
      <c r="D4" s="151">
        <v>88117</v>
      </c>
      <c r="E4" s="152"/>
      <c r="F4" s="153">
        <v>154376</v>
      </c>
      <c r="G4" s="154"/>
      <c r="H4" s="155"/>
    </row>
    <row r="5" spans="1:8" x14ac:dyDescent="0.2">
      <c r="A5" s="136" t="s">
        <v>517</v>
      </c>
      <c r="B5" s="141"/>
      <c r="C5" s="142"/>
      <c r="D5" s="143">
        <v>324497</v>
      </c>
      <c r="E5" s="144"/>
      <c r="F5" s="145">
        <v>277467</v>
      </c>
      <c r="G5" s="146"/>
      <c r="H5" s="147"/>
    </row>
    <row r="6" spans="1:8" x14ac:dyDescent="0.2">
      <c r="A6" s="148"/>
      <c r="B6" s="149"/>
      <c r="C6" s="150"/>
      <c r="D6" s="151">
        <v>254624</v>
      </c>
      <c r="E6" s="152"/>
      <c r="F6" s="153">
        <v>128378</v>
      </c>
      <c r="G6" s="154"/>
      <c r="H6" s="155"/>
    </row>
    <row r="7" spans="1:8" x14ac:dyDescent="0.2">
      <c r="A7" s="136" t="s">
        <v>518</v>
      </c>
      <c r="B7" s="141"/>
      <c r="C7" s="142"/>
      <c r="D7" s="143">
        <v>449267</v>
      </c>
      <c r="E7" s="144"/>
      <c r="F7" s="145">
        <v>282256</v>
      </c>
      <c r="G7" s="146"/>
      <c r="H7" s="147"/>
    </row>
    <row r="8" spans="1:8" x14ac:dyDescent="0.2">
      <c r="A8" s="148"/>
      <c r="B8" s="149"/>
      <c r="C8" s="150"/>
      <c r="D8" s="151">
        <v>364630</v>
      </c>
      <c r="E8" s="152"/>
      <c r="F8" s="153">
        <v>145453</v>
      </c>
      <c r="G8" s="154"/>
      <c r="H8" s="155"/>
    </row>
    <row r="9" spans="1:8" x14ac:dyDescent="0.2">
      <c r="A9" s="136" t="s">
        <v>519</v>
      </c>
      <c r="B9" s="141"/>
      <c r="C9" s="142"/>
      <c r="D9" s="143">
        <v>350190</v>
      </c>
      <c r="E9" s="144"/>
      <c r="F9" s="145">
        <v>295341</v>
      </c>
      <c r="G9" s="146"/>
      <c r="H9" s="147"/>
    </row>
    <row r="10" spans="1:8" x14ac:dyDescent="0.2">
      <c r="A10" s="148"/>
      <c r="B10" s="149"/>
      <c r="C10" s="150"/>
      <c r="D10" s="151">
        <v>287315</v>
      </c>
      <c r="E10" s="152"/>
      <c r="F10" s="153">
        <v>137402</v>
      </c>
      <c r="G10" s="154"/>
      <c r="H10" s="155"/>
    </row>
    <row r="11" spans="1:8" x14ac:dyDescent="0.2">
      <c r="A11" s="136" t="s">
        <v>520</v>
      </c>
      <c r="B11" s="141"/>
      <c r="C11" s="142"/>
      <c r="D11" s="143">
        <v>217283</v>
      </c>
      <c r="E11" s="144"/>
      <c r="F11" s="145">
        <v>292845</v>
      </c>
      <c r="G11" s="146"/>
      <c r="H11" s="147"/>
    </row>
    <row r="12" spans="1:8" x14ac:dyDescent="0.2">
      <c r="A12" s="148"/>
      <c r="B12" s="149"/>
      <c r="C12" s="156"/>
      <c r="D12" s="151">
        <v>140344</v>
      </c>
      <c r="E12" s="152"/>
      <c r="F12" s="153">
        <v>143187</v>
      </c>
      <c r="G12" s="154"/>
      <c r="H12" s="155"/>
    </row>
    <row r="13" spans="1:8" x14ac:dyDescent="0.2">
      <c r="A13" s="136"/>
      <c r="B13" s="141"/>
      <c r="C13" s="157"/>
      <c r="D13" s="158">
        <v>320339</v>
      </c>
      <c r="E13" s="159"/>
      <c r="F13" s="160">
        <v>289789</v>
      </c>
      <c r="G13" s="161"/>
      <c r="H13" s="147"/>
    </row>
    <row r="14" spans="1:8" x14ac:dyDescent="0.2">
      <c r="A14" s="148"/>
      <c r="B14" s="149"/>
      <c r="C14" s="150"/>
      <c r="D14" s="151">
        <v>227006</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5.86</v>
      </c>
      <c r="C19" s="162">
        <f>ROUND(VALUE(SUBSTITUTE(実質収支比率等に係る経年分析!G$48,"▲","-")),2)</f>
        <v>8.09</v>
      </c>
      <c r="D19" s="162">
        <f>ROUND(VALUE(SUBSTITUTE(実質収支比率等に係る経年分析!H$48,"▲","-")),2)</f>
        <v>6.82</v>
      </c>
      <c r="E19" s="162">
        <f>ROUND(VALUE(SUBSTITUTE(実質収支比率等に係る経年分析!I$48,"▲","-")),2)</f>
        <v>6.78</v>
      </c>
      <c r="F19" s="162">
        <f>ROUND(VALUE(SUBSTITUTE(実質収支比率等に係る経年分析!J$48,"▲","-")),2)</f>
        <v>4.68</v>
      </c>
    </row>
    <row r="20" spans="1:11" x14ac:dyDescent="0.2">
      <c r="A20" s="162" t="s">
        <v>53</v>
      </c>
      <c r="B20" s="162">
        <f>ROUND(VALUE(SUBSTITUTE(実質収支比率等に係る経年分析!F$47,"▲","-")),2)</f>
        <v>101.51</v>
      </c>
      <c r="C20" s="162">
        <f>ROUND(VALUE(SUBSTITUTE(実質収支比率等に係る経年分析!G$47,"▲","-")),2)</f>
        <v>92.59</v>
      </c>
      <c r="D20" s="162">
        <f>ROUND(VALUE(SUBSTITUTE(実質収支比率等に係る経年分析!H$47,"▲","-")),2)</f>
        <v>93.73</v>
      </c>
      <c r="E20" s="162">
        <f>ROUND(VALUE(SUBSTITUTE(実質収支比率等に係る経年分析!I$47,"▲","-")),2)</f>
        <v>92.83</v>
      </c>
      <c r="F20" s="162">
        <f>ROUND(VALUE(SUBSTITUTE(実質収支比率等に係る経年分析!J$47,"▲","-")),2)</f>
        <v>96.38</v>
      </c>
    </row>
    <row r="21" spans="1:11" x14ac:dyDescent="0.2">
      <c r="A21" s="162" t="s">
        <v>54</v>
      </c>
      <c r="B21" s="162">
        <f>IF(ISNUMBER(VALUE(SUBSTITUTE(実質収支比率等に係る経年分析!F$49,"▲","-"))),ROUND(VALUE(SUBSTITUTE(実質収支比率等に係る経年分析!F$49,"▲","-")),2),NA())</f>
        <v>-5.49</v>
      </c>
      <c r="C21" s="162">
        <f>IF(ISNUMBER(VALUE(SUBSTITUTE(実質収支比率等に係る経年分析!G$49,"▲","-"))),ROUND(VALUE(SUBSTITUTE(実質収支比率等に係る経年分析!G$49,"▲","-")),2),NA())</f>
        <v>2.91</v>
      </c>
      <c r="D21" s="162">
        <f>IF(ISNUMBER(VALUE(SUBSTITUTE(実質収支比率等に係る経年分析!H$49,"▲","-"))),ROUND(VALUE(SUBSTITUTE(実質収支比率等に係る経年分析!H$49,"▲","-")),2),NA())</f>
        <v>-1.05</v>
      </c>
      <c r="E21" s="162">
        <f>IF(ISNUMBER(VALUE(SUBSTITUTE(実質収支比率等に係る経年分析!I$49,"▲","-"))),ROUND(VALUE(SUBSTITUTE(実質収支比率等に係る経年分析!I$49,"▲","-")),2),NA())</f>
        <v>0.4</v>
      </c>
      <c r="F21" s="162">
        <f>IF(ISNUMBER(VALUE(SUBSTITUTE(実質収支比率等に係る経年分析!J$49,"▲","-"))),ROUND(VALUE(SUBSTITUTE(実質収支比率等に係る経年分析!J$49,"▲","-")),2),NA())</f>
        <v>3.89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0.98</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356</v>
      </c>
      <c r="E42" s="164"/>
      <c r="F42" s="164"/>
      <c r="G42" s="164">
        <f>'実質公債費比率（分子）の構造'!L$52</f>
        <v>377</v>
      </c>
      <c r="H42" s="164"/>
      <c r="I42" s="164"/>
      <c r="J42" s="164">
        <f>'実質公債費比率（分子）の構造'!M$52</f>
        <v>406</v>
      </c>
      <c r="K42" s="164"/>
      <c r="L42" s="164"/>
      <c r="M42" s="164">
        <f>'実質公債費比率（分子）の構造'!N$52</f>
        <v>425</v>
      </c>
      <c r="N42" s="164"/>
      <c r="O42" s="164"/>
      <c r="P42" s="164">
        <f>'実質公債費比率（分子）の構造'!O$52</f>
        <v>441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v>
      </c>
      <c r="C45" s="164"/>
      <c r="D45" s="164"/>
      <c r="E45" s="164">
        <f>'実質公債費比率（分子）の構造'!L$49</f>
        <v>1</v>
      </c>
      <c r="F45" s="164"/>
      <c r="G45" s="164"/>
      <c r="H45" s="164">
        <f>'実質公債費比率（分子）の構造'!M$49</f>
        <v>4</v>
      </c>
      <c r="I45" s="164"/>
      <c r="J45" s="164"/>
      <c r="K45" s="164">
        <f>'実質公債費比率（分子）の構造'!N$49</f>
        <v>4</v>
      </c>
      <c r="L45" s="164"/>
      <c r="M45" s="164"/>
      <c r="N45" s="164">
        <f>'実質公債費比率（分子）の構造'!O$49</f>
        <v>4</v>
      </c>
      <c r="O45" s="164"/>
      <c r="P45" s="164"/>
    </row>
    <row r="46" spans="1:16" x14ac:dyDescent="0.2">
      <c r="A46" s="164" t="s">
        <v>64</v>
      </c>
      <c r="B46" s="164">
        <f>'実質公債費比率（分子）の構造'!K$48</f>
        <v>41</v>
      </c>
      <c r="C46" s="164"/>
      <c r="D46" s="164"/>
      <c r="E46" s="164">
        <f>'実質公債費比率（分子）の構造'!L$48</f>
        <v>43</v>
      </c>
      <c r="F46" s="164"/>
      <c r="G46" s="164"/>
      <c r="H46" s="164">
        <f>'実質公債費比率（分子）の構造'!M$48</f>
        <v>57</v>
      </c>
      <c r="I46" s="164"/>
      <c r="J46" s="164"/>
      <c r="K46" s="164">
        <f>'実質公債費比率（分子）の構造'!N$48</f>
        <v>70</v>
      </c>
      <c r="L46" s="164"/>
      <c r="M46" s="164"/>
      <c r="N46" s="164">
        <f>'実質公債費比率（分子）の構造'!O$48</f>
        <v>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v>
      </c>
      <c r="C49" s="164"/>
      <c r="D49" s="164"/>
      <c r="E49" s="164">
        <f>'実質公債費比率（分子）の構造'!L$45</f>
        <v>400</v>
      </c>
      <c r="F49" s="164"/>
      <c r="G49" s="164"/>
      <c r="H49" s="164">
        <f>'実質公債費比率（分子）の構造'!M$45</f>
        <v>430</v>
      </c>
      <c r="I49" s="164"/>
      <c r="J49" s="164"/>
      <c r="K49" s="164">
        <f>'実質公債費比率（分子）の構造'!N$45</f>
        <v>455</v>
      </c>
      <c r="L49" s="164"/>
      <c r="M49" s="164"/>
      <c r="N49" s="164">
        <f>'実質公債費比率（分子）の構造'!O$45</f>
        <v>483</v>
      </c>
      <c r="O49" s="164"/>
      <c r="P49" s="164"/>
    </row>
    <row r="50" spans="1:16" x14ac:dyDescent="0.2">
      <c r="A50" s="164" t="s">
        <v>67</v>
      </c>
      <c r="B50" s="164" t="e">
        <f>NA()</f>
        <v>#N/A</v>
      </c>
      <c r="C50" s="164">
        <f>IF(ISNUMBER('実質公債費比率（分子）の構造'!K$53),'実質公債費比率（分子）の構造'!K$53,NA())</f>
        <v>74</v>
      </c>
      <c r="D50" s="164" t="e">
        <f>NA()</f>
        <v>#N/A</v>
      </c>
      <c r="E50" s="164" t="e">
        <f>NA()</f>
        <v>#N/A</v>
      </c>
      <c r="F50" s="164">
        <f>IF(ISNUMBER('実質公債費比率（分子）の構造'!L$53),'実質公債費比率（分子）の構造'!L$53,NA())</f>
        <v>67</v>
      </c>
      <c r="G50" s="164" t="e">
        <f>NA()</f>
        <v>#N/A</v>
      </c>
      <c r="H50" s="164" t="e">
        <f>NA()</f>
        <v>#N/A</v>
      </c>
      <c r="I50" s="164">
        <f>IF(ISNUMBER('実質公債費比率（分子）の構造'!M$53),'実質公債費比率（分子）の構造'!M$53,NA())</f>
        <v>85</v>
      </c>
      <c r="J50" s="164" t="e">
        <f>NA()</f>
        <v>#N/A</v>
      </c>
      <c r="K50" s="164" t="e">
        <f>NA()</f>
        <v>#N/A</v>
      </c>
      <c r="L50" s="164">
        <f>IF(ISNUMBER('実質公債費比率（分子）の構造'!N$53),'実質公債費比率（分子）の構造'!N$53,NA())</f>
        <v>104</v>
      </c>
      <c r="M50" s="164" t="e">
        <f>NA()</f>
        <v>#N/A</v>
      </c>
      <c r="N50" s="164" t="e">
        <f>NA()</f>
        <v>#N/A</v>
      </c>
      <c r="O50" s="164">
        <f>IF(ISNUMBER('実質公債費比率（分子）の構造'!O$53),'実質公債費比率（分子）の構造'!O$53,NA())</f>
        <v>121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3467</v>
      </c>
      <c r="E56" s="163"/>
      <c r="F56" s="163"/>
      <c r="G56" s="163">
        <f>'将来負担比率（分子）の構造'!J$52</f>
        <v>3341</v>
      </c>
      <c r="H56" s="163"/>
      <c r="I56" s="163"/>
      <c r="J56" s="163">
        <f>'将来負担比率（分子）の構造'!K$52</f>
        <v>3321</v>
      </c>
      <c r="K56" s="163"/>
      <c r="L56" s="163"/>
      <c r="M56" s="163">
        <f>'将来負担比率（分子）の構造'!L$52</f>
        <v>4293</v>
      </c>
      <c r="N56" s="163"/>
      <c r="O56" s="163"/>
      <c r="P56" s="163">
        <f>'将来負担比率（分子）の構造'!M$52</f>
        <v>4354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8893</v>
      </c>
      <c r="E58" s="163"/>
      <c r="F58" s="163"/>
      <c r="G58" s="163">
        <f>'将来負担比率（分子）の構造'!J$50</f>
        <v>10691</v>
      </c>
      <c r="H58" s="163"/>
      <c r="I58" s="163"/>
      <c r="J58" s="163">
        <f>'将来負担比率（分子）の構造'!K$50</f>
        <v>11170</v>
      </c>
      <c r="K58" s="163"/>
      <c r="L58" s="163"/>
      <c r="M58" s="163">
        <f>'将来負担比率（分子）の構造'!L$50</f>
        <v>11252</v>
      </c>
      <c r="N58" s="163"/>
      <c r="O58" s="163"/>
      <c r="P58" s="163">
        <f>'将来負担比率（分子）の構造'!M$50</f>
        <v>11353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579</v>
      </c>
      <c r="C62" s="163"/>
      <c r="D62" s="163"/>
      <c r="E62" s="163">
        <f>'将来負担比率（分子）の構造'!J$45</f>
        <v>547</v>
      </c>
      <c r="F62" s="163"/>
      <c r="G62" s="163"/>
      <c r="H62" s="163">
        <f>'将来負担比率（分子）の構造'!K$45</f>
        <v>523</v>
      </c>
      <c r="I62" s="163"/>
      <c r="J62" s="163"/>
      <c r="K62" s="163">
        <f>'将来負担比率（分子）の構造'!L$45</f>
        <v>582</v>
      </c>
      <c r="L62" s="163"/>
      <c r="M62" s="163"/>
      <c r="N62" s="163">
        <f>'将来負担比率（分子）の構造'!M$45</f>
        <v>616</v>
      </c>
      <c r="O62" s="163"/>
      <c r="P62" s="163"/>
    </row>
    <row r="63" spans="1:16" x14ac:dyDescent="0.2">
      <c r="A63" s="163" t="s">
        <v>34</v>
      </c>
      <c r="B63" s="163">
        <f>'将来負担比率（分子）の構造'!I$44</f>
        <v>42</v>
      </c>
      <c r="C63" s="163"/>
      <c r="D63" s="163"/>
      <c r="E63" s="163">
        <f>'将来負担比率（分子）の構造'!J$44</f>
        <v>45</v>
      </c>
      <c r="F63" s="163"/>
      <c r="G63" s="163"/>
      <c r="H63" s="163">
        <f>'将来負担比率（分子）の構造'!K$44</f>
        <v>40</v>
      </c>
      <c r="I63" s="163"/>
      <c r="J63" s="163"/>
      <c r="K63" s="163">
        <f>'将来負担比率（分子）の構造'!L$44</f>
        <v>37</v>
      </c>
      <c r="L63" s="163"/>
      <c r="M63" s="163"/>
      <c r="N63" s="163">
        <f>'将来負担比率（分子）の構造'!M$44</f>
        <v>33</v>
      </c>
      <c r="O63" s="163"/>
      <c r="P63" s="163"/>
    </row>
    <row r="64" spans="1:16" x14ac:dyDescent="0.2">
      <c r="A64" s="163" t="s">
        <v>33</v>
      </c>
      <c r="B64" s="163">
        <f>'将来負担比率（分子）の構造'!I$43</f>
        <v>476</v>
      </c>
      <c r="C64" s="163"/>
      <c r="D64" s="163"/>
      <c r="E64" s="163">
        <f>'将来負担比率（分子）の構造'!J$43</f>
        <v>562</v>
      </c>
      <c r="F64" s="163"/>
      <c r="G64" s="163"/>
      <c r="H64" s="163">
        <f>'将来負担比率（分子）の構造'!K$43</f>
        <v>732</v>
      </c>
      <c r="I64" s="163"/>
      <c r="J64" s="163"/>
      <c r="K64" s="163">
        <f>'将来負担比率（分子）の構造'!L$43</f>
        <v>59</v>
      </c>
      <c r="L64" s="163"/>
      <c r="M64" s="163"/>
      <c r="N64" s="163">
        <f>'将来負担比率（分子）の構造'!M$43</f>
        <v>66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3881</v>
      </c>
      <c r="C66" s="163"/>
      <c r="D66" s="163"/>
      <c r="E66" s="163">
        <f>'将来負担比率（分子）の構造'!J$41</f>
        <v>4584</v>
      </c>
      <c r="F66" s="163"/>
      <c r="G66" s="163"/>
      <c r="H66" s="163">
        <f>'将来負担比率（分子）の構造'!K$41</f>
        <v>5078</v>
      </c>
      <c r="I66" s="163"/>
      <c r="J66" s="163"/>
      <c r="K66" s="163">
        <f>'将来負担比率（分子）の構造'!L$41</f>
        <v>5675</v>
      </c>
      <c r="L66" s="163"/>
      <c r="M66" s="163"/>
      <c r="N66" s="163">
        <f>'将来負担比率（分子）の構造'!M$41</f>
        <v>5749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3081</v>
      </c>
      <c r="C72" s="167">
        <f>基金残高に係る経年分析!G55</f>
        <v>3093</v>
      </c>
      <c r="D72" s="167">
        <f>基金残高に係る経年分析!H55</f>
        <v>3291</v>
      </c>
    </row>
    <row r="73" spans="1:16" x14ac:dyDescent="0.2">
      <c r="A73" s="166" t="s">
        <v>74</v>
      </c>
      <c r="B73" s="167">
        <f>基金残高に係る経年分析!F56</f>
        <v>936</v>
      </c>
      <c r="C73" s="167">
        <f>基金残高に係る経年分析!G56</f>
        <v>940</v>
      </c>
      <c r="D73" s="167">
        <f>基金残高に係る経年分析!H56</f>
        <v>943</v>
      </c>
    </row>
    <row r="74" spans="1:16" x14ac:dyDescent="0.2">
      <c r="A74" s="166" t="s">
        <v>75</v>
      </c>
      <c r="B74" s="167">
        <f>基金残高に係る経年分析!F57</f>
        <v>6924</v>
      </c>
      <c r="C74" s="167">
        <f>基金残高に係る経年分析!G57</f>
        <v>6979</v>
      </c>
      <c r="D74" s="167">
        <f>基金残高に係る経年分析!H57</f>
        <v>6874</v>
      </c>
    </row>
  </sheetData>
  <sheetProtection algorithmName="SHA-512" hashValue="uUG989P7eKhtYmy5sfVjtghYOk2vkg59VCbBaR+FAI4q251Hzxeb0N01N9aq6FEdyN33ul0nmnAc+5vFayBa8g==" saltValue="YJb0AVm0+x2DG+Sgzxd/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448397</v>
      </c>
      <c r="S5" s="674"/>
      <c r="T5" s="674"/>
      <c r="U5" s="674"/>
      <c r="V5" s="674"/>
      <c r="W5" s="674"/>
      <c r="X5" s="674"/>
      <c r="Y5" s="702"/>
      <c r="Z5" s="715">
        <v>6.3</v>
      </c>
      <c r="AA5" s="715"/>
      <c r="AB5" s="715"/>
      <c r="AC5" s="715"/>
      <c r="AD5" s="716">
        <v>448397</v>
      </c>
      <c r="AE5" s="716"/>
      <c r="AF5" s="716"/>
      <c r="AG5" s="716"/>
      <c r="AH5" s="716"/>
      <c r="AI5" s="716"/>
      <c r="AJ5" s="716"/>
      <c r="AK5" s="716"/>
      <c r="AL5" s="703">
        <v>13.1</v>
      </c>
      <c r="AM5" s="685"/>
      <c r="AN5" s="685"/>
      <c r="AO5" s="704"/>
      <c r="AP5" s="676" t="s">
        <v>216</v>
      </c>
      <c r="AQ5" s="677"/>
      <c r="AR5" s="677"/>
      <c r="AS5" s="677"/>
      <c r="AT5" s="677"/>
      <c r="AU5" s="677"/>
      <c r="AV5" s="677"/>
      <c r="AW5" s="677"/>
      <c r="AX5" s="677"/>
      <c r="AY5" s="677"/>
      <c r="AZ5" s="677"/>
      <c r="BA5" s="677"/>
      <c r="BB5" s="677"/>
      <c r="BC5" s="677"/>
      <c r="BD5" s="677"/>
      <c r="BE5" s="677"/>
      <c r="BF5" s="678"/>
      <c r="BG5" s="621">
        <v>448397</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158615</v>
      </c>
      <c r="S6" s="622"/>
      <c r="T6" s="622"/>
      <c r="U6" s="622"/>
      <c r="V6" s="622"/>
      <c r="W6" s="622"/>
      <c r="X6" s="622"/>
      <c r="Y6" s="623"/>
      <c r="Z6" s="659">
        <v>2.2000000000000002</v>
      </c>
      <c r="AA6" s="659"/>
      <c r="AB6" s="659"/>
      <c r="AC6" s="659"/>
      <c r="AD6" s="660">
        <v>158615</v>
      </c>
      <c r="AE6" s="660"/>
      <c r="AF6" s="660"/>
      <c r="AG6" s="660"/>
      <c r="AH6" s="660"/>
      <c r="AI6" s="660"/>
      <c r="AJ6" s="660"/>
      <c r="AK6" s="660"/>
      <c r="AL6" s="624">
        <v>4.5999999999999996</v>
      </c>
      <c r="AM6" s="625"/>
      <c r="AN6" s="625"/>
      <c r="AO6" s="661"/>
      <c r="AP6" s="618" t="s">
        <v>221</v>
      </c>
      <c r="AQ6" s="619"/>
      <c r="AR6" s="619"/>
      <c r="AS6" s="619"/>
      <c r="AT6" s="619"/>
      <c r="AU6" s="619"/>
      <c r="AV6" s="619"/>
      <c r="AW6" s="619"/>
      <c r="AX6" s="619"/>
      <c r="AY6" s="619"/>
      <c r="AZ6" s="619"/>
      <c r="BA6" s="619"/>
      <c r="BB6" s="619"/>
      <c r="BC6" s="619"/>
      <c r="BD6" s="619"/>
      <c r="BE6" s="619"/>
      <c r="BF6" s="620"/>
      <c r="BG6" s="621">
        <v>448397</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47904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47904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236</v>
      </c>
      <c r="S7" s="622"/>
      <c r="T7" s="622"/>
      <c r="U7" s="622"/>
      <c r="V7" s="622"/>
      <c r="W7" s="622"/>
      <c r="X7" s="622"/>
      <c r="Y7" s="623"/>
      <c r="Z7" s="659">
        <v>0</v>
      </c>
      <c r="AA7" s="659"/>
      <c r="AB7" s="659"/>
      <c r="AC7" s="659"/>
      <c r="AD7" s="660">
        <v>236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141220</v>
      </c>
      <c r="BH7" s="622"/>
      <c r="BI7" s="622"/>
      <c r="BJ7" s="622"/>
      <c r="BK7" s="622"/>
      <c r="BL7" s="622"/>
      <c r="BM7" s="622"/>
      <c r="BN7" s="623"/>
      <c r="BO7" s="659">
        <v>31.5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2715927</v>
      </c>
      <c r="CS7" s="622"/>
      <c r="CT7" s="622"/>
      <c r="CU7" s="622"/>
      <c r="CV7" s="622"/>
      <c r="CW7" s="622"/>
      <c r="CX7" s="622"/>
      <c r="CY7" s="623"/>
      <c r="CZ7" s="659">
        <v>40.1</v>
      </c>
      <c r="DA7" s="659"/>
      <c r="DB7" s="659"/>
      <c r="DC7" s="659"/>
      <c r="DD7" s="627">
        <v>114708</v>
      </c>
      <c r="DE7" s="622"/>
      <c r="DF7" s="622"/>
      <c r="DG7" s="622"/>
      <c r="DH7" s="622"/>
      <c r="DI7" s="622"/>
      <c r="DJ7" s="622"/>
      <c r="DK7" s="622"/>
      <c r="DL7" s="622"/>
      <c r="DM7" s="622"/>
      <c r="DN7" s="622"/>
      <c r="DO7" s="622"/>
      <c r="DP7" s="623"/>
      <c r="DQ7" s="627">
        <v>1089663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5618</v>
      </c>
      <c r="S8" s="622"/>
      <c r="T8" s="622"/>
      <c r="U8" s="622"/>
      <c r="V8" s="622"/>
      <c r="W8" s="622"/>
      <c r="X8" s="622"/>
      <c r="Y8" s="623"/>
      <c r="Z8" s="659">
        <v>0.1</v>
      </c>
      <c r="AA8" s="659"/>
      <c r="AB8" s="659"/>
      <c r="AC8" s="659"/>
      <c r="AD8" s="660">
        <v>5618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5887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1346806</v>
      </c>
      <c r="CS8" s="622"/>
      <c r="CT8" s="622"/>
      <c r="CU8" s="622"/>
      <c r="CV8" s="622"/>
      <c r="CW8" s="622"/>
      <c r="CX8" s="622"/>
      <c r="CY8" s="623"/>
      <c r="CZ8" s="659">
        <v>19.899999999999999</v>
      </c>
      <c r="DA8" s="659"/>
      <c r="DB8" s="659"/>
      <c r="DC8" s="659"/>
      <c r="DD8" s="627">
        <v>49273</v>
      </c>
      <c r="DE8" s="622"/>
      <c r="DF8" s="622"/>
      <c r="DG8" s="622"/>
      <c r="DH8" s="622"/>
      <c r="DI8" s="622"/>
      <c r="DJ8" s="622"/>
      <c r="DK8" s="622"/>
      <c r="DL8" s="622"/>
      <c r="DM8" s="622"/>
      <c r="DN8" s="622"/>
      <c r="DO8" s="622"/>
      <c r="DP8" s="623"/>
      <c r="DQ8" s="627">
        <v>952764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7461</v>
      </c>
      <c r="S9" s="622"/>
      <c r="T9" s="622"/>
      <c r="U9" s="622"/>
      <c r="V9" s="622"/>
      <c r="W9" s="622"/>
      <c r="X9" s="622"/>
      <c r="Y9" s="623"/>
      <c r="Z9" s="659">
        <v>0.1</v>
      </c>
      <c r="AA9" s="659"/>
      <c r="AB9" s="659"/>
      <c r="AC9" s="659"/>
      <c r="AD9" s="660">
        <v>7461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119489</v>
      </c>
      <c r="BH9" s="622"/>
      <c r="BI9" s="622"/>
      <c r="BJ9" s="622"/>
      <c r="BK9" s="622"/>
      <c r="BL9" s="622"/>
      <c r="BM9" s="622"/>
      <c r="BN9" s="623"/>
      <c r="BO9" s="659">
        <v>26.6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265121</v>
      </c>
      <c r="CS9" s="622"/>
      <c r="CT9" s="622"/>
      <c r="CU9" s="622"/>
      <c r="CV9" s="622"/>
      <c r="CW9" s="622"/>
      <c r="CX9" s="622"/>
      <c r="CY9" s="623"/>
      <c r="CZ9" s="659">
        <v>3.9</v>
      </c>
      <c r="DA9" s="659"/>
      <c r="DB9" s="659"/>
      <c r="DC9" s="659"/>
      <c r="DD9" s="627">
        <v>2342</v>
      </c>
      <c r="DE9" s="622"/>
      <c r="DF9" s="622"/>
      <c r="DG9" s="622"/>
      <c r="DH9" s="622"/>
      <c r="DI9" s="622"/>
      <c r="DJ9" s="622"/>
      <c r="DK9" s="622"/>
      <c r="DL9" s="622"/>
      <c r="DM9" s="622"/>
      <c r="DN9" s="622"/>
      <c r="DO9" s="622"/>
      <c r="DP9" s="623"/>
      <c r="DQ9" s="627">
        <v>244350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9636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108170</v>
      </c>
      <c r="S11" s="622"/>
      <c r="T11" s="622"/>
      <c r="U11" s="622"/>
      <c r="V11" s="622"/>
      <c r="W11" s="622"/>
      <c r="X11" s="622"/>
      <c r="Y11" s="623"/>
      <c r="Z11" s="624">
        <v>1.5</v>
      </c>
      <c r="AA11" s="625"/>
      <c r="AB11" s="625"/>
      <c r="AC11" s="626"/>
      <c r="AD11" s="627">
        <v>108170</v>
      </c>
      <c r="AE11" s="622"/>
      <c r="AF11" s="622"/>
      <c r="AG11" s="622"/>
      <c r="AH11" s="622"/>
      <c r="AI11" s="622"/>
      <c r="AJ11" s="622"/>
      <c r="AK11" s="623"/>
      <c r="AL11" s="624">
        <v>3.2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6208</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525311</v>
      </c>
      <c r="CS11" s="622"/>
      <c r="CT11" s="622"/>
      <c r="CU11" s="622"/>
      <c r="CV11" s="622"/>
      <c r="CW11" s="622"/>
      <c r="CX11" s="622"/>
      <c r="CY11" s="623"/>
      <c r="CZ11" s="659">
        <v>7.8</v>
      </c>
      <c r="DA11" s="659"/>
      <c r="DB11" s="659"/>
      <c r="DC11" s="659"/>
      <c r="DD11" s="627">
        <v>193965</v>
      </c>
      <c r="DE11" s="622"/>
      <c r="DF11" s="622"/>
      <c r="DG11" s="622"/>
      <c r="DH11" s="622"/>
      <c r="DI11" s="622"/>
      <c r="DJ11" s="622"/>
      <c r="DK11" s="622"/>
      <c r="DL11" s="622"/>
      <c r="DM11" s="622"/>
      <c r="DN11" s="622"/>
      <c r="DO11" s="622"/>
      <c r="DP11" s="623"/>
      <c r="DQ11" s="627">
        <v>231727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17361</v>
      </c>
      <c r="S12" s="622"/>
      <c r="T12" s="622"/>
      <c r="U12" s="622"/>
      <c r="V12" s="622"/>
      <c r="W12" s="622"/>
      <c r="X12" s="622"/>
      <c r="Y12" s="623"/>
      <c r="Z12" s="659">
        <v>0.2</v>
      </c>
      <c r="AA12" s="659"/>
      <c r="AB12" s="659"/>
      <c r="AC12" s="659"/>
      <c r="AD12" s="660">
        <v>17361</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266602</v>
      </c>
      <c r="BH12" s="622"/>
      <c r="BI12" s="622"/>
      <c r="BJ12" s="622"/>
      <c r="BK12" s="622"/>
      <c r="BL12" s="622"/>
      <c r="BM12" s="622"/>
      <c r="BN12" s="623"/>
      <c r="BO12" s="659">
        <v>59.5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224529</v>
      </c>
      <c r="CS12" s="622"/>
      <c r="CT12" s="622"/>
      <c r="CU12" s="622"/>
      <c r="CV12" s="622"/>
      <c r="CW12" s="622"/>
      <c r="CX12" s="622"/>
      <c r="CY12" s="623"/>
      <c r="CZ12" s="659">
        <v>3.3</v>
      </c>
      <c r="DA12" s="659"/>
      <c r="DB12" s="659"/>
      <c r="DC12" s="659"/>
      <c r="DD12" s="627">
        <v>182570</v>
      </c>
      <c r="DE12" s="622"/>
      <c r="DF12" s="622"/>
      <c r="DG12" s="622"/>
      <c r="DH12" s="622"/>
      <c r="DI12" s="622"/>
      <c r="DJ12" s="622"/>
      <c r="DK12" s="622"/>
      <c r="DL12" s="622"/>
      <c r="DM12" s="622"/>
      <c r="DN12" s="622"/>
      <c r="DO12" s="622"/>
      <c r="DP12" s="623"/>
      <c r="DQ12" s="627">
        <v>49698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266163</v>
      </c>
      <c r="BH13" s="622"/>
      <c r="BI13" s="622"/>
      <c r="BJ13" s="622"/>
      <c r="BK13" s="622"/>
      <c r="BL13" s="622"/>
      <c r="BM13" s="622"/>
      <c r="BN13" s="623"/>
      <c r="BO13" s="659">
        <v>59.4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614968</v>
      </c>
      <c r="CS13" s="622"/>
      <c r="CT13" s="622"/>
      <c r="CU13" s="622"/>
      <c r="CV13" s="622"/>
      <c r="CW13" s="622"/>
      <c r="CX13" s="622"/>
      <c r="CY13" s="623"/>
      <c r="CZ13" s="659">
        <v>9.1</v>
      </c>
      <c r="DA13" s="659"/>
      <c r="DB13" s="659"/>
      <c r="DC13" s="659"/>
      <c r="DD13" s="627">
        <v>455357</v>
      </c>
      <c r="DE13" s="622"/>
      <c r="DF13" s="622"/>
      <c r="DG13" s="622"/>
      <c r="DH13" s="622"/>
      <c r="DI13" s="622"/>
      <c r="DJ13" s="622"/>
      <c r="DK13" s="622"/>
      <c r="DL13" s="622"/>
      <c r="DM13" s="622"/>
      <c r="DN13" s="622"/>
      <c r="DO13" s="622"/>
      <c r="DP13" s="623"/>
      <c r="DQ13" s="627">
        <v>183096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25238</v>
      </c>
      <c r="BH14" s="622"/>
      <c r="BI14" s="622"/>
      <c r="BJ14" s="622"/>
      <c r="BK14" s="622"/>
      <c r="BL14" s="622"/>
      <c r="BM14" s="622"/>
      <c r="BN14" s="623"/>
      <c r="BO14" s="659">
        <v>5.6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211551</v>
      </c>
      <c r="CS14" s="622"/>
      <c r="CT14" s="622"/>
      <c r="CU14" s="622"/>
      <c r="CV14" s="622"/>
      <c r="CW14" s="622"/>
      <c r="CX14" s="622"/>
      <c r="CY14" s="623"/>
      <c r="CZ14" s="659">
        <v>3.1</v>
      </c>
      <c r="DA14" s="659"/>
      <c r="DB14" s="659"/>
      <c r="DC14" s="659"/>
      <c r="DD14" s="627">
        <v>7141</v>
      </c>
      <c r="DE14" s="622"/>
      <c r="DF14" s="622"/>
      <c r="DG14" s="622"/>
      <c r="DH14" s="622"/>
      <c r="DI14" s="622"/>
      <c r="DJ14" s="622"/>
      <c r="DK14" s="622"/>
      <c r="DL14" s="622"/>
      <c r="DM14" s="622"/>
      <c r="DN14" s="622"/>
      <c r="DO14" s="622"/>
      <c r="DP14" s="623"/>
      <c r="DQ14" s="627">
        <v>204539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8425</v>
      </c>
      <c r="S15" s="622"/>
      <c r="T15" s="622"/>
      <c r="U15" s="622"/>
      <c r="V15" s="622"/>
      <c r="W15" s="622"/>
      <c r="X15" s="622"/>
      <c r="Y15" s="623"/>
      <c r="Z15" s="659">
        <v>0.1</v>
      </c>
      <c r="AA15" s="659"/>
      <c r="AB15" s="659"/>
      <c r="AC15" s="659"/>
      <c r="AD15" s="660">
        <v>8425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15337</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312855</v>
      </c>
      <c r="CS15" s="622"/>
      <c r="CT15" s="622"/>
      <c r="CU15" s="622"/>
      <c r="CV15" s="622"/>
      <c r="CW15" s="622"/>
      <c r="CX15" s="622"/>
      <c r="CY15" s="623"/>
      <c r="CZ15" s="659">
        <v>4.5999999999999996</v>
      </c>
      <c r="DA15" s="659"/>
      <c r="DB15" s="659"/>
      <c r="DC15" s="659"/>
      <c r="DD15" s="627">
        <v>10006</v>
      </c>
      <c r="DE15" s="622"/>
      <c r="DF15" s="622"/>
      <c r="DG15" s="622"/>
      <c r="DH15" s="622"/>
      <c r="DI15" s="622"/>
      <c r="DJ15" s="622"/>
      <c r="DK15" s="622"/>
      <c r="DL15" s="622"/>
      <c r="DM15" s="622"/>
      <c r="DN15" s="622"/>
      <c r="DO15" s="622"/>
      <c r="DP15" s="623"/>
      <c r="DQ15" s="627">
        <v>292873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8186</v>
      </c>
      <c r="S16" s="622"/>
      <c r="T16" s="622"/>
      <c r="U16" s="622"/>
      <c r="V16" s="622"/>
      <c r="W16" s="622"/>
      <c r="X16" s="622"/>
      <c r="Y16" s="623"/>
      <c r="Z16" s="659">
        <v>0.1</v>
      </c>
      <c r="AA16" s="659"/>
      <c r="AB16" s="659"/>
      <c r="AC16" s="659"/>
      <c r="AD16" s="660">
        <v>8186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26761</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8792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15646</v>
      </c>
      <c r="S17" s="622"/>
      <c r="T17" s="622"/>
      <c r="U17" s="622"/>
      <c r="V17" s="622"/>
      <c r="W17" s="622"/>
      <c r="X17" s="622"/>
      <c r="Y17" s="623"/>
      <c r="Z17" s="659">
        <v>0.2</v>
      </c>
      <c r="AA17" s="659"/>
      <c r="AB17" s="659"/>
      <c r="AC17" s="659"/>
      <c r="AD17" s="660">
        <v>15646</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482653</v>
      </c>
      <c r="CS17" s="622"/>
      <c r="CT17" s="622"/>
      <c r="CU17" s="622"/>
      <c r="CV17" s="622"/>
      <c r="CW17" s="622"/>
      <c r="CX17" s="622"/>
      <c r="CY17" s="623"/>
      <c r="CZ17" s="659">
        <v>7.1</v>
      </c>
      <c r="DA17" s="659"/>
      <c r="DB17" s="659"/>
      <c r="DC17" s="659"/>
      <c r="DD17" s="627" t="s">
        <v>122</v>
      </c>
      <c r="DE17" s="622"/>
      <c r="DF17" s="622"/>
      <c r="DG17" s="622"/>
      <c r="DH17" s="622"/>
      <c r="DI17" s="622"/>
      <c r="DJ17" s="622"/>
      <c r="DK17" s="622"/>
      <c r="DL17" s="622"/>
      <c r="DM17" s="622"/>
      <c r="DN17" s="622"/>
      <c r="DO17" s="622"/>
      <c r="DP17" s="623"/>
      <c r="DQ17" s="627">
        <v>482653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705</v>
      </c>
      <c r="S18" s="622"/>
      <c r="T18" s="622"/>
      <c r="U18" s="622"/>
      <c r="V18" s="622"/>
      <c r="W18" s="622"/>
      <c r="X18" s="622"/>
      <c r="Y18" s="623"/>
      <c r="Z18" s="659">
        <v>0</v>
      </c>
      <c r="AA18" s="659"/>
      <c r="AB18" s="659"/>
      <c r="AC18" s="659"/>
      <c r="AD18" s="660">
        <v>705</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14310</v>
      </c>
      <c r="S19" s="622"/>
      <c r="T19" s="622"/>
      <c r="U19" s="622"/>
      <c r="V19" s="622"/>
      <c r="W19" s="622"/>
      <c r="X19" s="622"/>
      <c r="Y19" s="623"/>
      <c r="Z19" s="659">
        <v>0.2</v>
      </c>
      <c r="AA19" s="659"/>
      <c r="AB19" s="659"/>
      <c r="AC19" s="659"/>
      <c r="AD19" s="660">
        <v>14310</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631</v>
      </c>
      <c r="S20" s="622"/>
      <c r="T20" s="622"/>
      <c r="U20" s="622"/>
      <c r="V20" s="622"/>
      <c r="W20" s="622"/>
      <c r="X20" s="622"/>
      <c r="Y20" s="623"/>
      <c r="Z20" s="659">
        <v>0</v>
      </c>
      <c r="AA20" s="659"/>
      <c r="AB20" s="659"/>
      <c r="AC20" s="659"/>
      <c r="AD20" s="660">
        <v>631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6774386</v>
      </c>
      <c r="CS20" s="622"/>
      <c r="CT20" s="622"/>
      <c r="CU20" s="622"/>
      <c r="CV20" s="622"/>
      <c r="CW20" s="622"/>
      <c r="CX20" s="622"/>
      <c r="CY20" s="623"/>
      <c r="CZ20" s="659">
        <v>100</v>
      </c>
      <c r="DA20" s="659"/>
      <c r="DB20" s="659"/>
      <c r="DC20" s="659"/>
      <c r="DD20" s="627">
        <v>1015362</v>
      </c>
      <c r="DE20" s="622"/>
      <c r="DF20" s="622"/>
      <c r="DG20" s="622"/>
      <c r="DH20" s="622"/>
      <c r="DI20" s="622"/>
      <c r="DJ20" s="622"/>
      <c r="DK20" s="622"/>
      <c r="DL20" s="622"/>
      <c r="DM20" s="622"/>
      <c r="DN20" s="622"/>
      <c r="DO20" s="622"/>
      <c r="DP20" s="623"/>
      <c r="DQ20" s="627">
        <v>3788059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2879657</v>
      </c>
      <c r="S21" s="622"/>
      <c r="T21" s="622"/>
      <c r="U21" s="622"/>
      <c r="V21" s="622"/>
      <c r="W21" s="622"/>
      <c r="X21" s="622"/>
      <c r="Y21" s="623"/>
      <c r="Z21" s="659">
        <v>40.5</v>
      </c>
      <c r="AA21" s="659"/>
      <c r="AB21" s="659"/>
      <c r="AC21" s="659"/>
      <c r="AD21" s="660">
        <v>2648264</v>
      </c>
      <c r="AE21" s="660"/>
      <c r="AF21" s="660"/>
      <c r="AG21" s="660"/>
      <c r="AH21" s="660"/>
      <c r="AI21" s="660"/>
      <c r="AJ21" s="660"/>
      <c r="AK21" s="660"/>
      <c r="AL21" s="624">
        <v>77.3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2648264</v>
      </c>
      <c r="S22" s="622"/>
      <c r="T22" s="622"/>
      <c r="U22" s="622"/>
      <c r="V22" s="622"/>
      <c r="W22" s="622"/>
      <c r="X22" s="622"/>
      <c r="Y22" s="623"/>
      <c r="Z22" s="659">
        <v>37.299999999999997</v>
      </c>
      <c r="AA22" s="659"/>
      <c r="AB22" s="659"/>
      <c r="AC22" s="659"/>
      <c r="AD22" s="660">
        <v>2648264</v>
      </c>
      <c r="AE22" s="660"/>
      <c r="AF22" s="660"/>
      <c r="AG22" s="660"/>
      <c r="AH22" s="660"/>
      <c r="AI22" s="660"/>
      <c r="AJ22" s="660"/>
      <c r="AK22" s="660"/>
      <c r="AL22" s="624">
        <v>77.3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231393</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1942061</v>
      </c>
      <c r="CS24" s="674"/>
      <c r="CT24" s="674"/>
      <c r="CU24" s="674"/>
      <c r="CV24" s="674"/>
      <c r="CW24" s="674"/>
      <c r="CX24" s="674"/>
      <c r="CY24" s="702"/>
      <c r="CZ24" s="703">
        <v>28.7</v>
      </c>
      <c r="DA24" s="685"/>
      <c r="DB24" s="685"/>
      <c r="DC24" s="705"/>
      <c r="DD24" s="701">
        <v>1660080</v>
      </c>
      <c r="DE24" s="674"/>
      <c r="DF24" s="674"/>
      <c r="DG24" s="674"/>
      <c r="DH24" s="674"/>
      <c r="DI24" s="674"/>
      <c r="DJ24" s="674"/>
      <c r="DK24" s="702"/>
      <c r="DL24" s="701">
        <v>1400075</v>
      </c>
      <c r="DM24" s="674"/>
      <c r="DN24" s="674"/>
      <c r="DO24" s="674"/>
      <c r="DP24" s="674"/>
      <c r="DQ24" s="674"/>
      <c r="DR24" s="674"/>
      <c r="DS24" s="674"/>
      <c r="DT24" s="674"/>
      <c r="DU24" s="674"/>
      <c r="DV24" s="702"/>
      <c r="DW24" s="703">
        <v>40.799999999999997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3657772</v>
      </c>
      <c r="S25" s="622"/>
      <c r="T25" s="622"/>
      <c r="U25" s="622"/>
      <c r="V25" s="622"/>
      <c r="W25" s="622"/>
      <c r="X25" s="622"/>
      <c r="Y25" s="623"/>
      <c r="Z25" s="659">
        <v>51.5</v>
      </c>
      <c r="AA25" s="659"/>
      <c r="AB25" s="659"/>
      <c r="AC25" s="659"/>
      <c r="AD25" s="660">
        <v>3426379</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941748</v>
      </c>
      <c r="CS25" s="634"/>
      <c r="CT25" s="634"/>
      <c r="CU25" s="634"/>
      <c r="CV25" s="634"/>
      <c r="CW25" s="634"/>
      <c r="CX25" s="634"/>
      <c r="CY25" s="635"/>
      <c r="CZ25" s="624">
        <v>13.9</v>
      </c>
      <c r="DA25" s="636"/>
      <c r="DB25" s="636"/>
      <c r="DC25" s="637"/>
      <c r="DD25" s="627">
        <v>897607</v>
      </c>
      <c r="DE25" s="634"/>
      <c r="DF25" s="634"/>
      <c r="DG25" s="634"/>
      <c r="DH25" s="634"/>
      <c r="DI25" s="634"/>
      <c r="DJ25" s="634"/>
      <c r="DK25" s="635"/>
      <c r="DL25" s="627">
        <v>730462</v>
      </c>
      <c r="DM25" s="634"/>
      <c r="DN25" s="634"/>
      <c r="DO25" s="634"/>
      <c r="DP25" s="634"/>
      <c r="DQ25" s="634"/>
      <c r="DR25" s="634"/>
      <c r="DS25" s="634"/>
      <c r="DT25" s="634"/>
      <c r="DU25" s="634"/>
      <c r="DV25" s="635"/>
      <c r="DW25" s="624">
        <v>21.3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723</v>
      </c>
      <c r="S26" s="622"/>
      <c r="T26" s="622"/>
      <c r="U26" s="622"/>
      <c r="V26" s="622"/>
      <c r="W26" s="622"/>
      <c r="X26" s="622"/>
      <c r="Y26" s="623"/>
      <c r="Z26" s="659">
        <v>0</v>
      </c>
      <c r="AA26" s="659"/>
      <c r="AB26" s="659"/>
      <c r="AC26" s="659"/>
      <c r="AD26" s="660">
        <v>723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624252</v>
      </c>
      <c r="CS26" s="622"/>
      <c r="CT26" s="622"/>
      <c r="CU26" s="622"/>
      <c r="CV26" s="622"/>
      <c r="CW26" s="622"/>
      <c r="CX26" s="622"/>
      <c r="CY26" s="623"/>
      <c r="CZ26" s="624">
        <v>9.1999999999999993</v>
      </c>
      <c r="DA26" s="636"/>
      <c r="DB26" s="636"/>
      <c r="DC26" s="637"/>
      <c r="DD26" s="627">
        <v>589382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40251</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448397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517660</v>
      </c>
      <c r="CS27" s="634"/>
      <c r="CT27" s="634"/>
      <c r="CU27" s="634"/>
      <c r="CV27" s="634"/>
      <c r="CW27" s="634"/>
      <c r="CX27" s="634"/>
      <c r="CY27" s="635"/>
      <c r="CZ27" s="624">
        <v>7.6</v>
      </c>
      <c r="DA27" s="636"/>
      <c r="DB27" s="636"/>
      <c r="DC27" s="637"/>
      <c r="DD27" s="627">
        <v>279820</v>
      </c>
      <c r="DE27" s="634"/>
      <c r="DF27" s="634"/>
      <c r="DG27" s="634"/>
      <c r="DH27" s="634"/>
      <c r="DI27" s="634"/>
      <c r="DJ27" s="634"/>
      <c r="DK27" s="635"/>
      <c r="DL27" s="627">
        <v>186960</v>
      </c>
      <c r="DM27" s="634"/>
      <c r="DN27" s="634"/>
      <c r="DO27" s="634"/>
      <c r="DP27" s="634"/>
      <c r="DQ27" s="634"/>
      <c r="DR27" s="634"/>
      <c r="DS27" s="634"/>
      <c r="DT27" s="634"/>
      <c r="DU27" s="634"/>
      <c r="DV27" s="635"/>
      <c r="DW27" s="624">
        <v>5.4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38439</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482653</v>
      </c>
      <c r="CS28" s="622"/>
      <c r="CT28" s="622"/>
      <c r="CU28" s="622"/>
      <c r="CV28" s="622"/>
      <c r="CW28" s="622"/>
      <c r="CX28" s="622"/>
      <c r="CY28" s="623"/>
      <c r="CZ28" s="624">
        <v>7.1</v>
      </c>
      <c r="DA28" s="636"/>
      <c r="DB28" s="636"/>
      <c r="DC28" s="637"/>
      <c r="DD28" s="627">
        <v>482653</v>
      </c>
      <c r="DE28" s="622"/>
      <c r="DF28" s="622"/>
      <c r="DG28" s="622"/>
      <c r="DH28" s="622"/>
      <c r="DI28" s="622"/>
      <c r="DJ28" s="622"/>
      <c r="DK28" s="623"/>
      <c r="DL28" s="627">
        <v>482653</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4206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482653</v>
      </c>
      <c r="CS29" s="634"/>
      <c r="CT29" s="634"/>
      <c r="CU29" s="634"/>
      <c r="CV29" s="634"/>
      <c r="CW29" s="634"/>
      <c r="CX29" s="634"/>
      <c r="CY29" s="635"/>
      <c r="CZ29" s="624">
        <v>7.1</v>
      </c>
      <c r="DA29" s="636"/>
      <c r="DB29" s="636"/>
      <c r="DC29" s="637"/>
      <c r="DD29" s="627">
        <v>482653</v>
      </c>
      <c r="DE29" s="634"/>
      <c r="DF29" s="634"/>
      <c r="DG29" s="634"/>
      <c r="DH29" s="634"/>
      <c r="DI29" s="634"/>
      <c r="DJ29" s="634"/>
      <c r="DK29" s="635"/>
      <c r="DL29" s="627">
        <v>482653</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434852</v>
      </c>
      <c r="S30" s="622"/>
      <c r="T30" s="622"/>
      <c r="U30" s="622"/>
      <c r="V30" s="622"/>
      <c r="W30" s="622"/>
      <c r="X30" s="622"/>
      <c r="Y30" s="623"/>
      <c r="Z30" s="659">
        <v>6.1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465227</v>
      </c>
      <c r="CS30" s="622"/>
      <c r="CT30" s="622"/>
      <c r="CU30" s="622"/>
      <c r="CV30" s="622"/>
      <c r="CW30" s="622"/>
      <c r="CX30" s="622"/>
      <c r="CY30" s="623"/>
      <c r="CZ30" s="624">
        <v>6.9</v>
      </c>
      <c r="DA30" s="636"/>
      <c r="DB30" s="636"/>
      <c r="DC30" s="637"/>
      <c r="DD30" s="627">
        <v>465227</v>
      </c>
      <c r="DE30" s="622"/>
      <c r="DF30" s="622"/>
      <c r="DG30" s="622"/>
      <c r="DH30" s="622"/>
      <c r="DI30" s="622"/>
      <c r="DJ30" s="622"/>
      <c r="DK30" s="623"/>
      <c r="DL30" s="627">
        <v>465227</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99.5</v>
      </c>
      <c r="BH31" s="684"/>
      <c r="BI31" s="684"/>
      <c r="BJ31" s="684"/>
      <c r="BK31" s="684"/>
      <c r="BL31" s="684"/>
      <c r="BM31" s="685">
        <v>98.1</v>
      </c>
      <c r="BN31" s="684"/>
      <c r="BO31" s="684"/>
      <c r="BP31" s="684"/>
      <c r="BQ31" s="686"/>
      <c r="BR31" s="683">
        <v>99.3</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17426</v>
      </c>
      <c r="CS31" s="634"/>
      <c r="CT31" s="634"/>
      <c r="CU31" s="634"/>
      <c r="CV31" s="634"/>
      <c r="CW31" s="634"/>
      <c r="CX31" s="634"/>
      <c r="CY31" s="635"/>
      <c r="CZ31" s="624">
        <v>0.3</v>
      </c>
      <c r="DA31" s="636"/>
      <c r="DB31" s="636"/>
      <c r="DC31" s="637"/>
      <c r="DD31" s="627">
        <v>17426</v>
      </c>
      <c r="DE31" s="634"/>
      <c r="DF31" s="634"/>
      <c r="DG31" s="634"/>
      <c r="DH31" s="634"/>
      <c r="DI31" s="634"/>
      <c r="DJ31" s="634"/>
      <c r="DK31" s="635"/>
      <c r="DL31" s="627">
        <v>17426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389684</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98.5</v>
      </c>
      <c r="BN32" s="634"/>
      <c r="BO32" s="634"/>
      <c r="BP32" s="634"/>
      <c r="BQ32" s="657"/>
      <c r="BR32" s="692">
        <v>99</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17186</v>
      </c>
      <c r="S33" s="622"/>
      <c r="T33" s="622"/>
      <c r="U33" s="622"/>
      <c r="V33" s="622"/>
      <c r="W33" s="622"/>
      <c r="X33" s="622"/>
      <c r="Y33" s="623"/>
      <c r="Z33" s="659">
        <v>0.2</v>
      </c>
      <c r="AA33" s="659"/>
      <c r="AB33" s="659"/>
      <c r="AC33" s="659"/>
      <c r="AD33" s="660">
        <v>179</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97.7</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3790202</v>
      </c>
      <c r="CS33" s="634"/>
      <c r="CT33" s="634"/>
      <c r="CU33" s="634"/>
      <c r="CV33" s="634"/>
      <c r="CW33" s="634"/>
      <c r="CX33" s="634"/>
      <c r="CY33" s="635"/>
      <c r="CZ33" s="624">
        <v>55.9</v>
      </c>
      <c r="DA33" s="636"/>
      <c r="DB33" s="636"/>
      <c r="DC33" s="637"/>
      <c r="DD33" s="627">
        <v>2005226</v>
      </c>
      <c r="DE33" s="634"/>
      <c r="DF33" s="634"/>
      <c r="DG33" s="634"/>
      <c r="DH33" s="634"/>
      <c r="DI33" s="634"/>
      <c r="DJ33" s="634"/>
      <c r="DK33" s="635"/>
      <c r="DL33" s="627">
        <v>1269854</v>
      </c>
      <c r="DM33" s="634"/>
      <c r="DN33" s="634"/>
      <c r="DO33" s="634"/>
      <c r="DP33" s="634"/>
      <c r="DQ33" s="634"/>
      <c r="DR33" s="634"/>
      <c r="DS33" s="634"/>
      <c r="DT33" s="634"/>
      <c r="DU33" s="634"/>
      <c r="DV33" s="635"/>
      <c r="DW33" s="624">
        <v>37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591894</v>
      </c>
      <c r="S34" s="622"/>
      <c r="T34" s="622"/>
      <c r="U34" s="622"/>
      <c r="V34" s="622"/>
      <c r="W34" s="622"/>
      <c r="X34" s="622"/>
      <c r="Y34" s="623"/>
      <c r="Z34" s="659">
        <v>8.3000000000000007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999278</v>
      </c>
      <c r="CS34" s="622"/>
      <c r="CT34" s="622"/>
      <c r="CU34" s="622"/>
      <c r="CV34" s="622"/>
      <c r="CW34" s="622"/>
      <c r="CX34" s="622"/>
      <c r="CY34" s="623"/>
      <c r="CZ34" s="624">
        <v>14.8</v>
      </c>
      <c r="DA34" s="636"/>
      <c r="DB34" s="636"/>
      <c r="DC34" s="637"/>
      <c r="DD34" s="627">
        <v>722551</v>
      </c>
      <c r="DE34" s="622"/>
      <c r="DF34" s="622"/>
      <c r="DG34" s="622"/>
      <c r="DH34" s="622"/>
      <c r="DI34" s="622"/>
      <c r="DJ34" s="622"/>
      <c r="DK34" s="623"/>
      <c r="DL34" s="627">
        <v>466551</v>
      </c>
      <c r="DM34" s="622"/>
      <c r="DN34" s="622"/>
      <c r="DO34" s="622"/>
      <c r="DP34" s="622"/>
      <c r="DQ34" s="622"/>
      <c r="DR34" s="622"/>
      <c r="DS34" s="622"/>
      <c r="DT34" s="622"/>
      <c r="DU34" s="622"/>
      <c r="DV34" s="623"/>
      <c r="DW34" s="624">
        <v>13.6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900411</v>
      </c>
      <c r="S35" s="622"/>
      <c r="T35" s="622"/>
      <c r="U35" s="622"/>
      <c r="V35" s="622"/>
      <c r="W35" s="622"/>
      <c r="X35" s="622"/>
      <c r="Y35" s="623"/>
      <c r="Z35" s="659">
        <v>12.7</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80580</v>
      </c>
      <c r="CS35" s="634"/>
      <c r="CT35" s="634"/>
      <c r="CU35" s="634"/>
      <c r="CV35" s="634"/>
      <c r="CW35" s="634"/>
      <c r="CX35" s="634"/>
      <c r="CY35" s="635"/>
      <c r="CZ35" s="624">
        <v>1.2</v>
      </c>
      <c r="DA35" s="636"/>
      <c r="DB35" s="636"/>
      <c r="DC35" s="637"/>
      <c r="DD35" s="627">
        <v>70431</v>
      </c>
      <c r="DE35" s="634"/>
      <c r="DF35" s="634"/>
      <c r="DG35" s="634"/>
      <c r="DH35" s="634"/>
      <c r="DI35" s="634"/>
      <c r="DJ35" s="634"/>
      <c r="DK35" s="635"/>
      <c r="DL35" s="627">
        <v>70211</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375831</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497379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9157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1290198</v>
      </c>
      <c r="CS36" s="622"/>
      <c r="CT36" s="622"/>
      <c r="CU36" s="622"/>
      <c r="CV36" s="622"/>
      <c r="CW36" s="622"/>
      <c r="CX36" s="622"/>
      <c r="CY36" s="623"/>
      <c r="CZ36" s="624">
        <v>19</v>
      </c>
      <c r="DA36" s="636"/>
      <c r="DB36" s="636"/>
      <c r="DC36" s="637"/>
      <c r="DD36" s="627">
        <v>476994</v>
      </c>
      <c r="DE36" s="622"/>
      <c r="DF36" s="622"/>
      <c r="DG36" s="622"/>
      <c r="DH36" s="622"/>
      <c r="DI36" s="622"/>
      <c r="DJ36" s="622"/>
      <c r="DK36" s="623"/>
      <c r="DL36" s="627">
        <v>404484</v>
      </c>
      <c r="DM36" s="622"/>
      <c r="DN36" s="622"/>
      <c r="DO36" s="622"/>
      <c r="DP36" s="622"/>
      <c r="DQ36" s="622"/>
      <c r="DR36" s="622"/>
      <c r="DS36" s="622"/>
      <c r="DT36" s="622"/>
      <c r="DU36" s="622"/>
      <c r="DV36" s="623"/>
      <c r="DW36" s="624">
        <v>11.8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112785</v>
      </c>
      <c r="S37" s="622"/>
      <c r="T37" s="622"/>
      <c r="U37" s="622"/>
      <c r="V37" s="622"/>
      <c r="W37" s="622"/>
      <c r="X37" s="622"/>
      <c r="Y37" s="623"/>
      <c r="Z37" s="659">
        <v>1.6</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85030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9157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189481</v>
      </c>
      <c r="CS37" s="634"/>
      <c r="CT37" s="634"/>
      <c r="CU37" s="634"/>
      <c r="CV37" s="634"/>
      <c r="CW37" s="634"/>
      <c r="CX37" s="634"/>
      <c r="CY37" s="635"/>
      <c r="CZ37" s="624">
        <v>2.8</v>
      </c>
      <c r="DA37" s="636"/>
      <c r="DB37" s="636"/>
      <c r="DC37" s="637"/>
      <c r="DD37" s="627">
        <v>189481</v>
      </c>
      <c r="DE37" s="634"/>
      <c r="DF37" s="634"/>
      <c r="DG37" s="634"/>
      <c r="DH37" s="634"/>
      <c r="DI37" s="634"/>
      <c r="DJ37" s="634"/>
      <c r="DK37" s="635"/>
      <c r="DL37" s="627">
        <v>182586</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539600</v>
      </c>
      <c r="S38" s="622"/>
      <c r="T38" s="622"/>
      <c r="U38" s="622"/>
      <c r="V38" s="622"/>
      <c r="W38" s="622"/>
      <c r="X38" s="622"/>
      <c r="Y38" s="623"/>
      <c r="Z38" s="659">
        <v>7.6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412349</v>
      </c>
      <c r="CS38" s="622"/>
      <c r="CT38" s="622"/>
      <c r="CU38" s="622"/>
      <c r="CV38" s="622"/>
      <c r="CW38" s="622"/>
      <c r="CX38" s="622"/>
      <c r="CY38" s="623"/>
      <c r="CZ38" s="624">
        <v>6.1</v>
      </c>
      <c r="DA38" s="636"/>
      <c r="DB38" s="636"/>
      <c r="DC38" s="637"/>
      <c r="DD38" s="627">
        <v>340444</v>
      </c>
      <c r="DE38" s="622"/>
      <c r="DF38" s="622"/>
      <c r="DG38" s="622"/>
      <c r="DH38" s="622"/>
      <c r="DI38" s="622"/>
      <c r="DJ38" s="622"/>
      <c r="DK38" s="623"/>
      <c r="DL38" s="627">
        <v>328608</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997597</v>
      </c>
      <c r="CS39" s="634"/>
      <c r="CT39" s="634"/>
      <c r="CU39" s="634"/>
      <c r="CV39" s="634"/>
      <c r="CW39" s="634"/>
      <c r="CX39" s="634"/>
      <c r="CY39" s="635"/>
      <c r="CZ39" s="624">
        <v>14.7</v>
      </c>
      <c r="DA39" s="636"/>
      <c r="DB39" s="636"/>
      <c r="DC39" s="637"/>
      <c r="DD39" s="627">
        <v>394806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6200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10200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7103634</v>
      </c>
      <c r="S41" s="646"/>
      <c r="T41" s="646"/>
      <c r="U41" s="646"/>
      <c r="V41" s="646"/>
      <c r="W41" s="646"/>
      <c r="X41" s="646"/>
      <c r="Y41" s="649"/>
      <c r="Z41" s="650">
        <v>100</v>
      </c>
      <c r="AA41" s="650"/>
      <c r="AB41" s="650"/>
      <c r="AC41" s="650"/>
      <c r="AD41" s="651">
        <v>3427281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72086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340263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1042123</v>
      </c>
      <c r="CS42" s="634"/>
      <c r="CT42" s="634"/>
      <c r="CU42" s="634"/>
      <c r="CV42" s="634"/>
      <c r="CW42" s="634"/>
      <c r="CX42" s="634"/>
      <c r="CY42" s="635"/>
      <c r="CZ42" s="624">
        <v>15.4</v>
      </c>
      <c r="DA42" s="636"/>
      <c r="DB42" s="636"/>
      <c r="DC42" s="637"/>
      <c r="DD42" s="627">
        <v>122753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9300</v>
      </c>
      <c r="CS43" s="634"/>
      <c r="CT43" s="634"/>
      <c r="CU43" s="634"/>
      <c r="CV43" s="634"/>
      <c r="CW43" s="634"/>
      <c r="CX43" s="634"/>
      <c r="CY43" s="635"/>
      <c r="CZ43" s="624">
        <v>0.1</v>
      </c>
      <c r="DA43" s="636"/>
      <c r="DB43" s="636"/>
      <c r="DC43" s="637"/>
      <c r="DD43" s="627">
        <v>9300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1015362</v>
      </c>
      <c r="CS44" s="622"/>
      <c r="CT44" s="622"/>
      <c r="CU44" s="622"/>
      <c r="CV44" s="622"/>
      <c r="CW44" s="622"/>
      <c r="CX44" s="622"/>
      <c r="CY44" s="623"/>
      <c r="CZ44" s="624">
        <v>15</v>
      </c>
      <c r="DA44" s="625"/>
      <c r="DB44" s="625"/>
      <c r="DC44" s="626"/>
      <c r="DD44" s="627">
        <v>113961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355980</v>
      </c>
      <c r="CS45" s="634"/>
      <c r="CT45" s="634"/>
      <c r="CU45" s="634"/>
      <c r="CV45" s="634"/>
      <c r="CW45" s="634"/>
      <c r="CX45" s="634"/>
      <c r="CY45" s="635"/>
      <c r="CZ45" s="624">
        <v>5.3</v>
      </c>
      <c r="DA45" s="636"/>
      <c r="DB45" s="636"/>
      <c r="DC45" s="637"/>
      <c r="DD45" s="627">
        <v>10353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655826</v>
      </c>
      <c r="CS46" s="622"/>
      <c r="CT46" s="622"/>
      <c r="CU46" s="622"/>
      <c r="CV46" s="622"/>
      <c r="CW46" s="622"/>
      <c r="CX46" s="622"/>
      <c r="CY46" s="623"/>
      <c r="CZ46" s="624">
        <v>9.6999999999999993</v>
      </c>
      <c r="DA46" s="625"/>
      <c r="DB46" s="625"/>
      <c r="DC46" s="626"/>
      <c r="DD46" s="627">
        <v>100052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26761</v>
      </c>
      <c r="CS47" s="634"/>
      <c r="CT47" s="634"/>
      <c r="CU47" s="634"/>
      <c r="CV47" s="634"/>
      <c r="CW47" s="634"/>
      <c r="CX47" s="634"/>
      <c r="CY47" s="635"/>
      <c r="CZ47" s="624">
        <v>0.4</v>
      </c>
      <c r="DA47" s="636"/>
      <c r="DB47" s="636"/>
      <c r="DC47" s="637"/>
      <c r="DD47" s="627">
        <v>8792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6774386</v>
      </c>
      <c r="CS49" s="606"/>
      <c r="CT49" s="606"/>
      <c r="CU49" s="606"/>
      <c r="CV49" s="606"/>
      <c r="CW49" s="606"/>
      <c r="CX49" s="606"/>
      <c r="CY49" s="607"/>
      <c r="CZ49" s="608">
        <v>100</v>
      </c>
      <c r="DA49" s="609"/>
      <c r="DB49" s="609"/>
      <c r="DC49" s="610"/>
      <c r="DD49" s="611">
        <v>3788059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x3DcVRP0/kHzi2dJVHmlmJ5JLcZ9FU/EV6JyBKdhK0Gf4qAer2R3VgswM9tzhEqnxmE0J9wVpXfZeHtwwfI9A==" saltValue="BeGFtwNUlAw5eJtDqQYe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7168</v>
      </c>
      <c r="R7" s="1103"/>
      <c r="S7" s="1103"/>
      <c r="T7" s="1103"/>
      <c r="U7" s="1103"/>
      <c r="V7" s="1103">
        <v>6839</v>
      </c>
      <c r="W7" s="1103"/>
      <c r="X7" s="1103"/>
      <c r="Y7" s="1103"/>
      <c r="Z7" s="1103"/>
      <c r="AA7" s="1103">
        <v>329</v>
      </c>
      <c r="AB7" s="1103"/>
      <c r="AC7" s="1103"/>
      <c r="AD7" s="1103"/>
      <c r="AE7" s="1104"/>
      <c r="AF7" s="1105">
        <v>160</v>
      </c>
      <c r="AG7" s="1106"/>
      <c r="AH7" s="1106"/>
      <c r="AI7" s="1106"/>
      <c r="AJ7" s="1107"/>
      <c r="AK7" s="1108"/>
      <c r="AL7" s="1109"/>
      <c r="AM7" s="1109"/>
      <c r="AN7" s="1109"/>
      <c r="AO7" s="1109"/>
      <c r="AP7" s="1109">
        <v>5749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-8</v>
      </c>
      <c r="CI7" s="1097"/>
      <c r="CJ7" s="1097"/>
      <c r="CK7" s="1097"/>
      <c r="CL7" s="1098"/>
      <c r="CM7" s="1096">
        <v>64</v>
      </c>
      <c r="CN7" s="1097"/>
      <c r="CO7" s="1097"/>
      <c r="CP7" s="1097"/>
      <c r="CQ7" s="1098"/>
      <c r="CR7" s="1096">
        <v>46</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7168</v>
      </c>
      <c r="R23" s="1061"/>
      <c r="S23" s="1061"/>
      <c r="T23" s="1061"/>
      <c r="U23" s="1061"/>
      <c r="V23" s="1061">
        <v>6839</v>
      </c>
      <c r="W23" s="1061"/>
      <c r="X23" s="1061"/>
      <c r="Y23" s="1061"/>
      <c r="Z23" s="1061"/>
      <c r="AA23" s="1061">
        <v>329</v>
      </c>
      <c r="AB23" s="1061"/>
      <c r="AC23" s="1061"/>
      <c r="AD23" s="1061"/>
      <c r="AE23" s="1068"/>
      <c r="AF23" s="1069">
        <v>160</v>
      </c>
      <c r="AG23" s="1061"/>
      <c r="AH23" s="1061"/>
      <c r="AI23" s="1061"/>
      <c r="AJ23" s="1070"/>
      <c r="AK23" s="1071"/>
      <c r="AL23" s="1072"/>
      <c r="AM23" s="1072"/>
      <c r="AN23" s="1072"/>
      <c r="AO23" s="1072"/>
      <c r="AP23" s="1061">
        <v>5749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715</v>
      </c>
      <c r="R28" s="1051"/>
      <c r="S28" s="1051"/>
      <c r="T28" s="1051"/>
      <c r="U28" s="1051"/>
      <c r="V28" s="1051">
        <v>706</v>
      </c>
      <c r="W28" s="1051"/>
      <c r="X28" s="1051"/>
      <c r="Y28" s="1051"/>
      <c r="Z28" s="1051"/>
      <c r="AA28" s="1051">
        <v>9</v>
      </c>
      <c r="AB28" s="1051"/>
      <c r="AC28" s="1051"/>
      <c r="AD28" s="1051"/>
      <c r="AE28" s="1052"/>
      <c r="AF28" s="1053">
        <v>9</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1022</v>
      </c>
      <c r="R29" s="1039"/>
      <c r="S29" s="1039"/>
      <c r="T29" s="1039"/>
      <c r="U29" s="1039"/>
      <c r="V29" s="1039">
        <v>988</v>
      </c>
      <c r="W29" s="1039"/>
      <c r="X29" s="1039"/>
      <c r="Y29" s="1039"/>
      <c r="Z29" s="1039"/>
      <c r="AA29" s="1039">
        <v>34</v>
      </c>
      <c r="AB29" s="1039"/>
      <c r="AC29" s="1039"/>
      <c r="AD29" s="1039"/>
      <c r="AE29" s="1040"/>
      <c r="AF29" s="1035">
        <v>34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130</v>
      </c>
      <c r="R30" s="1039"/>
      <c r="S30" s="1039"/>
      <c r="T30" s="1039"/>
      <c r="U30" s="1039"/>
      <c r="V30" s="1039">
        <v>129</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200</v>
      </c>
      <c r="R31" s="1039"/>
      <c r="S31" s="1039"/>
      <c r="T31" s="1039"/>
      <c r="U31" s="1039"/>
      <c r="V31" s="1039">
        <v>200</v>
      </c>
      <c r="W31" s="1039"/>
      <c r="X31" s="1039"/>
      <c r="Y31" s="1039"/>
      <c r="Z31" s="1039"/>
      <c r="AA31" s="1039">
        <v>0</v>
      </c>
      <c r="AB31" s="1039"/>
      <c r="AC31" s="1039"/>
      <c r="AD31" s="1039"/>
      <c r="AE31" s="1040"/>
      <c r="AF31" s="1035">
        <v>58</v>
      </c>
      <c r="AG31" s="1036"/>
      <c r="AH31" s="1036"/>
      <c r="AI31" s="1036"/>
      <c r="AJ31" s="1037"/>
      <c r="AK31" s="980">
        <v>85</v>
      </c>
      <c r="AL31" s="971"/>
      <c r="AM31" s="971"/>
      <c r="AN31" s="971"/>
      <c r="AO31" s="971"/>
      <c r="AP31" s="971">
        <v>1431</v>
      </c>
      <c r="AQ31" s="971"/>
      <c r="AR31" s="971"/>
      <c r="AS31" s="971"/>
      <c r="AT31" s="971"/>
      <c r="AU31" s="971">
        <v>756</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102</v>
      </c>
      <c r="AG63" s="959"/>
      <c r="AH63" s="959"/>
      <c r="AI63" s="959"/>
      <c r="AJ63" s="1022"/>
      <c r="AK63" s="1023"/>
      <c r="AL63" s="963"/>
      <c r="AM63" s="963"/>
      <c r="AN63" s="963"/>
      <c r="AO63" s="963"/>
      <c r="AP63" s="959">
        <v>1431</v>
      </c>
      <c r="AQ63" s="959"/>
      <c r="AR63" s="959"/>
      <c r="AS63" s="959"/>
      <c r="AT63" s="959"/>
      <c r="AU63" s="959">
        <v>756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542</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484</v>
      </c>
      <c r="AL68" s="982"/>
      <c r="AM68" s="982"/>
      <c r="AN68" s="982"/>
      <c r="AO68" s="982"/>
      <c r="AP68" s="982" t="s">
        <v>484</v>
      </c>
      <c r="AQ68" s="982"/>
      <c r="AR68" s="982"/>
      <c r="AS68" s="982"/>
      <c r="AT68" s="982"/>
      <c r="AU68" s="982" t="s">
        <v>484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4917</v>
      </c>
      <c r="R69" s="971"/>
      <c r="S69" s="971"/>
      <c r="T69" s="971"/>
      <c r="U69" s="971"/>
      <c r="V69" s="971">
        <v>4349</v>
      </c>
      <c r="W69" s="971"/>
      <c r="X69" s="971"/>
      <c r="Y69" s="971"/>
      <c r="Z69" s="971"/>
      <c r="AA69" s="971">
        <v>568</v>
      </c>
      <c r="AB69" s="971"/>
      <c r="AC69" s="971"/>
      <c r="AD69" s="971"/>
      <c r="AE69" s="971"/>
      <c r="AF69" s="971">
        <v>568</v>
      </c>
      <c r="AG69" s="971"/>
      <c r="AH69" s="971"/>
      <c r="AI69" s="971"/>
      <c r="AJ69" s="971"/>
      <c r="AK69" s="971">
        <v>11</v>
      </c>
      <c r="AL69" s="971"/>
      <c r="AM69" s="971"/>
      <c r="AN69" s="971"/>
      <c r="AO69" s="971"/>
      <c r="AP69" s="971" t="s">
        <v>484</v>
      </c>
      <c r="AQ69" s="971"/>
      <c r="AR69" s="971"/>
      <c r="AS69" s="971"/>
      <c r="AT69" s="971"/>
      <c r="AU69" s="971" t="s">
        <v>484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544</v>
      </c>
      <c r="C70" s="975"/>
      <c r="D70" s="975"/>
      <c r="E70" s="975"/>
      <c r="F70" s="975"/>
      <c r="G70" s="975"/>
      <c r="H70" s="975"/>
      <c r="I70" s="975"/>
      <c r="J70" s="975"/>
      <c r="K70" s="975"/>
      <c r="L70" s="975"/>
      <c r="M70" s="975"/>
      <c r="N70" s="975"/>
      <c r="O70" s="975"/>
      <c r="P70" s="976"/>
      <c r="Q70" s="977">
        <v>96</v>
      </c>
      <c r="R70" s="971"/>
      <c r="S70" s="971"/>
      <c r="T70" s="971"/>
      <c r="U70" s="971"/>
      <c r="V70" s="971">
        <v>63</v>
      </c>
      <c r="W70" s="971"/>
      <c r="X70" s="971"/>
      <c r="Y70" s="971"/>
      <c r="Z70" s="971"/>
      <c r="AA70" s="971">
        <v>33</v>
      </c>
      <c r="AB70" s="971"/>
      <c r="AC70" s="971"/>
      <c r="AD70" s="971"/>
      <c r="AE70" s="971"/>
      <c r="AF70" s="971">
        <v>33</v>
      </c>
      <c r="AG70" s="971"/>
      <c r="AH70" s="971"/>
      <c r="AI70" s="971"/>
      <c r="AJ70" s="971"/>
      <c r="AK70" s="971" t="s">
        <v>484</v>
      </c>
      <c r="AL70" s="971"/>
      <c r="AM70" s="971"/>
      <c r="AN70" s="971"/>
      <c r="AO70" s="971"/>
      <c r="AP70" s="971" t="s">
        <v>484</v>
      </c>
      <c r="AQ70" s="971"/>
      <c r="AR70" s="971"/>
      <c r="AS70" s="971"/>
      <c r="AT70" s="971"/>
      <c r="AU70" s="971" t="s">
        <v>484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545</v>
      </c>
      <c r="C71" s="975"/>
      <c r="D71" s="975"/>
      <c r="E71" s="975"/>
      <c r="F71" s="975"/>
      <c r="G71" s="975"/>
      <c r="H71" s="975"/>
      <c r="I71" s="975"/>
      <c r="J71" s="975"/>
      <c r="K71" s="975"/>
      <c r="L71" s="975"/>
      <c r="M71" s="975"/>
      <c r="N71" s="975"/>
      <c r="O71" s="975"/>
      <c r="P71" s="976"/>
      <c r="Q71" s="977">
        <v>286</v>
      </c>
      <c r="R71" s="971"/>
      <c r="S71" s="971"/>
      <c r="T71" s="971"/>
      <c r="U71" s="971"/>
      <c r="V71" s="971">
        <v>251</v>
      </c>
      <c r="W71" s="971"/>
      <c r="X71" s="971"/>
      <c r="Y71" s="971"/>
      <c r="Z71" s="971"/>
      <c r="AA71" s="971">
        <v>35</v>
      </c>
      <c r="AB71" s="971"/>
      <c r="AC71" s="971"/>
      <c r="AD71" s="971"/>
      <c r="AE71" s="971"/>
      <c r="AF71" s="971">
        <v>35</v>
      </c>
      <c r="AG71" s="971"/>
      <c r="AH71" s="971"/>
      <c r="AI71" s="971"/>
      <c r="AJ71" s="971"/>
      <c r="AK71" s="971" t="s">
        <v>484</v>
      </c>
      <c r="AL71" s="971"/>
      <c r="AM71" s="971"/>
      <c r="AN71" s="971"/>
      <c r="AO71" s="971"/>
      <c r="AP71" s="971">
        <v>291</v>
      </c>
      <c r="AQ71" s="971"/>
      <c r="AR71" s="971"/>
      <c r="AS71" s="971"/>
      <c r="AT71" s="971"/>
      <c r="AU71" s="971" t="s">
        <v>484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546</v>
      </c>
      <c r="C72" s="975"/>
      <c r="D72" s="975"/>
      <c r="E72" s="975"/>
      <c r="F72" s="975"/>
      <c r="G72" s="975"/>
      <c r="H72" s="975"/>
      <c r="I72" s="975"/>
      <c r="J72" s="975"/>
      <c r="K72" s="975"/>
      <c r="L72" s="975"/>
      <c r="M72" s="975"/>
      <c r="N72" s="975"/>
      <c r="O72" s="975"/>
      <c r="P72" s="976"/>
      <c r="Q72" s="977">
        <v>910</v>
      </c>
      <c r="R72" s="971"/>
      <c r="S72" s="971"/>
      <c r="T72" s="971"/>
      <c r="U72" s="971"/>
      <c r="V72" s="971">
        <v>891</v>
      </c>
      <c r="W72" s="971"/>
      <c r="X72" s="971"/>
      <c r="Y72" s="971"/>
      <c r="Z72" s="971"/>
      <c r="AA72" s="971">
        <v>19</v>
      </c>
      <c r="AB72" s="971"/>
      <c r="AC72" s="971"/>
      <c r="AD72" s="971"/>
      <c r="AE72" s="971"/>
      <c r="AF72" s="971">
        <v>19</v>
      </c>
      <c r="AG72" s="971"/>
      <c r="AH72" s="971"/>
      <c r="AI72" s="971"/>
      <c r="AJ72" s="971"/>
      <c r="AK72" s="971" t="s">
        <v>484</v>
      </c>
      <c r="AL72" s="971"/>
      <c r="AM72" s="971"/>
      <c r="AN72" s="971"/>
      <c r="AO72" s="971"/>
      <c r="AP72" s="971" t="s">
        <v>484</v>
      </c>
      <c r="AQ72" s="971"/>
      <c r="AR72" s="971"/>
      <c r="AS72" s="971"/>
      <c r="AT72" s="971"/>
      <c r="AU72" s="971" t="s">
        <v>484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547</v>
      </c>
      <c r="C73" s="975"/>
      <c r="D73" s="975"/>
      <c r="E73" s="975"/>
      <c r="F73" s="975"/>
      <c r="G73" s="975"/>
      <c r="H73" s="975"/>
      <c r="I73" s="975"/>
      <c r="J73" s="975"/>
      <c r="K73" s="975"/>
      <c r="L73" s="975"/>
      <c r="M73" s="975"/>
      <c r="N73" s="975"/>
      <c r="O73" s="975"/>
      <c r="P73" s="976"/>
      <c r="Q73" s="977">
        <v>75</v>
      </c>
      <c r="R73" s="971"/>
      <c r="S73" s="971"/>
      <c r="T73" s="971"/>
      <c r="U73" s="971"/>
      <c r="V73" s="971">
        <v>68</v>
      </c>
      <c r="W73" s="971"/>
      <c r="X73" s="971"/>
      <c r="Y73" s="971"/>
      <c r="Z73" s="971"/>
      <c r="AA73" s="971">
        <v>7</v>
      </c>
      <c r="AB73" s="971"/>
      <c r="AC73" s="971"/>
      <c r="AD73" s="971"/>
      <c r="AE73" s="971"/>
      <c r="AF73" s="971">
        <v>7</v>
      </c>
      <c r="AG73" s="971"/>
      <c r="AH73" s="971"/>
      <c r="AI73" s="971"/>
      <c r="AJ73" s="971"/>
      <c r="AK73" s="971">
        <v>17</v>
      </c>
      <c r="AL73" s="971"/>
      <c r="AM73" s="971"/>
      <c r="AN73" s="971"/>
      <c r="AO73" s="971"/>
      <c r="AP73" s="971" t="s">
        <v>484</v>
      </c>
      <c r="AQ73" s="971"/>
      <c r="AR73" s="971"/>
      <c r="AS73" s="971"/>
      <c r="AT73" s="971"/>
      <c r="AU73" s="971" t="s">
        <v>484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548</v>
      </c>
      <c r="C74" s="975"/>
      <c r="D74" s="975"/>
      <c r="E74" s="975"/>
      <c r="F74" s="975"/>
      <c r="G74" s="975"/>
      <c r="H74" s="975"/>
      <c r="I74" s="975"/>
      <c r="J74" s="975"/>
      <c r="K74" s="975"/>
      <c r="L74" s="975"/>
      <c r="M74" s="975"/>
      <c r="N74" s="975"/>
      <c r="O74" s="975"/>
      <c r="P74" s="976"/>
      <c r="Q74" s="977">
        <v>143031</v>
      </c>
      <c r="R74" s="971"/>
      <c r="S74" s="971"/>
      <c r="T74" s="971"/>
      <c r="U74" s="971"/>
      <c r="V74" s="971">
        <v>140009</v>
      </c>
      <c r="W74" s="971"/>
      <c r="X74" s="971"/>
      <c r="Y74" s="971"/>
      <c r="Z74" s="971"/>
      <c r="AA74" s="971">
        <v>3022</v>
      </c>
      <c r="AB74" s="971"/>
      <c r="AC74" s="971"/>
      <c r="AD74" s="971"/>
      <c r="AE74" s="971"/>
      <c r="AF74" s="971">
        <v>3022</v>
      </c>
      <c r="AG74" s="971"/>
      <c r="AH74" s="971"/>
      <c r="AI74" s="971"/>
      <c r="AJ74" s="971"/>
      <c r="AK74" s="971" t="s">
        <v>484</v>
      </c>
      <c r="AL74" s="971"/>
      <c r="AM74" s="971"/>
      <c r="AN74" s="971"/>
      <c r="AO74" s="971"/>
      <c r="AP74" s="971" t="s">
        <v>484</v>
      </c>
      <c r="AQ74" s="971"/>
      <c r="AR74" s="971"/>
      <c r="AS74" s="971"/>
      <c r="AT74" s="971"/>
      <c r="AU74" s="971" t="s">
        <v>484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3685</v>
      </c>
      <c r="AG88" s="959"/>
      <c r="AH88" s="959"/>
      <c r="AI88" s="959"/>
      <c r="AJ88" s="959"/>
      <c r="AK88" s="963"/>
      <c r="AL88" s="963"/>
      <c r="AM88" s="963"/>
      <c r="AN88" s="963"/>
      <c r="AO88" s="963"/>
      <c r="AP88" s="959">
        <v>291</v>
      </c>
      <c r="AQ88" s="959"/>
      <c r="AR88" s="959"/>
      <c r="AS88" s="959"/>
      <c r="AT88" s="959"/>
      <c r="AU88" s="959" t="s">
        <v>484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v>
      </c>
      <c r="CS102" s="953"/>
      <c r="CT102" s="953"/>
      <c r="CU102" s="953"/>
      <c r="CV102" s="954"/>
      <c r="CW102" s="952" t="s">
        <v>484</v>
      </c>
      <c r="CX102" s="953"/>
      <c r="CY102" s="953"/>
      <c r="CZ102" s="953"/>
      <c r="DA102" s="954"/>
      <c r="DB102" s="952" t="s">
        <v>484</v>
      </c>
      <c r="DC102" s="953"/>
      <c r="DD102" s="953"/>
      <c r="DE102" s="953"/>
      <c r="DF102" s="954"/>
      <c r="DG102" s="952" t="s">
        <v>484</v>
      </c>
      <c r="DH102" s="953"/>
      <c r="DI102" s="953"/>
      <c r="DJ102" s="953"/>
      <c r="DK102" s="954"/>
      <c r="DL102" s="952" t="s">
        <v>484</v>
      </c>
      <c r="DM102" s="953"/>
      <c r="DN102" s="953"/>
      <c r="DO102" s="953"/>
      <c r="DP102" s="954"/>
      <c r="DQ102" s="952" t="s">
        <v>484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429880</v>
      </c>
      <c r="AB110" s="889"/>
      <c r="AC110" s="889"/>
      <c r="AD110" s="889"/>
      <c r="AE110" s="890"/>
      <c r="AF110" s="891">
        <v>455034</v>
      </c>
      <c r="AG110" s="889"/>
      <c r="AH110" s="889"/>
      <c r="AI110" s="889"/>
      <c r="AJ110" s="890"/>
      <c r="AK110" s="891">
        <v>482653</v>
      </c>
      <c r="AL110" s="889"/>
      <c r="AM110" s="889"/>
      <c r="AN110" s="889"/>
      <c r="AO110" s="890"/>
      <c r="AP110" s="892">
        <v>16.2</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5077613</v>
      </c>
      <c r="BR110" s="842"/>
      <c r="BS110" s="842"/>
      <c r="BT110" s="842"/>
      <c r="BU110" s="842"/>
      <c r="BV110" s="842">
        <v>5674546</v>
      </c>
      <c r="BW110" s="842"/>
      <c r="BX110" s="842"/>
      <c r="BY110" s="842"/>
      <c r="BZ110" s="842"/>
      <c r="CA110" s="842">
        <v>5748919</v>
      </c>
      <c r="CB110" s="842"/>
      <c r="CC110" s="842"/>
      <c r="CD110" s="842"/>
      <c r="CE110" s="842"/>
      <c r="CF110" s="866">
        <v>193.3</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731874</v>
      </c>
      <c r="BR112" s="817"/>
      <c r="BS112" s="817"/>
      <c r="BT112" s="817"/>
      <c r="BU112" s="817"/>
      <c r="BV112" s="817">
        <v>59382</v>
      </c>
      <c r="BW112" s="817"/>
      <c r="BX112" s="817"/>
      <c r="BY112" s="817"/>
      <c r="BZ112" s="817"/>
      <c r="CA112" s="817">
        <v>65808</v>
      </c>
      <c r="CB112" s="817"/>
      <c r="CC112" s="817"/>
      <c r="CD112" s="817"/>
      <c r="CE112" s="817"/>
      <c r="CF112" s="875">
        <v>2.2000000000000002</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56950</v>
      </c>
      <c r="AB113" s="919"/>
      <c r="AC113" s="919"/>
      <c r="AD113" s="919"/>
      <c r="AE113" s="920"/>
      <c r="AF113" s="921">
        <v>70439</v>
      </c>
      <c r="AG113" s="919"/>
      <c r="AH113" s="919"/>
      <c r="AI113" s="919"/>
      <c r="AJ113" s="920"/>
      <c r="AK113" s="921">
        <v>75327</v>
      </c>
      <c r="AL113" s="919"/>
      <c r="AM113" s="919"/>
      <c r="AN113" s="919"/>
      <c r="AO113" s="920"/>
      <c r="AP113" s="922">
        <v>2.5</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40273</v>
      </c>
      <c r="BR113" s="817"/>
      <c r="BS113" s="817"/>
      <c r="BT113" s="817"/>
      <c r="BU113" s="817"/>
      <c r="BV113" s="817">
        <v>36557</v>
      </c>
      <c r="BW113" s="817"/>
      <c r="BX113" s="817"/>
      <c r="BY113" s="817"/>
      <c r="BZ113" s="817"/>
      <c r="CA113" s="817">
        <v>32841</v>
      </c>
      <c r="CB113" s="817"/>
      <c r="CC113" s="817"/>
      <c r="CD113" s="817"/>
      <c r="CE113" s="817"/>
      <c r="CF113" s="875">
        <v>1.1000000000000001</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3587</v>
      </c>
      <c r="AB114" s="780"/>
      <c r="AC114" s="780"/>
      <c r="AD114" s="780"/>
      <c r="AE114" s="781"/>
      <c r="AF114" s="782">
        <v>3863</v>
      </c>
      <c r="AG114" s="780"/>
      <c r="AH114" s="780"/>
      <c r="AI114" s="780"/>
      <c r="AJ114" s="781"/>
      <c r="AK114" s="782">
        <v>3723</v>
      </c>
      <c r="AL114" s="780"/>
      <c r="AM114" s="780"/>
      <c r="AN114" s="780"/>
      <c r="AO114" s="781"/>
      <c r="AP114" s="824">
        <v>0.1</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523244</v>
      </c>
      <c r="BR114" s="817"/>
      <c r="BS114" s="817"/>
      <c r="BT114" s="817"/>
      <c r="BU114" s="817"/>
      <c r="BV114" s="817">
        <v>582182</v>
      </c>
      <c r="BW114" s="817"/>
      <c r="BX114" s="817"/>
      <c r="BY114" s="817"/>
      <c r="BZ114" s="817"/>
      <c r="CA114" s="817">
        <v>616461</v>
      </c>
      <c r="CB114" s="817"/>
      <c r="CC114" s="817"/>
      <c r="CD114" s="817"/>
      <c r="CE114" s="817"/>
      <c r="CF114" s="875">
        <v>20.7</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490417</v>
      </c>
      <c r="AB117" s="903"/>
      <c r="AC117" s="903"/>
      <c r="AD117" s="903"/>
      <c r="AE117" s="904"/>
      <c r="AF117" s="905">
        <v>529336</v>
      </c>
      <c r="AG117" s="903"/>
      <c r="AH117" s="903"/>
      <c r="AI117" s="903"/>
      <c r="AJ117" s="904"/>
      <c r="AK117" s="905">
        <v>561703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6373004</v>
      </c>
      <c r="BR119" s="845"/>
      <c r="BS119" s="845"/>
      <c r="BT119" s="845"/>
      <c r="BU119" s="845"/>
      <c r="BV119" s="845">
        <v>6352667</v>
      </c>
      <c r="BW119" s="845"/>
      <c r="BX119" s="845"/>
      <c r="BY119" s="845"/>
      <c r="BZ119" s="845"/>
      <c r="CA119" s="845">
        <v>6464029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11170177</v>
      </c>
      <c r="BR120" s="842"/>
      <c r="BS120" s="842"/>
      <c r="BT120" s="842"/>
      <c r="BU120" s="842"/>
      <c r="BV120" s="842">
        <v>11251623</v>
      </c>
      <c r="BW120" s="842"/>
      <c r="BX120" s="842"/>
      <c r="BY120" s="842"/>
      <c r="BZ120" s="842"/>
      <c r="CA120" s="842">
        <v>11353028</v>
      </c>
      <c r="CB120" s="842"/>
      <c r="CC120" s="842"/>
      <c r="CD120" s="842"/>
      <c r="CE120" s="842"/>
      <c r="CF120" s="866">
        <v>381.7</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65808</v>
      </c>
      <c r="DR120" s="842"/>
      <c r="DS120" s="842"/>
      <c r="DT120" s="842"/>
      <c r="DU120" s="842"/>
      <c r="DV120" s="843">
        <v>2.2000000000000002</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3320507</v>
      </c>
      <c r="BR122" s="845"/>
      <c r="BS122" s="845"/>
      <c r="BT122" s="845"/>
      <c r="BU122" s="845"/>
      <c r="BV122" s="845">
        <v>4293210</v>
      </c>
      <c r="BW122" s="845"/>
      <c r="BX122" s="845"/>
      <c r="BY122" s="845"/>
      <c r="BZ122" s="845"/>
      <c r="CA122" s="845">
        <v>4353791</v>
      </c>
      <c r="CB122" s="845"/>
      <c r="CC122" s="845"/>
      <c r="CD122" s="845"/>
      <c r="CE122" s="845"/>
      <c r="CF122" s="846">
        <v>146.4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14490684</v>
      </c>
      <c r="BR123" s="833"/>
      <c r="BS123" s="833"/>
      <c r="BT123" s="833"/>
      <c r="BU123" s="833"/>
      <c r="BV123" s="833">
        <v>15544833</v>
      </c>
      <c r="BW123" s="833"/>
      <c r="BX123" s="833"/>
      <c r="BY123" s="833"/>
      <c r="BZ123" s="833"/>
      <c r="CA123" s="833">
        <v>15706819</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731874</v>
      </c>
      <c r="DH124" s="764"/>
      <c r="DI124" s="764"/>
      <c r="DJ124" s="764"/>
      <c r="DK124" s="765"/>
      <c r="DL124" s="766">
        <v>59382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3286856</v>
      </c>
      <c r="AB129" s="780"/>
      <c r="AC129" s="780"/>
      <c r="AD129" s="780"/>
      <c r="AE129" s="781"/>
      <c r="AF129" s="782">
        <v>3331335</v>
      </c>
      <c r="AG129" s="780"/>
      <c r="AH129" s="780"/>
      <c r="AI129" s="780"/>
      <c r="AJ129" s="781"/>
      <c r="AK129" s="782">
        <v>3415107</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406521</v>
      </c>
      <c r="AB130" s="780"/>
      <c r="AC130" s="780"/>
      <c r="AD130" s="780"/>
      <c r="AE130" s="781"/>
      <c r="AF130" s="782">
        <v>425230</v>
      </c>
      <c r="AG130" s="780"/>
      <c r="AH130" s="780"/>
      <c r="AI130" s="780"/>
      <c r="AJ130" s="781"/>
      <c r="AK130" s="782">
        <v>440627</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3.5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2880335</v>
      </c>
      <c r="AB131" s="764"/>
      <c r="AC131" s="764"/>
      <c r="AD131" s="764"/>
      <c r="AE131" s="765"/>
      <c r="AF131" s="766">
        <v>2906105</v>
      </c>
      <c r="AG131" s="764"/>
      <c r="AH131" s="764"/>
      <c r="AI131" s="764"/>
      <c r="AJ131" s="765"/>
      <c r="AK131" s="766">
        <v>2974480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2.91271675</v>
      </c>
      <c r="AB132" s="745"/>
      <c r="AC132" s="745"/>
      <c r="AD132" s="745"/>
      <c r="AE132" s="746"/>
      <c r="AF132" s="747">
        <v>3.5823206660000002</v>
      </c>
      <c r="AG132" s="745"/>
      <c r="AH132" s="745"/>
      <c r="AI132" s="745"/>
      <c r="AJ132" s="746"/>
      <c r="AK132" s="747">
        <v>4.0704929940000003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2.6</v>
      </c>
      <c r="AB133" s="724"/>
      <c r="AC133" s="724"/>
      <c r="AD133" s="724"/>
      <c r="AE133" s="725"/>
      <c r="AF133" s="723">
        <v>2.9</v>
      </c>
      <c r="AG133" s="724"/>
      <c r="AH133" s="724"/>
      <c r="AI133" s="724"/>
      <c r="AJ133" s="725"/>
      <c r="AK133" s="723">
        <v>3.5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z2eWyjkkWOmewCCzu6oQUaS71P7SIGEz+gXJewLKhmReaMlmyehEeDUX5Hk1AnHBZP+8xzCDHIPpxrq8yEmBw==" saltValue="/S+G7HUdeHMcHHfYEzK1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tP0nkADzK4C2xdFM/PQaAiCsT/D+ed+6WvA5JfMgigFZLLwawMmPy89r0ZDEVN6uKnSaUcdI/mZPyjjDj1LLQ==" saltValue="DnJtyVfRq//IHosquhtDy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FaXPneidIgRuIg5S9Kk0PJt6Drn+qoSjlEBcOxdicajD4Kp4xXLLUwbj6hbECn8E9eEcbk8cUO/84kLsGAuSg==" saltValue="PXGGND3HIThenJdeMLw4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941748</v>
      </c>
      <c r="AP9" s="269">
        <v>201530</v>
      </c>
      <c r="AQ9" s="270">
        <v>263788</v>
      </c>
      <c r="AR9" s="271">
        <v>-23.6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81853</v>
      </c>
      <c r="AP10" s="272">
        <v>17516</v>
      </c>
      <c r="AQ10" s="273">
        <v>39680</v>
      </c>
      <c r="AR10" s="274">
        <v>-55.9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4557</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t="s">
        <v>484</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47273</v>
      </c>
      <c r="AP13" s="272">
        <v>10116</v>
      </c>
      <c r="AQ13" s="273">
        <v>12917</v>
      </c>
      <c r="AR13" s="274">
        <v>-21.7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9300</v>
      </c>
      <c r="AP14" s="272">
        <v>1990</v>
      </c>
      <c r="AQ14" s="273">
        <v>4746</v>
      </c>
      <c r="AR14" s="274">
        <v>-58.1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-77980</v>
      </c>
      <c r="AP15" s="272">
        <v>-16687</v>
      </c>
      <c r="AQ15" s="273">
        <v>-12765</v>
      </c>
      <c r="AR15" s="274">
        <v>30.7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1002194</v>
      </c>
      <c r="AP16" s="272">
        <v>214465</v>
      </c>
      <c r="AQ16" s="273">
        <v>312922</v>
      </c>
      <c r="AR16" s="274">
        <v>-31.5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19.47</v>
      </c>
      <c r="AP21" s="286">
        <v>24.75</v>
      </c>
      <c r="AQ21" s="287">
        <v>-5.28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95.1</v>
      </c>
      <c r="AP22" s="291">
        <v>95.6</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482653</v>
      </c>
      <c r="AP32" s="300">
        <v>103285</v>
      </c>
      <c r="AQ32" s="301">
        <v>170896</v>
      </c>
      <c r="AR32" s="302">
        <v>-39.6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v>5</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75327</v>
      </c>
      <c r="AP35" s="300">
        <v>16120</v>
      </c>
      <c r="AQ35" s="301">
        <v>33138</v>
      </c>
      <c r="AR35" s="302">
        <v>-51.4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3723</v>
      </c>
      <c r="AP36" s="300">
        <v>797</v>
      </c>
      <c r="AQ36" s="301">
        <v>2943</v>
      </c>
      <c r="AR36" s="302">
        <v>-72.900000000000006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1487</v>
      </c>
      <c r="AR37" s="302" t="s">
        <v>484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60</v>
      </c>
      <c r="AR38" s="292" t="s">
        <v>484</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t="s">
        <v>484</v>
      </c>
      <c r="AP39" s="300" t="s">
        <v>484</v>
      </c>
      <c r="AQ39" s="301">
        <v>-8408</v>
      </c>
      <c r="AR39" s="302" t="s">
        <v>484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-440627</v>
      </c>
      <c r="AP40" s="300">
        <v>-94292</v>
      </c>
      <c r="AQ40" s="301">
        <v>-141122</v>
      </c>
      <c r="AR40" s="302">
        <v>-33.200000000000003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121076</v>
      </c>
      <c r="AP41" s="300">
        <v>25910</v>
      </c>
      <c r="AQ41" s="301">
        <v>59000</v>
      </c>
      <c r="AR41" s="302">
        <v>-56.1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1331724</v>
      </c>
      <c r="AN51" s="322">
        <v>260458</v>
      </c>
      <c r="AO51" s="323">
        <v>39</v>
      </c>
      <c r="AP51" s="324">
        <v>301035</v>
      </c>
      <c r="AQ51" s="325">
        <v>58.2</v>
      </c>
      <c r="AR51" s="326">
        <v>-19.2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450540</v>
      </c>
      <c r="AN52" s="330">
        <v>88117</v>
      </c>
      <c r="AO52" s="331">
        <v>-28.6</v>
      </c>
      <c r="AP52" s="332">
        <v>154376</v>
      </c>
      <c r="AQ52" s="333">
        <v>74.3</v>
      </c>
      <c r="AR52" s="334">
        <v>-102.9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1615347</v>
      </c>
      <c r="AN53" s="322">
        <v>324497</v>
      </c>
      <c r="AO53" s="323">
        <v>24.6</v>
      </c>
      <c r="AP53" s="324">
        <v>277467</v>
      </c>
      <c r="AQ53" s="325">
        <v>-7.8</v>
      </c>
      <c r="AR53" s="326">
        <v>32.4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1267520</v>
      </c>
      <c r="AN54" s="330">
        <v>254624</v>
      </c>
      <c r="AO54" s="331">
        <v>189</v>
      </c>
      <c r="AP54" s="332">
        <v>128378</v>
      </c>
      <c r="AQ54" s="333">
        <v>-16.8</v>
      </c>
      <c r="AR54" s="334">
        <v>205.8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2177146</v>
      </c>
      <c r="AN55" s="322">
        <v>449267</v>
      </c>
      <c r="AO55" s="323">
        <v>38.5</v>
      </c>
      <c r="AP55" s="324">
        <v>282256</v>
      </c>
      <c r="AQ55" s="325">
        <v>1.7</v>
      </c>
      <c r="AR55" s="326">
        <v>36.799999999999997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1766996</v>
      </c>
      <c r="AN56" s="330">
        <v>364630</v>
      </c>
      <c r="AO56" s="331">
        <v>43.2</v>
      </c>
      <c r="AP56" s="332">
        <v>145453</v>
      </c>
      <c r="AQ56" s="333">
        <v>13.3</v>
      </c>
      <c r="AR56" s="334">
        <v>29.9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1672857</v>
      </c>
      <c r="AN57" s="322">
        <v>350190</v>
      </c>
      <c r="AO57" s="323">
        <v>-22.1</v>
      </c>
      <c r="AP57" s="324">
        <v>295341</v>
      </c>
      <c r="AQ57" s="325">
        <v>4.5999999999999996</v>
      </c>
      <c r="AR57" s="326">
        <v>-26.7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1372502</v>
      </c>
      <c r="AN58" s="330">
        <v>287315</v>
      </c>
      <c r="AO58" s="331">
        <v>-21.2</v>
      </c>
      <c r="AP58" s="332">
        <v>137402</v>
      </c>
      <c r="AQ58" s="333">
        <v>-5.5</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1015362</v>
      </c>
      <c r="AN59" s="322">
        <v>217283</v>
      </c>
      <c r="AO59" s="323">
        <v>-38</v>
      </c>
      <c r="AP59" s="324">
        <v>292845</v>
      </c>
      <c r="AQ59" s="325">
        <v>-0.8</v>
      </c>
      <c r="AR59" s="326">
        <v>-37.200000000000003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655826</v>
      </c>
      <c r="AN60" s="330">
        <v>140344</v>
      </c>
      <c r="AO60" s="331">
        <v>-51.2</v>
      </c>
      <c r="AP60" s="332">
        <v>143187</v>
      </c>
      <c r="AQ60" s="333">
        <v>4.2</v>
      </c>
      <c r="AR60" s="334">
        <v>-55.4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1562487</v>
      </c>
      <c r="AN61" s="337">
        <v>320339</v>
      </c>
      <c r="AO61" s="338">
        <v>8.4</v>
      </c>
      <c r="AP61" s="339">
        <v>289789</v>
      </c>
      <c r="AQ61" s="340">
        <v>11.2</v>
      </c>
      <c r="AR61" s="326">
        <v>-2.8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1102677</v>
      </c>
      <c r="AN62" s="330">
        <v>227006</v>
      </c>
      <c r="AO62" s="331">
        <v>26.2</v>
      </c>
      <c r="AP62" s="332">
        <v>141759</v>
      </c>
      <c r="AQ62" s="333">
        <v>13.9</v>
      </c>
      <c r="AR62" s="334">
        <v>12.3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SmaUC9aTXheHcxFiM0fmTdZc3mLrlG1blJyLGB2et2sM988TTtUzjQ+ypP4Ioo735fQUoRat2cEHabDDN2IdQ==" saltValue="MgRPJ1+kFk6dXo0tXzGN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4I/AofnIxdTA5fHU+6F8Fj2tGYXtGCD1SdkUltx7uwczXR/ds57RdFERHkTQdAQo3ttGAP7Gw9fwKUm4kWQo8g==" saltValue="ftnBEkX/3x0AzImi+EUE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3" zoomScaleNormal="63"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T8fWJQ5q/Oq4vRn1AERR5+HhWuaKFZe93ZgmBpoE5XMR5Xx+yQNnb5LhjNQM36F9qRxEBsWwCO3/KioeNd6I8w==" saltValue="nzjInGf4dj4efivrtfEE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101.51</v>
      </c>
      <c r="G47" s="12">
        <v>92.59</v>
      </c>
      <c r="H47" s="12">
        <v>93.73</v>
      </c>
      <c r="I47" s="12">
        <v>92.83</v>
      </c>
      <c r="J47" s="13">
        <v>96.38</v>
      </c>
    </row>
    <row r="48" spans="2:10" ht="57.75" customHeight="1" x14ac:dyDescent="0.2">
      <c r="B48" s="14"/>
      <c r="C48" s="1141" t="s">
        <v>4</v>
      </c>
      <c r="D48" s="1141"/>
      <c r="E48" s="1142"/>
      <c r="F48" s="15">
        <v>5.86</v>
      </c>
      <c r="G48" s="16">
        <v>8.09</v>
      </c>
      <c r="H48" s="16">
        <v>6.82</v>
      </c>
      <c r="I48" s="16">
        <v>6.78</v>
      </c>
      <c r="J48" s="17">
        <v>4.68</v>
      </c>
    </row>
    <row r="49" spans="2:10" ht="57.75" customHeight="1" thickBot="1" x14ac:dyDescent="0.25">
      <c r="B49" s="18"/>
      <c r="C49" s="1143" t="s">
        <v>5</v>
      </c>
      <c r="D49" s="1143"/>
      <c r="E49" s="1144"/>
      <c r="F49" s="19" t="s">
        <v>528</v>
      </c>
      <c r="G49" s="20">
        <v>2.91</v>
      </c>
      <c r="H49" s="20" t="s">
        <v>529</v>
      </c>
      <c r="I49" s="20">
        <v>0.4</v>
      </c>
      <c r="J49" s="21">
        <v>3.89</v>
      </c>
    </row>
    <row r="50" spans="2:10" ht="13" x14ac:dyDescent="0.2"/>
  </sheetData>
  <sheetProtection algorithmName="SHA-512" hashValue="1As4JAfWq48+Q3lygmkiHC8YKi1I9v8UwqsUKcf0CHqyo6y5wPTLFrrp8kJeqnsw6YqFEAxmNcsMTyCb3WXXQQ==" saltValue="C4IS/gbxz1UaLoj+i8El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2026-03-06T00:35:50Z</cp:lastPrinted>
  <dcterms:created xsi:type="dcterms:W3CDTF">2026-02-23T08:41:25Z</dcterms:created>
  <dcterms:modified xsi:type="dcterms:W3CDTF">2026-03-19T06:27:22Z</dcterms:modified>
  <cp:category/>
</cp:coreProperties>
</file>