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G:\共有ドライブ\110135000市町村課_2025\H_財政\R7年度　研修生\02_交付税_後期（井形）\13_財政状況資料集【前年度上席】\07 _HP公表用データ\"/>
    </mc:Choice>
  </mc:AlternateContent>
  <xr:revisionPtr revIDLastSave="0" documentId="13_ncr:1_{00C96B04-F330-4910-AFA6-58DF3E6339F6}"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CO35" i="10"/>
  <c r="BE35" i="10"/>
  <c r="CO34" i="10"/>
  <c r="BW34" i="10"/>
  <c r="BW35" i="10" s="1"/>
  <c r="BW36" i="10" s="1"/>
  <c r="BW37" i="10" s="1"/>
  <c r="BW38" i="10" s="1"/>
  <c r="BW39" i="10" s="1"/>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 r="AM36" i="10" s="1"/>
</calcChain>
</file>

<file path=xl/sharedStrings.xml><?xml version="1.0" encoding="utf-8"?>
<sst xmlns="http://schemas.openxmlformats.org/spreadsheetml/2006/main" count="1113" uniqueCount="560">
  <si>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</si>
  <si>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</si>
  <si>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</si>
  <si>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</si>
  <si>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</si>
  <si>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</si>
  <si>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</si>
  <si>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</si>
  <si>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</si>
  <si>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</si>
  <si>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</si>
  <si>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</si>
  <si>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</si>
  <si>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</si>
  <si>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</si>
  <si>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</si>
  <si>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</si>
  <si>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</si>
  <si>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</si>
  <si>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</si>
  <si>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</si>
  <si>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</si>
  <si>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</si>
  <si>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</si>
  <si>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</si>
  <si>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</si>
  <si>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</si>
  <si>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</si>
  <si>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</si>
  <si>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</si>
  <si>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</si>
  <si>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</si>
  <si>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</si>
  <si>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</si>
  <si>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</si>
  <si>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</si>
  <si>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</si>
  <si>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</si>
  <si>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</si>
  <si>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</si>
  <si>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</si>
  <si>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</si>
  <si>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</si>
  <si>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</si>
  <si>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</si>
  <si>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</si>
  <si>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</si>
  <si>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</si>
  <si>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</si>
  <si>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</si>
  <si>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</si>
  <si>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</si>
  <si>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</si>
  <si>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</si>
  <si>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</si>
  <si>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</si>
  <si>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</si>
  <si>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</si>
  <si>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</si>
  <si>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</si>
  <si>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</si>
  <si>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</si>
  <si>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</si>
  <si>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</si>
  <si>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</si>
  <si>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</si>
  <si>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</si>
  <si>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</si>
  <si>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</si>
  <si>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</si>
  <si>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</si>
  <si>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</si>
  <si>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</si>
  <si>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</si>
  <si>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</si>
  <si>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</si>
  <si>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</si>
  <si>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</si>
  <si>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</si>
  <si>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</si>
  <si>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</si>
  <si>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</si>
  <si>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</si>
  <si>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</si>
  <si>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</si>
  <si>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</si>
  <si>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</si>
  <si>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</si>
  <si>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</si>
  <si>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</si>
  <si>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</si>
  <si>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</si>
  <si>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</si>
  <si>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</si>
  <si>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勝浦町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</si>
  <si>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</si>
  <si>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</si>
  <si>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</si>
  <si>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</si>
  <si>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</si>
  <si>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</si>
  <si>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</si>
  <si>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</si>
  <si>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</si>
  <si>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</si>
  <si>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</si>
  <si>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</si>
  <si>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</si>
  <si>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</si>
  <si>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</si>
  <si>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</si>
  <si>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</si>
  <si>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</si>
  <si>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</si>
  <si>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</si>
  <si>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</si>
  <si>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</si>
  <si>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</si>
  <si>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</si>
  <si>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</si>
  <si>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</si>
  <si>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</si>
  <si>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</si>
  <si>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</si>
  <si>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</si>
  <si>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</si>
  <si>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</si>
  <si>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</si>
  <si>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</si>
  <si>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</si>
  <si>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</si>
  <si>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</si>
  <si>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</si>
  <si>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</si>
  <si>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</si>
  <si>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</si>
  <si>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</si>
  <si>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</si>
  <si>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</si>
  <si>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</si>
  <si>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</si>
  <si>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</si>
  <si>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</si>
  <si>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</si>
  <si>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</si>
  <si>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</si>
  <si>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</si>
  <si>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</si>
  <si>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</si>
  <si>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</si>
  <si>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</si>
  <si>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</si>
  <si>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</si>
  <si>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</si>
  <si>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</si>
  <si>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</si>
  <si>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</si>
  <si>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</si>
  <si>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</si>
  <si>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</si>
  <si>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</si>
  <si>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</si>
  <si>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</si>
  <si>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</si>
  <si>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</si>
  <si>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</si>
  <si>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</si>
  <si>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</si>
  <si>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</si>
  <si>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</si>
  <si>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</si>
  <si>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</si>
  <si>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</si>
  <si>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</si>
  <si>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</si>
  <si>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</si>
  <si>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</si>
  <si>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</si>
  <si>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</si>
  <si>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</si>
  <si>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</si>
  <si>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</si>
  <si>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</si>
  <si>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</si>
  <si>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</si>
  <si>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</si>
  <si>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</si>
  <si>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</si>
  <si>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</si>
  <si>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</si>
  <si>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</si>
  <si>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</si>
  <si>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</si>
  <si>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</si>
  <si>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</si>
  <si>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</si>
  <si>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</si>
  <si>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</si>
  <si>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</si>
  <si>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</si>
  <si>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</si>
  <si>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</si>
  <si>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</si>
  <si>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徳島県勝浦町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</si>
  <si>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</si>
  <si>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</si>
  <si>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</si>
  <si>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</si>
  <si>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</si>
  <si>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</si>
  <si>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</si>
  <si>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</si>
  <si>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</si>
  <si>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</si>
  <si>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</si>
  <si>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</si>
  <si>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</si>
  <si>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</si>
  <si>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</si>
  <si>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</si>
  <si>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</si>
  <si>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</si>
  <si>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</si>
  <si>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</si>
  <si>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</si>
  <si>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</si>
  <si>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</si>
  <si>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</si>
  <si>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</si>
  <si>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</si>
  <si>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</si>
  <si>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</si>
  <si>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</si>
  <si>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</si>
  <si>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</si>
  <si>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</si>
  <si>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</si>
  <si>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</si>
  <si>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</si>
  <si>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</si>
  <si>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</si>
  <si>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</si>
  <si>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</si>
  <si>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</si>
  <si>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</si>
  <si>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</si>
  <si>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</si>
  <si>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</si>
  <si>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</si>
  <si>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</si>
  <si>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</si>
  <si>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</si>
  <si>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</si>
  <si>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</si>
  <si>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</si>
  <si>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</si>
  <si>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</si>
  <si>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</si>
  <si>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</si>
  <si>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</si>
  <si>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</si>
  <si>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</si>
  <si>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</si>
  <si>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</si>
  <si>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</si>
  <si>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</si>
  <si>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</si>
  <si>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</si>
  <si>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</si>
  <si>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</si>
  <si>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</si>
  <si>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</si>
  <si>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</si>
  <si>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</si>
  <si>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</si>
  <si>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</si>
  <si>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</si>
  <si>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</si>
  <si>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</si>
  <si>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</si>
  <si>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</si>
  <si>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</si>
  <si>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</si>
  <si>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</si>
  <si>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</si>
  <si>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</si>
  <si>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</si>
  <si>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</si>
  <si>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</si>
  <si>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</si>
  <si>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</si>
  <si>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</si>
  <si>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</si>
  <si>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</si>
  <si>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</si>
  <si>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</si>
  <si>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</si>
  <si>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</si>
  <si>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</si>
  <si>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</si>
  <si>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</si>
  <si>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</si>
  <si>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</si>
  <si>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</si>
  <si>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</si>
  <si>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</si>
  <si>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</si>
  <si>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</si>
  <si>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</si>
  <si>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</si>
  <si>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</si>
  <si>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</si>
  <si>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</si>
  <si>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</si>
  <si>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</si>
  <si>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</si>
  <si>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</si>
  <si>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</si>
  <si>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</si>
  <si>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</si>
  <si>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</si>
  <si>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</si>
  <si>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</si>
  <si>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</si>
  <si>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</si>
  <si>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</si>
  <si>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</si>
  <si>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</si>
  <si>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</si>
  <si>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</si>
  <si>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</si>
  <si>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</si>
  <si>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</si>
  <si>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</si>
  <si>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</si>
  <si>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</si>
  <si>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</si>
  <si>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</si>
  <si>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</si>
  <si>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</si>
  <si>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</si>
  <si>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</si>
  <si>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</si>
  <si>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</si>
  <si>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</si>
  <si>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</si>
  <si>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</si>
  <si>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</si>
  <si>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</si>
  <si>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</si>
  <si>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</si>
  <si>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</si>
  <si>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</si>
  <si>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</si>
  <si>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徳島県勝浦町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</si>
  <si>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</si>
  <si>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</si>
  <si>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</si>
  <si>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</si>
  <si>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</si>
  <si>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</si>
  <si>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</si>
  <si>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</si>
  <si>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</si>
  <si>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</si>
  <si>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</si>
  <si>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</si>
  <si>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</si>
  <si>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</si>
  <si>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</si>
  <si>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</si>
  <si>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</si>
  <si>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</si>
  <si>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</si>
  <si>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</si>
  <si>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勝浦町住宅新築資金等貸付特別会計</t>
    <phoneticPr fontId="5"/>
  </si>
  <si>
    <t>勝浦町物産販売特別会計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</si>
  <si>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</si>
  <si>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</si>
  <si>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</si>
  <si>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</si>
  <si>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</si>
  <si>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</si>
  <si>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</si>
  <si>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</si>
  <si>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</si>
  <si>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</si>
  <si>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</si>
  <si>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</si>
  <si>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</si>
  <si>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勝浦町国民健康保険特別会計</t>
    <phoneticPr fontId="5"/>
  </si>
  <si>
    <t>勝浦町介護保険特別会計</t>
    <phoneticPr fontId="5"/>
  </si>
  <si>
    <t>勝浦町後期高齢者医療特別会計</t>
    <phoneticPr fontId="5"/>
  </si>
  <si>
    <t>勝浦町病院事業会計</t>
    <phoneticPr fontId="5"/>
  </si>
  <si>
    <t>法適用企業</t>
    <phoneticPr fontId="5"/>
  </si>
  <si>
    <t>勝浦町簡易水道事業会計</t>
    <phoneticPr fontId="5"/>
  </si>
  <si>
    <t>勝浦町農業集落排水事業会計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</si>
  <si>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</si>
  <si>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</si>
  <si>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</si>
  <si>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</si>
  <si>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</si>
  <si>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</si>
  <si>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</si>
  <si>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</si>
  <si>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</si>
  <si>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</si>
  <si>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</si>
  <si>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</si>
  <si>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</si>
  <si>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</si>
  <si>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</si>
  <si>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</si>
  <si>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</si>
  <si>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</si>
  <si>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</si>
  <si>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</si>
  <si>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</si>
  <si>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</si>
  <si>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</si>
  <si>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</si>
  <si>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</si>
  <si>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</si>
  <si>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</si>
  <si>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</si>
  <si>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</si>
  <si>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</si>
  <si>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</si>
  <si>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</si>
  <si>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</si>
  <si>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</si>
  <si>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</si>
  <si>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</si>
  <si>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</si>
  <si>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</si>
  <si>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</si>
  <si>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</si>
  <si>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</si>
  <si>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</si>
  <si>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</si>
  <si>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</si>
  <si>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</si>
  <si>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</si>
  <si>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</si>
  <si>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</si>
  <si>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</si>
  <si>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</si>
  <si>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</si>
  <si>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</si>
  <si>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</si>
  <si>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</si>
  <si>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</si>
  <si>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</si>
  <si>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</si>
  <si>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</si>
  <si>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</si>
  <si>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</si>
  <si>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</si>
  <si>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</si>
  <si>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</si>
  <si>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</si>
  <si>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</si>
  <si>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</si>
  <si>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</si>
  <si>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</si>
  <si>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</si>
  <si>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</si>
  <si>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</si>
  <si>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</si>
  <si>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</si>
  <si>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</si>
  <si>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</si>
  <si>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</si>
  <si>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</si>
  <si>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</si>
  <si>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</si>
  <si>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</si>
  <si>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</si>
  <si>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</si>
  <si>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</si>
  <si>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</si>
  <si>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</si>
  <si>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</si>
  <si>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</si>
  <si>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</si>
  <si>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</si>
  <si>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</si>
  <si>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</si>
  <si>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</si>
  <si>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</si>
  <si>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</si>
  <si>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</si>
  <si>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</si>
  <si>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</si>
  <si>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</si>
  <si>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</si>
  <si>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</si>
  <si>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</si>
  <si>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</si>
  <si>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</si>
  <si>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</si>
  <si>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</si>
  <si>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</si>
  <si>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</si>
  <si>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</si>
  <si>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</si>
  <si>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</si>
  <si>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</si>
  <si>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</si>
  <si>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</si>
  <si>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</si>
  <si>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</si>
  <si>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</si>
  <si>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</si>
  <si>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</si>
  <si>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</si>
  <si>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</si>
  <si>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</si>
  <si>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</si>
  <si>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</si>
  <si>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</si>
  <si>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</si>
  <si>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</si>
  <si>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</si>
  <si>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</si>
  <si>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</si>
  <si>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</si>
  <si>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</si>
  <si>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</si>
  <si>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</si>
  <si>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</si>
  <si>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</si>
  <si>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5.03</t>
  </si>
  <si>
    <t>勝浦町病院事業会計</t>
  </si>
  <si>
    <t>一般会計</t>
  </si>
  <si>
    <t>勝浦町介護保険特別会計</t>
  </si>
  <si>
    <t>勝浦町簡易水道事業会計</t>
  </si>
  <si>
    <t>▲ 1.42</t>
  </si>
  <si>
    <t>勝浦町国民健康保険特別会計</t>
  </si>
  <si>
    <t>勝浦町農業集落排水事業会計</t>
  </si>
  <si>
    <t>勝浦町住宅新築資金等貸付特別会計</t>
  </si>
  <si>
    <t>勝浦町物産販売特別会計</t>
  </si>
  <si>
    <t>その他会計（赤字）</t>
  </si>
  <si>
    <t>その他会計（黒字）</t>
  </si>
  <si>
    <t>R02</t>
    <phoneticPr fontId="5"/>
  </si>
  <si>
    <t>R03</t>
    <phoneticPr fontId="5"/>
  </si>
  <si>
    <t>R04</t>
    <phoneticPr fontId="5"/>
  </si>
  <si>
    <t>R05</t>
    <phoneticPr fontId="5"/>
  </si>
  <si>
    <t>R06</t>
    <phoneticPr fontId="5"/>
  </si>
  <si>
    <t>小松島市外三町村衛生組合</t>
  </si>
  <si>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2"/>
  </si>
  <si>
    <t>徳島県市町村総合事務組合（徳島県滞納整理機構特別会計）</t>
    <rPh sb="0" eb="3">
      <t>トクシマケン</t>
    </rPh>
    <rPh sb="3" eb="6">
      <t>シチョウソン</t>
    </rPh>
    <rPh sb="6" eb="8">
      <t>ソウゴウ</t>
    </rPh>
    <rPh sb="8" eb="10">
      <t>ジム</t>
    </rPh>
    <rPh sb="10" eb="12">
      <t>クミアイ</t>
    </rPh>
    <rPh sb="13" eb="16">
      <t>トクシマケン</t>
    </rPh>
    <rPh sb="16" eb="18">
      <t>タイノウ</t>
    </rPh>
    <rPh sb="18" eb="20">
      <t>セイリ</t>
    </rPh>
    <rPh sb="20" eb="22">
      <t>キコウ</t>
    </rPh>
    <rPh sb="22" eb="24">
      <t>トクベツ</t>
    </rPh>
    <rPh sb="24" eb="26">
      <t>カイケイ</t>
    </rPh>
    <phoneticPr fontId="2"/>
  </si>
  <si>
    <t>徳島県後期高齢者医療広域連合（一般会計）</t>
    <rPh sb="15" eb="19">
      <t>イッパンカイケイ</t>
    </rPh>
    <phoneticPr fontId="2"/>
  </si>
  <si>
    <t>徳島県後期高齢者医療広域連合（特別会計）</t>
    <rPh sb="15" eb="19">
      <t>トクベツカイケイ</t>
    </rPh>
    <phoneticPr fontId="2"/>
  </si>
  <si>
    <t>徳島県市町村議会議員公務災害補償等組合</t>
  </si>
  <si>
    <t>星谷橋架け替え事業基金</t>
    <phoneticPr fontId="5"/>
  </si>
  <si>
    <t>勝浦町災害対応基金</t>
    <phoneticPr fontId="5"/>
  </si>
  <si>
    <t>勝浦町地域福祉基金</t>
    <phoneticPr fontId="5"/>
  </si>
  <si>
    <t>横瀬橋架け替え周辺対策事業基金</t>
    <phoneticPr fontId="5"/>
  </si>
  <si>
    <t>勝浦町福中政美子どもの育英基金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</si>
</sst>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0C48-4F2A-A6F6-6EE2CABBBF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118769</c:v>
                </c:pt>
                <c:pt idx="1">
                  <c:v>79603</c:v>
                </c:pt>
                <c:pt idx="2">
                  <c:v>81365</c:v>
                </c:pt>
                <c:pt idx="3">
                  <c:v>91456</c:v>
                </c:pt>
                <c:pt idx="4">
                  <c:v>58846</c:v>
                </c:pt>
              </c:numCache>
            </c:numRef>
          </c:val>
          <c:smooth val="0"/>
          <c:extLst>
            <c:ext xmlns:c16="http://schemas.microsoft.com/office/drawing/2014/chart" uri="{C3380CC4-5D6E-409C-BE32-E72D297353CC}">
              <c16:uniqueId val="{00000001-0C48-4F2A-A6F6-6EE2CABBBFF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4.91</c:v>
                </c:pt>
                <c:pt idx="1">
                  <c:v>12.34</c:v>
                </c:pt>
                <c:pt idx="2">
                  <c:v>12.83</c:v>
                </c:pt>
                <c:pt idx="3">
                  <c:v>16</c:v>
                </c:pt>
                <c:pt idx="4">
                  <c:v>21.88</c:v>
                </c:pt>
              </c:numCache>
            </c:numRef>
          </c:val>
          <c:extLst>
            <c:ext xmlns:c16="http://schemas.microsoft.com/office/drawing/2014/chart" uri="{C3380CC4-5D6E-409C-BE32-E72D297353CC}">
              <c16:uniqueId val="{00000000-2DF3-4A50-AF1C-847A24532B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81.52</c:v>
                </c:pt>
                <c:pt idx="1">
                  <c:v>73.569999999999993</c:v>
                </c:pt>
                <c:pt idx="2">
                  <c:v>87.06</c:v>
                </c:pt>
                <c:pt idx="3">
                  <c:v>94.36</c:v>
                </c:pt>
                <c:pt idx="4">
                  <c:v>100.49</c:v>
                </c:pt>
              </c:numCache>
            </c:numRef>
          </c:val>
          <c:extLst>
            <c:ext xmlns:c16="http://schemas.microsoft.com/office/drawing/2014/chart" uri="{C3380CC4-5D6E-409C-BE32-E72D297353CC}">
              <c16:uniqueId val="{00000001-2DF3-4A50-AF1C-847A24532B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-5.03</c:v>
                </c:pt>
                <c:pt idx="1">
                  <c:v>7.94</c:v>
                </c:pt>
                <c:pt idx="2">
                  <c:v>6.16</c:v>
                </c:pt>
                <c:pt idx="3">
                  <c:v>3.11</c:v>
                </c:pt>
                <c:pt idx="4">
                  <c:v>6.24</c:v>
                </c:pt>
              </c:numCache>
            </c:numRef>
          </c:val>
          <c:smooth val="0"/>
          <c:extLst>
            <c:ext xmlns:c16="http://schemas.microsoft.com/office/drawing/2014/chart" uri="{C3380CC4-5D6E-409C-BE32-E72D297353CC}">
              <c16:uniqueId val="{00000002-2DF3-4A50-AF1C-847A24532B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0.34</c:v>
                </c:pt>
                <c:pt idx="4">
                  <c:v>#N/A</c:v>
                </c:pt>
                <c:pt idx="5">
                  <c:v>0</c:v>
                </c:pt>
                <c:pt idx="6">
                  <c:v>#N/A</c:v>
                </c:pt>
                <c:pt idx="7">
                  <c:v>0</c:v>
                </c:pt>
                <c:pt idx="8">
                  <c:v>#N/A</c:v>
                </c:pt>
                <c:pt idx="9">
                  <c:v>0</c:v>
                </c:pt>
              </c:numCache>
            </c:numRef>
          </c:val>
          <c:extLst>
            <c:ext xmlns:c16="http://schemas.microsoft.com/office/drawing/2014/chart" uri="{C3380CC4-5D6E-409C-BE32-E72D297353CC}">
              <c16:uniqueId val="{00000000-B508-4F9F-982B-19674234A0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508-4F9F-982B-19674234A0B4}"/>
            </c:ext>
          </c:extLst>
        </c:ser>
        <c:ser>
          <c:idx val="2"/>
          <c:order val="2"/>
          <c:tx>
            <c:strRef>
              <c:f>データシート!$A$29</c:f>
              <c:strCache>
                <c:ptCount val="1"/>
                <c:pt idx="0">
                  <c:v>勝浦町物産販売特別会計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7.0000000000000007E-2</c:v>
                </c:pt>
                <c:pt idx="2">
                  <c:v>#N/A</c:v>
                </c:pt>
                <c:pt idx="3">
                  <c:v>0.08</c:v>
                </c:pt>
                <c:pt idx="4">
                  <c:v>#N/A</c:v>
                </c:pt>
                <c:pt idx="5">
                  <c:v>0.14000000000000001</c:v>
                </c:pt>
                <c:pt idx="6">
                  <c:v>#N/A</c:v>
                </c:pt>
                <c:pt idx="7">
                  <c:v>7.0000000000000007E-2</c:v>
                </c:pt>
                <c:pt idx="8">
                  <c:v>#N/A</c:v>
                </c:pt>
                <c:pt idx="9">
                  <c:v>0.05</c:v>
                </c:pt>
              </c:numCache>
            </c:numRef>
          </c:val>
          <c:extLst>
            <c:ext xmlns:c16="http://schemas.microsoft.com/office/drawing/2014/chart" uri="{C3380CC4-5D6E-409C-BE32-E72D297353CC}">
              <c16:uniqueId val="{00000002-B508-4F9F-982B-19674234A0B4}"/>
            </c:ext>
          </c:extLst>
        </c:ser>
        <c:ser>
          <c:idx val="3"/>
          <c:order val="3"/>
          <c:tx>
            <c:strRef>
              <c:f>データシート!$A$30</c:f>
              <c:strCache>
                <c:ptCount val="1"/>
                <c:pt idx="0">
                  <c:v>勝浦町住宅新築資金等貸付特別会計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0.06</c:v>
                </c:pt>
                <c:pt idx="4">
                  <c:v>#N/A</c:v>
                </c:pt>
                <c:pt idx="5">
                  <c:v>0.06</c:v>
                </c:pt>
                <c:pt idx="6">
                  <c:v>#N/A</c:v>
                </c:pt>
                <c:pt idx="7">
                  <c:v>7.0000000000000007E-2</c:v>
                </c:pt>
                <c:pt idx="8">
                  <c:v>#N/A</c:v>
                </c:pt>
                <c:pt idx="9">
                  <c:v>0.08</c:v>
                </c:pt>
              </c:numCache>
            </c:numRef>
          </c:val>
          <c:extLst>
            <c:ext xmlns:c16="http://schemas.microsoft.com/office/drawing/2014/chart" uri="{C3380CC4-5D6E-409C-BE32-E72D297353CC}">
              <c16:uniqueId val="{00000003-B508-4F9F-982B-19674234A0B4}"/>
            </c:ext>
          </c:extLst>
        </c:ser>
        <c:ser>
          <c:idx val="4"/>
          <c:order val="4"/>
          <c:tx>
            <c:strRef>
              <c:f>データシート!$A$31</c:f>
              <c:strCache>
                <c:ptCount val="1"/>
                <c:pt idx="0">
                  <c:v>勝浦町農業集落排水事業会計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#N/A</c:v>
                </c:pt>
                <c:pt idx="5">
                  <c:v>0.01</c:v>
                </c:pt>
                <c:pt idx="6">
                  <c:v>#N/A</c:v>
                </c:pt>
                <c:pt idx="7">
                  <c:v>0.1</c:v>
                </c:pt>
                <c:pt idx="8">
                  <c:v>#N/A</c:v>
                </c:pt>
                <c:pt idx="9">
                  <c:v>0.17</c:v>
                </c:pt>
              </c:numCache>
            </c:numRef>
          </c:val>
          <c:extLst>
            <c:ext xmlns:c16="http://schemas.microsoft.com/office/drawing/2014/chart" uri="{C3380CC4-5D6E-409C-BE32-E72D297353CC}">
              <c16:uniqueId val="{00000004-B508-4F9F-982B-19674234A0B4}"/>
            </c:ext>
          </c:extLst>
        </c:ser>
        <c:ser>
          <c:idx val="5"/>
          <c:order val="5"/>
          <c:tx>
            <c:strRef>
              <c:f>データシート!$A$32</c:f>
              <c:strCache>
                <c:ptCount val="1"/>
                <c:pt idx="0">
                  <c:v>勝浦町国民健康保険特別会計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5.36</c:v>
                </c:pt>
                <c:pt idx="2">
                  <c:v>#N/A</c:v>
                </c:pt>
                <c:pt idx="3">
                  <c:v>4.22</c:v>
                </c:pt>
                <c:pt idx="4">
                  <c:v>#N/A</c:v>
                </c:pt>
                <c:pt idx="5">
                  <c:v>2.74</c:v>
                </c:pt>
                <c:pt idx="6">
                  <c:v>#N/A</c:v>
                </c:pt>
                <c:pt idx="7">
                  <c:v>1.36</c:v>
                </c:pt>
                <c:pt idx="8">
                  <c:v>#N/A</c:v>
                </c:pt>
                <c:pt idx="9">
                  <c:v>0.2</c:v>
                </c:pt>
              </c:numCache>
            </c:numRef>
          </c:val>
          <c:extLst>
            <c:ext xmlns:c16="http://schemas.microsoft.com/office/drawing/2014/chart" uri="{C3380CC4-5D6E-409C-BE32-E72D297353CC}">
              <c16:uniqueId val="{00000005-B508-4F9F-982B-19674234A0B4}"/>
            </c:ext>
          </c:extLst>
        </c:ser>
        <c:ser>
          <c:idx val="6"/>
          <c:order val="6"/>
          <c:tx>
            <c:strRef>
              <c:f>データシート!$A$33</c:f>
              <c:strCache>
                <c:ptCount val="1"/>
                <c:pt idx="0">
                  <c:v>勝浦町簡易水道事業会計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1.42</c:v>
                </c:pt>
                <c:pt idx="3">
                  <c:v>#N/A</c:v>
                </c:pt>
                <c:pt idx="4">
                  <c:v>#N/A</c:v>
                </c:pt>
                <c:pt idx="5">
                  <c:v>0.33</c:v>
                </c:pt>
                <c:pt idx="6">
                  <c:v>#N/A</c:v>
                </c:pt>
                <c:pt idx="7">
                  <c:v>0.84</c:v>
                </c:pt>
                <c:pt idx="8">
                  <c:v>#N/A</c:v>
                </c:pt>
                <c:pt idx="9">
                  <c:v>1.1100000000000001</c:v>
                </c:pt>
              </c:numCache>
            </c:numRef>
          </c:val>
          <c:extLst>
            <c:ext xmlns:c16="http://schemas.microsoft.com/office/drawing/2014/chart" uri="{C3380CC4-5D6E-409C-BE32-E72D297353CC}">
              <c16:uniqueId val="{00000006-B508-4F9F-982B-19674234A0B4}"/>
            </c:ext>
          </c:extLst>
        </c:ser>
        <c:ser>
          <c:idx val="7"/>
          <c:order val="7"/>
          <c:tx>
            <c:strRef>
              <c:f>データシート!$A$34</c:f>
              <c:strCache>
                <c:ptCount val="1"/>
                <c:pt idx="0">
                  <c:v>勝浦町介護保険特別会計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1.52</c:v>
                </c:pt>
                <c:pt idx="2">
                  <c:v>#N/A</c:v>
                </c:pt>
                <c:pt idx="3">
                  <c:v>1.43</c:v>
                </c:pt>
                <c:pt idx="4">
                  <c:v>#N/A</c:v>
                </c:pt>
                <c:pt idx="5">
                  <c:v>2.4700000000000002</c:v>
                </c:pt>
                <c:pt idx="6">
                  <c:v>#N/A</c:v>
                </c:pt>
                <c:pt idx="7">
                  <c:v>4.3099999999999996</c:v>
                </c:pt>
                <c:pt idx="8">
                  <c:v>#N/A</c:v>
                </c:pt>
                <c:pt idx="9">
                  <c:v>4.2699999999999996</c:v>
                </c:pt>
              </c:numCache>
            </c:numRef>
          </c:val>
          <c:extLst>
            <c:ext xmlns:c16="http://schemas.microsoft.com/office/drawing/2014/chart" uri="{C3380CC4-5D6E-409C-BE32-E72D297353CC}">
              <c16:uniqueId val="{00000007-B508-4F9F-982B-19674234A0B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4.7699999999999996</c:v>
                </c:pt>
                <c:pt idx="2">
                  <c:v>#N/A</c:v>
                </c:pt>
                <c:pt idx="3">
                  <c:v>12.19</c:v>
                </c:pt>
                <c:pt idx="4">
                  <c:v>#N/A</c:v>
                </c:pt>
                <c:pt idx="5">
                  <c:v>12.62</c:v>
                </c:pt>
                <c:pt idx="6">
                  <c:v>#N/A</c:v>
                </c:pt>
                <c:pt idx="7">
                  <c:v>15.84</c:v>
                </c:pt>
                <c:pt idx="8">
                  <c:v>#N/A</c:v>
                </c:pt>
                <c:pt idx="9">
                  <c:v>21.74</c:v>
                </c:pt>
              </c:numCache>
            </c:numRef>
          </c:val>
          <c:extLst>
            <c:ext xmlns:c16="http://schemas.microsoft.com/office/drawing/2014/chart" uri="{C3380CC4-5D6E-409C-BE32-E72D297353CC}">
              <c16:uniqueId val="{00000008-B508-4F9F-982B-19674234A0B4}"/>
            </c:ext>
          </c:extLst>
        </c:ser>
        <c:ser>
          <c:idx val="9"/>
          <c:order val="9"/>
          <c:tx>
            <c:strRef>
              <c:f>データシート!$A$36</c:f>
              <c:strCache>
                <c:ptCount val="1"/>
                <c:pt idx="0">
                  <c:v>勝浦町病院事業会計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44.94</c:v>
                </c:pt>
                <c:pt idx="2">
                  <c:v>#N/A</c:v>
                </c:pt>
                <c:pt idx="3">
                  <c:v>39.4</c:v>
                </c:pt>
                <c:pt idx="4">
                  <c:v>#N/A</c:v>
                </c:pt>
                <c:pt idx="5">
                  <c:v>39.619999999999997</c:v>
                </c:pt>
                <c:pt idx="6">
                  <c:v>#N/A</c:v>
                </c:pt>
                <c:pt idx="7">
                  <c:v>36.49</c:v>
                </c:pt>
                <c:pt idx="8">
                  <c:v>#N/A</c:v>
                </c:pt>
                <c:pt idx="9">
                  <c:v>29.68</c:v>
                </c:pt>
              </c:numCache>
            </c:numRef>
          </c:val>
          <c:extLst>
            <c:ext xmlns:c16="http://schemas.microsoft.com/office/drawing/2014/chart" uri="{C3380CC4-5D6E-409C-BE32-E72D297353CC}">
              <c16:uniqueId val="{00000009-B508-4F9F-982B-19674234A0B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334</c:v>
                </c:pt>
                <c:pt idx="5">
                  <c:v>345</c:v>
                </c:pt>
                <c:pt idx="8">
                  <c:v>348</c:v>
                </c:pt>
                <c:pt idx="11">
                  <c:v>312</c:v>
                </c:pt>
                <c:pt idx="14">
                  <c:v>303</c:v>
                </c:pt>
              </c:numCache>
            </c:numRef>
          </c:val>
          <c:extLst>
            <c:ext xmlns:c16="http://schemas.microsoft.com/office/drawing/2014/chart" uri="{C3380CC4-5D6E-409C-BE32-E72D297353CC}">
              <c16:uniqueId val="{00000000-BC68-4948-961F-6865BF423C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C68-4948-961F-6865BF423C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C68-4948-961F-6865BF423C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2</c:v>
                </c:pt>
                <c:pt idx="6">
                  <c:v>2</c:v>
                </c:pt>
                <c:pt idx="9">
                  <c:v>0</c:v>
                </c:pt>
                <c:pt idx="12">
                  <c:v>0</c:v>
                </c:pt>
              </c:numCache>
            </c:numRef>
          </c:val>
          <c:extLst>
            <c:ext xmlns:c16="http://schemas.microsoft.com/office/drawing/2014/chart" uri="{C3380CC4-5D6E-409C-BE32-E72D297353CC}">
              <c16:uniqueId val="{00000003-BC68-4948-961F-6865BF423C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c:v>
                </c:pt>
                <c:pt idx="3">
                  <c:v>42</c:v>
                </c:pt>
                <c:pt idx="6">
                  <c:v>42</c:v>
                </c:pt>
                <c:pt idx="9">
                  <c:v>44</c:v>
                </c:pt>
                <c:pt idx="12">
                  <c:v>45</c:v>
                </c:pt>
              </c:numCache>
            </c:numRef>
          </c:val>
          <c:extLst>
            <c:ext xmlns:c16="http://schemas.microsoft.com/office/drawing/2014/chart" uri="{C3380CC4-5D6E-409C-BE32-E72D297353CC}">
              <c16:uniqueId val="{00000004-BC68-4948-961F-6865BF423C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68-4948-961F-6865BF423C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C68-4948-961F-6865BF423C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391</c:v>
                </c:pt>
                <c:pt idx="3">
                  <c:v>415</c:v>
                </c:pt>
                <c:pt idx="6">
                  <c:v>424</c:v>
                </c:pt>
                <c:pt idx="9">
                  <c:v>385</c:v>
                </c:pt>
                <c:pt idx="12">
                  <c:v>390</c:v>
                </c:pt>
              </c:numCache>
            </c:numRef>
          </c:val>
          <c:extLst>
            <c:ext xmlns:c16="http://schemas.microsoft.com/office/drawing/2014/chart" uri="{C3380CC4-5D6E-409C-BE32-E72D297353CC}">
              <c16:uniqueId val="{00000007-BC68-4948-961F-6865BF423C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102</c:v>
                </c:pt>
                <c:pt idx="2">
                  <c:v>#N/A</c:v>
                </c:pt>
                <c:pt idx="3">
                  <c:v>#N/A</c:v>
                </c:pt>
                <c:pt idx="4">
                  <c:v>114</c:v>
                </c:pt>
                <c:pt idx="5">
                  <c:v>#N/A</c:v>
                </c:pt>
                <c:pt idx="6">
                  <c:v>#N/A</c:v>
                </c:pt>
                <c:pt idx="7">
                  <c:v>120</c:v>
                </c:pt>
                <c:pt idx="8">
                  <c:v>#N/A</c:v>
                </c:pt>
                <c:pt idx="9">
                  <c:v>#N/A</c:v>
                </c:pt>
                <c:pt idx="10">
                  <c:v>117</c:v>
                </c:pt>
                <c:pt idx="11">
                  <c:v>#N/A</c:v>
                </c:pt>
                <c:pt idx="12">
                  <c:v>#N/A</c:v>
                </c:pt>
                <c:pt idx="13">
                  <c:v>132</c:v>
                </c:pt>
                <c:pt idx="14">
                  <c:v>#N/A</c:v>
                </c:pt>
              </c:numCache>
            </c:numRef>
          </c:val>
          <c:smooth val="0"/>
          <c:extLst>
            <c:ext xmlns:c16="http://schemas.microsoft.com/office/drawing/2014/chart" uri="{C3380CC4-5D6E-409C-BE32-E72D297353CC}">
              <c16:uniqueId val="{00000008-BC68-4948-961F-6865BF423C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2964</c:v>
                </c:pt>
                <c:pt idx="5">
                  <c:v>3497</c:v>
                </c:pt>
                <c:pt idx="8">
                  <c:v>3386</c:v>
                </c:pt>
                <c:pt idx="11">
                  <c:v>3445</c:v>
                </c:pt>
                <c:pt idx="14">
                  <c:v>3317</c:v>
                </c:pt>
              </c:numCache>
            </c:numRef>
          </c:val>
          <c:extLst>
            <c:ext xmlns:c16="http://schemas.microsoft.com/office/drawing/2014/chart" uri="{C3380CC4-5D6E-409C-BE32-E72D297353CC}">
              <c16:uniqueId val="{00000000-F9EE-4369-B627-60155DA518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9EE-4369-B627-60155DA518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3212</c:v>
                </c:pt>
                <c:pt idx="5">
                  <c:v>3223</c:v>
                </c:pt>
                <c:pt idx="8">
                  <c:v>3602</c:v>
                </c:pt>
                <c:pt idx="11">
                  <c:v>3841</c:v>
                </c:pt>
                <c:pt idx="14">
                  <c:v>3996</c:v>
                </c:pt>
              </c:numCache>
            </c:numRef>
          </c:val>
          <c:extLst>
            <c:ext xmlns:c16="http://schemas.microsoft.com/office/drawing/2014/chart" uri="{C3380CC4-5D6E-409C-BE32-E72D297353CC}">
              <c16:uniqueId val="{00000002-F9EE-4369-B627-60155DA518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9EE-4369-B627-60155DA518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9EE-4369-B627-60155DA518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EE-4369-B627-60155DA518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499</c:v>
                </c:pt>
                <c:pt idx="3">
                  <c:v>468</c:v>
                </c:pt>
                <c:pt idx="6">
                  <c:v>489</c:v>
                </c:pt>
                <c:pt idx="9">
                  <c:v>460</c:v>
                </c:pt>
                <c:pt idx="12">
                  <c:v>498</c:v>
                </c:pt>
              </c:numCache>
            </c:numRef>
          </c:val>
          <c:extLst>
            <c:ext xmlns:c16="http://schemas.microsoft.com/office/drawing/2014/chart" uri="{C3380CC4-5D6E-409C-BE32-E72D297353CC}">
              <c16:uniqueId val="{00000006-F9EE-4369-B627-60155DA518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c:v>
                </c:pt>
                <c:pt idx="3">
                  <c:v>2</c:v>
                </c:pt>
                <c:pt idx="6">
                  <c:v>0</c:v>
                </c:pt>
                <c:pt idx="9">
                  <c:v>0</c:v>
                </c:pt>
                <c:pt idx="12">
                  <c:v>0</c:v>
                </c:pt>
              </c:numCache>
            </c:numRef>
          </c:val>
          <c:extLst>
            <c:ext xmlns:c16="http://schemas.microsoft.com/office/drawing/2014/chart" uri="{C3380CC4-5D6E-409C-BE32-E72D297353CC}">
              <c16:uniqueId val="{00000007-F9EE-4369-B627-60155DA518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620</c:v>
                </c:pt>
                <c:pt idx="3">
                  <c:v>1658</c:v>
                </c:pt>
                <c:pt idx="6">
                  <c:v>1682</c:v>
                </c:pt>
                <c:pt idx="9">
                  <c:v>1730</c:v>
                </c:pt>
                <c:pt idx="12">
                  <c:v>1615</c:v>
                </c:pt>
              </c:numCache>
            </c:numRef>
          </c:val>
          <c:extLst>
            <c:ext xmlns:c16="http://schemas.microsoft.com/office/drawing/2014/chart" uri="{C3380CC4-5D6E-409C-BE32-E72D297353CC}">
              <c16:uniqueId val="{00000008-F9EE-4369-B627-60155DA518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9EE-4369-B627-60155DA518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3434</c:v>
                </c:pt>
                <c:pt idx="3">
                  <c:v>3418</c:v>
                </c:pt>
                <c:pt idx="6">
                  <c:v>3238</c:v>
                </c:pt>
                <c:pt idx="9">
                  <c:v>3118</c:v>
                </c:pt>
                <c:pt idx="12">
                  <c:v>2931</c:v>
                </c:pt>
              </c:numCache>
            </c:numRef>
          </c:val>
          <c:extLst>
            <c:ext xmlns:c16="http://schemas.microsoft.com/office/drawing/2014/chart" uri="{C3380CC4-5D6E-409C-BE32-E72D297353CC}">
              <c16:uniqueId val="{0000000A-F9EE-4369-B627-60155DA5181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9EE-4369-B627-60155DA5181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2222</c:v>
                </c:pt>
                <c:pt idx="1">
                  <c:v>2393</c:v>
                </c:pt>
                <c:pt idx="2">
                  <c:v>2603</c:v>
                </c:pt>
              </c:numCache>
            </c:numRef>
          </c:val>
          <c:extLst>
            <c:ext xmlns:c16="http://schemas.microsoft.com/office/drawing/2014/chart" uri="{C3380CC4-5D6E-409C-BE32-E72D297353CC}">
              <c16:uniqueId val="{00000000-D52B-4B63-A0CA-7FDEC7CDC4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380</c:v>
                </c:pt>
                <c:pt idx="1">
                  <c:v>380</c:v>
                </c:pt>
                <c:pt idx="2">
                  <c:v>380</c:v>
                </c:pt>
              </c:numCache>
            </c:numRef>
          </c:val>
          <c:extLst>
            <c:ext xmlns:c16="http://schemas.microsoft.com/office/drawing/2014/chart" uri="{C3380CC4-5D6E-409C-BE32-E72D297353CC}">
              <c16:uniqueId val="{00000001-D52B-4B63-A0CA-7FDEC7CDC4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831</c:v>
                </c:pt>
                <c:pt idx="1">
                  <c:v>828</c:v>
                </c:pt>
                <c:pt idx="2">
                  <c:v>836</c:v>
                </c:pt>
              </c:numCache>
            </c:numRef>
          </c:val>
          <c:extLst>
            <c:ext xmlns:c16="http://schemas.microsoft.com/office/drawing/2014/chart" uri="{C3380CC4-5D6E-409C-BE32-E72D297353CC}">
              <c16:uniqueId val="{00000002-D52B-4B63-A0CA-7FDEC7CDC46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徳島県勝浦町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元利償還金は</a:t>
          </a:r>
          <a:r>
            <a:rPr kumimoji="1" lang="en-US" altLang="ja-JP" sz="1100">
              <a:solidFill>
                <a:schemeClr val="dk1"/>
              </a:solidFill>
              <a:effectLst/>
              <a:latin typeface="+mn-lt"/>
              <a:ea typeface="+mn-ea"/>
              <a:cs typeface="+mn-cs"/>
            </a:rPr>
            <a:t>390</a:t>
          </a:r>
          <a:r>
            <a:rPr kumimoji="1" lang="ja-JP" altLang="ja-JP" sz="1100">
              <a:solidFill>
                <a:schemeClr val="dk1"/>
              </a:solidFill>
              <a:effectLst/>
              <a:latin typeface="+mn-lt"/>
              <a:ea typeface="+mn-ea"/>
              <a:cs typeface="+mn-cs"/>
            </a:rPr>
            <a:t>百万円となり、前年度比で</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今後星谷橋架け替え事業や道の駅周辺公園整備事業等の大型事業による借入を予定していることから、今後の実質公債費比率の上昇に注意が必要である。</a:t>
          </a:r>
          <a:r>
            <a:rPr kumimoji="1" lang="ja-JP" altLang="ja-JP" sz="1100">
              <a:solidFill>
                <a:schemeClr val="dk1"/>
              </a:solidFill>
              <a:effectLst/>
              <a:latin typeface="+mn-lt"/>
              <a:ea typeface="+mn-ea"/>
              <a:cs typeface="+mn-cs"/>
            </a:rPr>
            <a:t>　また、公共施設等の老朽化対策に取組む必要があることから、これまで以上に事業の精査や平準化を行い公債費の抑制に努める。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徳島県勝浦町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年度において、将来負担比率は算出されておらず、将来負担比率の分子は、昨年度から</a:t>
          </a:r>
          <a:r>
            <a:rPr kumimoji="1" lang="en-US" altLang="ja-JP" sz="1100">
              <a:solidFill>
                <a:schemeClr val="dk1"/>
              </a:solidFill>
              <a:effectLst/>
              <a:latin typeface="+mn-lt"/>
              <a:ea typeface="+mn-ea"/>
              <a:cs typeface="+mn-cs"/>
            </a:rPr>
            <a:t>290</a:t>
          </a:r>
          <a:r>
            <a:rPr kumimoji="1" lang="ja-JP" altLang="ja-JP" sz="1100">
              <a:solidFill>
                <a:schemeClr val="dk1"/>
              </a:solidFill>
              <a:effectLst/>
              <a:latin typeface="+mn-lt"/>
              <a:ea typeface="+mn-ea"/>
              <a:cs typeface="+mn-cs"/>
            </a:rPr>
            <a:t>百万円減少した。これは、将来負担額となる財政調整基金の増加が主な要因である。</a:t>
          </a:r>
          <a:endParaRPr lang="ja-JP" altLang="ja-JP" sz="1400">
            <a:effectLst/>
          </a:endParaRPr>
        </a:p>
        <a:p>
          <a:r>
            <a:rPr kumimoji="1" lang="ja-JP" altLang="ja-JP" sz="1100">
              <a:solidFill>
                <a:schemeClr val="dk1"/>
              </a:solidFill>
              <a:effectLst/>
              <a:latin typeface="+mn-lt"/>
              <a:ea typeface="+mn-ea"/>
              <a:cs typeface="+mn-cs"/>
            </a:rPr>
            <a:t>　星谷橋架け替え事業や道の駅周辺公園整備事業等の大型事業</a:t>
          </a:r>
          <a:r>
            <a:rPr kumimoji="1" lang="ja-JP" altLang="en-US" sz="1100">
              <a:solidFill>
                <a:schemeClr val="dk1"/>
              </a:solidFill>
              <a:effectLst/>
              <a:latin typeface="+mn-lt"/>
              <a:ea typeface="+mn-ea"/>
              <a:cs typeface="+mn-cs"/>
            </a:rPr>
            <a:t>を予定していることから</a:t>
          </a:r>
          <a:r>
            <a:rPr kumimoji="1" lang="ja-JP" altLang="ja-JP" sz="1100">
              <a:solidFill>
                <a:schemeClr val="dk1"/>
              </a:solidFill>
              <a:effectLst/>
              <a:latin typeface="+mn-lt"/>
              <a:ea typeface="+mn-ea"/>
              <a:cs typeface="+mn-cs"/>
            </a:rPr>
            <a:t>、地方債の現在高の増加が予測される。</a:t>
          </a:r>
          <a:endParaRPr lang="ja-JP" altLang="ja-JP" sz="1400">
            <a:effectLst/>
          </a:endParaRPr>
        </a:p>
        <a:p>
          <a:r>
            <a:rPr kumimoji="1" lang="ja-JP" altLang="ja-JP" sz="1100">
              <a:solidFill>
                <a:schemeClr val="dk1"/>
              </a:solidFill>
              <a:effectLst/>
              <a:latin typeface="+mn-lt"/>
              <a:ea typeface="+mn-ea"/>
              <a:cs typeface="+mn-cs"/>
            </a:rPr>
            <a:t>　充当可能財源等である基金については、星谷橋架け替え事業等へ充当のため取崩しを予定していることから、将来負担比率の分子は、今後上昇していく見込みである。</a:t>
          </a:r>
          <a:endParaRPr lang="ja-JP" altLang="ja-JP" sz="1400">
            <a:effectLst/>
          </a:endParaRPr>
        </a:p>
        <a:p>
          <a:r>
            <a:rPr kumimoji="1" lang="ja-JP" altLang="ja-JP" sz="1100">
              <a:solidFill>
                <a:schemeClr val="dk1"/>
              </a:solidFill>
              <a:effectLst/>
              <a:latin typeface="+mn-lt"/>
              <a:ea typeface="+mn-ea"/>
              <a:cs typeface="+mn-cs"/>
            </a:rPr>
            <a:t>　将来負担比率抑制のため、事業の精査や計画的な実施、また、有利な財源確保に努める。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徳島県勝浦町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a:t>
          </a:r>
          <a:r>
            <a:rPr kumimoji="1" lang="en-US" altLang="ja-JP" sz="1100">
              <a:solidFill>
                <a:schemeClr val="dk1"/>
              </a:solidFill>
              <a:effectLst/>
              <a:latin typeface="+mn-lt"/>
              <a:ea typeface="+mn-ea"/>
              <a:cs typeface="+mn-cs"/>
            </a:rPr>
            <a:t>210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災害対応基金</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百万円積み立てたことが、基金全体増額の主な要因である。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「星谷橋架け替え事業基金」は、令和５年度で積立てを終え、令和６年度からの事業の本格実施に伴い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引き続き取崩</a:t>
          </a:r>
          <a:r>
            <a:rPr kumimoji="1" lang="ja-JP" altLang="en-US" sz="1100">
              <a:solidFill>
                <a:schemeClr val="dk1"/>
              </a:solidFill>
              <a:effectLst/>
              <a:latin typeface="+mn-lt"/>
              <a:ea typeface="+mn-ea"/>
              <a:cs typeface="+mn-cs"/>
            </a:rPr>
            <a:t>しを予定し</a:t>
          </a:r>
          <a:r>
            <a:rPr kumimoji="1" lang="ja-JP" altLang="ja-JP" sz="1100">
              <a:solidFill>
                <a:schemeClr val="dk1"/>
              </a:solidFill>
              <a:effectLst/>
              <a:latin typeface="+mn-lt"/>
              <a:ea typeface="+mn-ea"/>
              <a:cs typeface="+mn-cs"/>
            </a:rPr>
            <a:t>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「勝浦町地域福祉基金」は、介護施設等整備事業のため令和６年度から取崩しを予定してい</a:t>
          </a:r>
          <a:r>
            <a:rPr kumimoji="1" lang="ja-JP" altLang="en-US" sz="1100">
              <a:solidFill>
                <a:schemeClr val="dk1"/>
              </a:solidFill>
              <a:effectLst/>
              <a:latin typeface="+mn-lt"/>
              <a:ea typeface="+mn-ea"/>
              <a:cs typeface="+mn-cs"/>
            </a:rPr>
            <a:t>たが、事業繰越のため全額を７年度に取崩す予定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国民健康保険勝浦病院改築事業基金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国民健康保険勝浦病院改築事業の円滑な執行を図る。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勝浦町公共用施設維持基金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発電用施設周辺地域整備法第７条に基づく交付金により整備された公共用施設の修繕その他の維持補修を実施する。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勝浦町杉の子基金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勝浦町内における起業を支援し、活力ある地域産業を育成する。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星谷橋架け替え事業基金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星谷橋架け替えに係る費用</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勝浦町地域福祉基金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生きがいと健康づくり事業</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勝浦町山林基金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勝浦町の所有する山林等の管理及び施行する事業</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勝浦町災害対応基金</a:t>
          </a:r>
          <a:r>
            <a:rPr kumimoji="1" lang="en-US" altLang="ja-JP" sz="1100">
              <a:solidFill>
                <a:schemeClr val="dk1"/>
              </a:solidFill>
              <a:effectLst/>
              <a:latin typeface="+mn-lt"/>
              <a:ea typeface="+mn-ea"/>
              <a:cs typeface="+mn-cs"/>
            </a:rPr>
            <a:t>】</a:t>
          </a:r>
          <a:r>
            <a:rPr lang="ja-JP" altLang="en-US" sz="1100" b="0" i="0">
              <a:solidFill>
                <a:schemeClr val="dk1"/>
              </a:solidFill>
              <a:effectLst/>
              <a:latin typeface="+mn-lt"/>
              <a:ea typeface="+mn-ea"/>
              <a:cs typeface="+mn-cs"/>
            </a:rPr>
            <a:t>防災，減災，発災時の応急措置並びに発災後の復旧及び復興のために行う事業</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勝浦町福中政美子どもの育英基金</a:t>
          </a:r>
          <a:r>
            <a:rPr kumimoji="1" lang="en-US" altLang="ja-JP" sz="1100">
              <a:solidFill>
                <a:schemeClr val="dk1"/>
              </a:solidFill>
              <a:effectLst/>
              <a:latin typeface="+mn-lt"/>
              <a:ea typeface="+mn-ea"/>
              <a:cs typeface="+mn-cs"/>
            </a:rPr>
            <a:t>】</a:t>
          </a:r>
          <a:r>
            <a:rPr lang="ja-JP" altLang="en-US" sz="1100" b="0" i="0">
              <a:solidFill>
                <a:schemeClr val="dk1"/>
              </a:solidFill>
              <a:effectLst/>
              <a:latin typeface="+mn-lt"/>
              <a:ea typeface="+mn-ea"/>
              <a:cs typeface="+mn-cs"/>
            </a:rPr>
            <a:t>勝浦町の未来を担う学齢児童生徒の豊かな人間育成</a:t>
          </a:r>
          <a:endParaRPr lang="en-US" altLang="ja-JP" sz="1100" b="0" i="0">
            <a:solidFill>
              <a:schemeClr val="dk1"/>
            </a:solidFill>
            <a:effectLst/>
            <a:latin typeface="+mn-lt"/>
            <a:ea typeface="+mn-ea"/>
            <a:cs typeface="+mn-cs"/>
          </a:endParaRPr>
        </a:p>
        <a:p>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国民健康保険勝浦病院改築事業基金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病院改築</a:t>
          </a:r>
          <a:r>
            <a:rPr kumimoji="1" lang="ja-JP" altLang="en-US" sz="1100">
              <a:solidFill>
                <a:schemeClr val="dk1"/>
              </a:solidFill>
              <a:effectLst/>
              <a:latin typeface="+mn-lt"/>
              <a:ea typeface="+mn-ea"/>
              <a:cs typeface="+mn-cs"/>
            </a:rPr>
            <a:t>事業終了に伴い全残額</a:t>
          </a:r>
          <a:r>
            <a:rPr kumimoji="1" lang="en-US" altLang="ja-JP" sz="1100">
              <a:solidFill>
                <a:schemeClr val="dk1"/>
              </a:solidFill>
              <a:effectLst/>
              <a:latin typeface="+mn-lt"/>
              <a:ea typeface="+mn-ea"/>
              <a:cs typeface="+mn-cs"/>
            </a:rPr>
            <a:t>222</a:t>
          </a:r>
          <a:r>
            <a:rPr kumimoji="1" lang="ja-JP" altLang="ja-JP" sz="1100">
              <a:solidFill>
                <a:schemeClr val="dk1"/>
              </a:solidFill>
              <a:effectLst/>
              <a:latin typeface="+mn-lt"/>
              <a:ea typeface="+mn-ea"/>
              <a:cs typeface="+mn-cs"/>
            </a:rPr>
            <a:t>百万円減少</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災害対応基金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新しく基金創設したため</a:t>
          </a:r>
          <a:r>
            <a:rPr kumimoji="1" lang="en-US" altLang="ja-JP" sz="1100">
              <a:solidFill>
                <a:schemeClr val="dk1"/>
              </a:solidFill>
              <a:effectLst/>
              <a:latin typeface="+mn-lt"/>
              <a:ea typeface="+mn-ea"/>
              <a:cs typeface="+mn-cs"/>
            </a:rPr>
            <a:t>200</a:t>
          </a:r>
          <a:r>
            <a:rPr kumimoji="1" lang="ja-JP" altLang="en-US" sz="1100">
              <a:solidFill>
                <a:schemeClr val="dk1"/>
              </a:solidFill>
              <a:effectLst/>
              <a:latin typeface="+mn-lt"/>
              <a:ea typeface="+mn-ea"/>
              <a:cs typeface="+mn-cs"/>
            </a:rPr>
            <a:t>百万円増加</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勝浦町福中政美子どもの育英基金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寄付により新しく基金創設したため、</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百万円増加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勝浦町地域福祉基金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介護施設等整備事業のため令和７年度に全額を取崩しを予定している。</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星谷橋架け替え事業基金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令和６年度からの事業の本格実施に伴い、引き続き取崩しを予定している。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歳計剰余金を積み立てたことにより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基金の使途の明確化を図るために、</a:t>
          </a:r>
          <a:r>
            <a:rPr kumimoji="1" lang="ja-JP" altLang="en-US" sz="1100">
              <a:solidFill>
                <a:schemeClr val="dk1"/>
              </a:solidFill>
              <a:effectLst/>
              <a:latin typeface="+mn-lt"/>
              <a:ea typeface="+mn-ea"/>
              <a:cs typeface="+mn-cs"/>
            </a:rPr>
            <a:t>歳計剰余金については、標準財政規模等の財政指数を考慮しながら、</a:t>
          </a:r>
          <a:r>
            <a:rPr kumimoji="1" lang="ja-JP" altLang="ja-JP" sz="1100">
              <a:solidFill>
                <a:schemeClr val="dk1"/>
              </a:solidFill>
              <a:effectLst/>
              <a:latin typeface="+mn-lt"/>
              <a:ea typeface="+mn-ea"/>
              <a:cs typeface="+mn-cs"/>
            </a:rPr>
            <a:t>災害対応を目的とした基金に積み立てていくことを予定している。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基金利子の積立のみであり、増減していない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大型事業実施による多額の地方債借入を予定していることから、必要に応じ歳計剰余金の一部を積み立て、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物価高騰等の影響による財政事情の悪化等、必要があれば取崩す予定である。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徳島県勝浦町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4,570
4,531
69.83
4,782,767
4,106,436
566,822
2,590,629
2,931,494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財政力指数は昨年度と変わらず、類似団体平均は</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上回った</a:t>
          </a:r>
          <a:r>
            <a:rPr kumimoji="1" lang="ja-JP" altLang="en-US" sz="1100">
              <a:solidFill>
                <a:schemeClr val="dk1"/>
              </a:solidFill>
              <a:effectLst/>
              <a:latin typeface="+mn-lt"/>
              <a:ea typeface="+mn-ea"/>
              <a:cs typeface="+mn-cs"/>
            </a:rPr>
            <a:t>。</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人口の減少や高齢化による税収減を若い世代の移住定住促進等の事業展開を推進することで抑制しつつ、税滞納額の圧縮</a:t>
          </a:r>
          <a:r>
            <a:rPr kumimoji="1" lang="ja-JP" altLang="en-US" sz="1100">
              <a:solidFill>
                <a:schemeClr val="dk1"/>
              </a:solidFill>
              <a:effectLst/>
              <a:latin typeface="+mn-lt"/>
              <a:ea typeface="+mn-ea"/>
              <a:cs typeface="+mn-cs"/>
            </a:rPr>
            <a:t>やデジタル納付</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徴収率の向上に努め、併せて投資的経費の抑制等歳出の見直しを実施するとともに、適切な定員管理や行財政改革を引き続き実施し、財政の健全化を図る。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125942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125942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125942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105833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91669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15469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15469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年度は、昨年度比で</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ポイント増加したが、類似団体平均は</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回った。増加の主な要因は、</a:t>
          </a:r>
          <a:r>
            <a:rPr kumimoji="1" lang="ja-JP" altLang="en-US" sz="1100">
              <a:solidFill>
                <a:schemeClr val="dk1"/>
              </a:solidFill>
              <a:effectLst/>
              <a:latin typeface="+mn-lt"/>
              <a:ea typeface="+mn-ea"/>
              <a:cs typeface="+mn-cs"/>
            </a:rPr>
            <a:t>人件費の増加、</a:t>
          </a:r>
          <a:r>
            <a:rPr kumimoji="1" lang="ja-JP" altLang="ja-JP" sz="1100">
              <a:solidFill>
                <a:schemeClr val="dk1"/>
              </a:solidFill>
              <a:effectLst/>
              <a:latin typeface="+mn-lt"/>
              <a:ea typeface="+mn-ea"/>
              <a:cs typeface="+mn-cs"/>
            </a:rPr>
            <a:t>臨時財政対策債の減少である。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昨今の物価上昇に伴う賃金上昇は今後も続くと見込まれ</a:t>
          </a:r>
          <a:r>
            <a:rPr kumimoji="1" lang="ja-JP" altLang="en-US" sz="1100">
              <a:solidFill>
                <a:schemeClr val="dk1"/>
              </a:solidFill>
              <a:effectLst/>
              <a:latin typeface="+mn-lt"/>
              <a:ea typeface="+mn-ea"/>
              <a:cs typeface="+mn-cs"/>
            </a:rPr>
            <a:t>ることから、経常収支比率のさらなる上昇を抑制するためにも、</a:t>
          </a:r>
          <a:r>
            <a:rPr kumimoji="1" lang="ja-JP" altLang="ja-JP" sz="1100">
              <a:solidFill>
                <a:schemeClr val="dk1"/>
              </a:solidFill>
              <a:effectLst/>
              <a:latin typeface="+mn-lt"/>
              <a:ea typeface="+mn-ea"/>
              <a:cs typeface="+mn-cs"/>
            </a:rPr>
            <a:t>公共施設等適正管理計画個別施設計画に基づく施設の適正な管理や徹底した事務事業や制度の見直し、適正な定員管理等により経常経費の削減に努める。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95673</xdr:rowOff>
    </xdr:from>
    <xdr:to>
      <xdr:col>23</xdr:col>
      <xdr:colOff>133350</xdr:colOff>
      <xdr:row>65</xdr:row>
      <xdr:rowOff>635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68473"/>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35348</xdr:rowOff>
    </xdr:from>
    <xdr:to>
      <xdr:col>19</xdr:col>
      <xdr:colOff>133350</xdr:colOff>
      <xdr:row>64</xdr:row>
      <xdr:rowOff>95673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0814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122344</xdr:rowOff>
    </xdr:from>
    <xdr:to>
      <xdr:col>15</xdr:col>
      <xdr:colOff>82550</xdr:colOff>
      <xdr:row>64</xdr:row>
      <xdr:rowOff>35348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23694"/>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122344</xdr:rowOff>
    </xdr:from>
    <xdr:to>
      <xdr:col>11</xdr:col>
      <xdr:colOff>31750</xdr:colOff>
      <xdr:row>64</xdr:row>
      <xdr:rowOff>135890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23694"/>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121285</xdr:rowOff>
    </xdr:from>
    <xdr:to>
      <xdr:col>23</xdr:col>
      <xdr:colOff>184150</xdr:colOff>
      <xdr:row>65</xdr:row>
      <xdr:rowOff>51435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93362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6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131250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0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155998</xdr:rowOff>
    </xdr:from>
    <xdr:to>
      <xdr:col>15</xdr:col>
      <xdr:colOff>133350</xdr:colOff>
      <xdr:row>64</xdr:row>
      <xdr:rowOff>86148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70925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71544</xdr:rowOff>
    </xdr:from>
    <xdr:to>
      <xdr:col>11</xdr:col>
      <xdr:colOff>82550</xdr:colOff>
      <xdr:row>64</xdr:row>
      <xdr:rowOff>1694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157921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[344,617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類似団体平均との比較では下回っているが、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人当たり決算額は</a:t>
          </a:r>
          <a:r>
            <a:rPr kumimoji="1" lang="en-US" altLang="ja-JP" sz="1100">
              <a:solidFill>
                <a:schemeClr val="dk1"/>
              </a:solidFill>
              <a:effectLst/>
              <a:latin typeface="+mn-lt"/>
              <a:ea typeface="+mn-ea"/>
              <a:cs typeface="+mn-cs"/>
            </a:rPr>
            <a:t>22,158</a:t>
          </a:r>
          <a:r>
            <a:rPr kumimoji="1" lang="ja-JP" altLang="ja-JP" sz="1100">
              <a:solidFill>
                <a:schemeClr val="dk1"/>
              </a:solidFill>
              <a:effectLst/>
              <a:latin typeface="+mn-lt"/>
              <a:ea typeface="+mn-ea"/>
              <a:cs typeface="+mn-cs"/>
            </a:rPr>
            <a:t>円の増となった。</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人事院勧告に伴う賃金上昇</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　事務事業の見直しにより物件費の、定員管理の適正化により人件費の抑制に努める。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78077</xdr:rowOff>
    </xdr:from>
    <xdr:to>
      <xdr:col>23</xdr:col>
      <xdr:colOff>133350</xdr:colOff>
      <xdr:row>81</xdr:row>
      <xdr:rowOff>93352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65527"/>
          <a:ext cx="838200" cy="1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63191</xdr:rowOff>
    </xdr:from>
    <xdr:to>
      <xdr:col>19</xdr:col>
      <xdr:colOff>133350</xdr:colOff>
      <xdr:row>81</xdr:row>
      <xdr:rowOff>78077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50641"/>
          <a:ext cx="889000" cy="1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55694</xdr:rowOff>
    </xdr:from>
    <xdr:to>
      <xdr:col>15</xdr:col>
      <xdr:colOff>82550</xdr:colOff>
      <xdr:row>81</xdr:row>
      <xdr:rowOff>63191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43144"/>
          <a:ext cx="889000" cy="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36024</xdr:rowOff>
    </xdr:from>
    <xdr:to>
      <xdr:col>11</xdr:col>
      <xdr:colOff>31750</xdr:colOff>
      <xdr:row>81</xdr:row>
      <xdr:rowOff>55694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23474"/>
          <a:ext cx="889000" cy="1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42552</xdr:rowOff>
    </xdr:from>
    <xdr:to>
      <xdr:col>23</xdr:col>
      <xdr:colOff>184150</xdr:colOff>
      <xdr:row>81</xdr:row>
      <xdr:rowOff>144152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3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135279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51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27277</xdr:rowOff>
    </xdr:from>
    <xdr:to>
      <xdr:col>19</xdr:col>
      <xdr:colOff>184150</xdr:colOff>
      <xdr:row>81</xdr:row>
      <xdr:rowOff>128877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1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139054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83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12391</xdr:rowOff>
    </xdr:from>
    <xdr:to>
      <xdr:col>15</xdr:col>
      <xdr:colOff>133350</xdr:colOff>
      <xdr:row>81</xdr:row>
      <xdr:rowOff>113991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9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124168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68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4894</xdr:rowOff>
    </xdr:from>
    <xdr:to>
      <xdr:col>11</xdr:col>
      <xdr:colOff>82550</xdr:colOff>
      <xdr:row>81</xdr:row>
      <xdr:rowOff>106494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9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116671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6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156674</xdr:rowOff>
    </xdr:from>
    <xdr:to>
      <xdr:col>7</xdr:col>
      <xdr:colOff>31750</xdr:colOff>
      <xdr:row>81</xdr:row>
      <xdr:rowOff>86824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7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97001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4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年度から減少傾向であったが、令和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年度は類似団体</a:t>
          </a:r>
          <a:r>
            <a:rPr kumimoji="1" lang="ja-JP" altLang="en-US" sz="1100">
              <a:solidFill>
                <a:schemeClr val="dk1"/>
              </a:solidFill>
              <a:effectLst/>
              <a:latin typeface="+mn-lt"/>
              <a:ea typeface="+mn-ea"/>
              <a:cs typeface="+mn-cs"/>
            </a:rPr>
            <a:t>と比較してもほぼ横ばい（</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ポイント上回っている）であり、</a:t>
          </a:r>
          <a:r>
            <a:rPr kumimoji="1" lang="ja-JP" altLang="ja-JP" sz="1100">
              <a:solidFill>
                <a:schemeClr val="dk1"/>
              </a:solidFill>
              <a:effectLst/>
              <a:latin typeface="+mn-lt"/>
              <a:ea typeface="+mn-ea"/>
              <a:cs typeface="+mn-cs"/>
            </a:rPr>
            <a:t>国家公務員の給与水準は上回っていない。</a:t>
          </a:r>
          <a:endParaRPr lang="ja-JP" altLang="ja-JP" sz="1400">
            <a:effectLst/>
          </a:endParaRPr>
        </a:p>
        <a:p>
          <a:r>
            <a:rPr kumimoji="1" lang="ja-JP" altLang="ja-JP" sz="1100">
              <a:solidFill>
                <a:schemeClr val="dk1"/>
              </a:solidFill>
              <a:effectLst/>
              <a:latin typeface="+mn-lt"/>
              <a:ea typeface="+mn-ea"/>
              <a:cs typeface="+mn-cs"/>
            </a:rPr>
            <a:t>　今後も人事院勧告に準拠し、給与の適正化に努める。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38608</xdr:rowOff>
    </xdr:from>
    <xdr:to>
      <xdr:col>81</xdr:col>
      <xdr:colOff>44450</xdr:colOff>
      <xdr:row>88</xdr:row>
      <xdr:rowOff>43435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26208"/>
          <a:ext cx="8382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14478</xdr:rowOff>
    </xdr:from>
    <xdr:to>
      <xdr:col>77</xdr:col>
      <xdr:colOff>44450</xdr:colOff>
      <xdr:row>88</xdr:row>
      <xdr:rowOff>43435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02078"/>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14478</xdr:rowOff>
    </xdr:from>
    <xdr:to>
      <xdr:col>72</xdr:col>
      <xdr:colOff>203200</xdr:colOff>
      <xdr:row>88</xdr:row>
      <xdr:rowOff>19304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0207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19304</xdr:rowOff>
    </xdr:from>
    <xdr:to>
      <xdr:col>68</xdr:col>
      <xdr:colOff>152400</xdr:colOff>
      <xdr:row>88</xdr:row>
      <xdr:rowOff>28956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069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168911</xdr:rowOff>
    </xdr:from>
    <xdr:to>
      <xdr:col>64</xdr:col>
      <xdr:colOff>152400</xdr:colOff>
      <xdr:row>88</xdr:row>
      <xdr:rowOff>99061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8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83838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159258</xdr:rowOff>
    </xdr:from>
    <xdr:to>
      <xdr:col>81</xdr:col>
      <xdr:colOff>95250</xdr:colOff>
      <xdr:row>88</xdr:row>
      <xdr:rowOff>89408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131335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4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164085</xdr:rowOff>
    </xdr:from>
    <xdr:to>
      <xdr:col>77</xdr:col>
      <xdr:colOff>95250</xdr:colOff>
      <xdr:row>88</xdr:row>
      <xdr:rowOff>94235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79012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66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135128</xdr:rowOff>
    </xdr:from>
    <xdr:to>
      <xdr:col>73</xdr:col>
      <xdr:colOff>44450</xdr:colOff>
      <xdr:row>88</xdr:row>
      <xdr:rowOff>65278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75455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2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139954</xdr:rowOff>
    </xdr:from>
    <xdr:to>
      <xdr:col>68</xdr:col>
      <xdr:colOff>203200</xdr:colOff>
      <xdr:row>88</xdr:row>
      <xdr:rowOff>70104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80281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2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年度からの行財政改革により職員削減に取り組み、市町村類型変更後も類似団体平均を下回っており、昨年度に比べて微減している。</a:t>
          </a:r>
          <a:endParaRPr lang="ja-JP" altLang="ja-JP" sz="1400">
            <a:effectLst/>
          </a:endParaRPr>
        </a:p>
        <a:p>
          <a:r>
            <a:rPr kumimoji="1" lang="ja-JP" altLang="ja-JP" sz="1100">
              <a:solidFill>
                <a:schemeClr val="dk1"/>
              </a:solidFill>
              <a:effectLst/>
              <a:latin typeface="+mn-lt"/>
              <a:ea typeface="+mn-ea"/>
              <a:cs typeface="+mn-cs"/>
            </a:rPr>
            <a:t>　今後も適正な定員管理及び職員配置の適正化に努める。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161057</xdr:rowOff>
    </xdr:from>
    <xdr:to>
      <xdr:col>81</xdr:col>
      <xdr:colOff>44450</xdr:colOff>
      <xdr:row>59</xdr:row>
      <xdr:rowOff>162062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276607"/>
          <a:ext cx="8382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162062</xdr:rowOff>
    </xdr:from>
    <xdr:to>
      <xdr:col>77</xdr:col>
      <xdr:colOff>44450</xdr:colOff>
      <xdr:row>59</xdr:row>
      <xdr:rowOff>162666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277612"/>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154824</xdr:rowOff>
    </xdr:from>
    <xdr:to>
      <xdr:col>72</xdr:col>
      <xdr:colOff>203200</xdr:colOff>
      <xdr:row>59</xdr:row>
      <xdr:rowOff>162666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70374"/>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149796</xdr:rowOff>
    </xdr:from>
    <xdr:to>
      <xdr:col>68</xdr:col>
      <xdr:colOff>152400</xdr:colOff>
      <xdr:row>59</xdr:row>
      <xdr:rowOff>154824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65346"/>
          <a:ext cx="889000" cy="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110257</xdr:rowOff>
    </xdr:from>
    <xdr:to>
      <xdr:col>81</xdr:col>
      <xdr:colOff>95250</xdr:colOff>
      <xdr:row>60</xdr:row>
      <xdr:rowOff>40407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2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31534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4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111262</xdr:rowOff>
    </xdr:from>
    <xdr:to>
      <xdr:col>77</xdr:col>
      <xdr:colOff>95250</xdr:colOff>
      <xdr:row>60</xdr:row>
      <xdr:rowOff>41412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2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51589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9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111866</xdr:rowOff>
    </xdr:from>
    <xdr:to>
      <xdr:col>73</xdr:col>
      <xdr:colOff>44450</xdr:colOff>
      <xdr:row>60</xdr:row>
      <xdr:rowOff>42016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52193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9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104024</xdr:rowOff>
    </xdr:from>
    <xdr:to>
      <xdr:col>68</xdr:col>
      <xdr:colOff>203200</xdr:colOff>
      <xdr:row>60</xdr:row>
      <xdr:rowOff>34174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1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44351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88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98996</xdr:rowOff>
    </xdr:from>
    <xdr:to>
      <xdr:col>64</xdr:col>
      <xdr:colOff>152400</xdr:colOff>
      <xdr:row>60</xdr:row>
      <xdr:rowOff>29146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1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39323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8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年度においても類似団体平均は下回っており、早期健全化基準の</a:t>
          </a:r>
          <a:r>
            <a:rPr kumimoji="1" lang="en-US" altLang="ja-JP" sz="1100">
              <a:solidFill>
                <a:schemeClr val="dk1"/>
              </a:solidFill>
              <a:effectLst/>
              <a:latin typeface="+mn-lt"/>
              <a:ea typeface="+mn-ea"/>
              <a:cs typeface="+mn-cs"/>
            </a:rPr>
            <a:t>25.0</a:t>
          </a:r>
          <a:r>
            <a:rPr kumimoji="1" lang="ja-JP" altLang="ja-JP" sz="1100">
              <a:solidFill>
                <a:schemeClr val="dk1"/>
              </a:solidFill>
              <a:effectLst/>
              <a:latin typeface="+mn-lt"/>
              <a:ea typeface="+mn-ea"/>
              <a:cs typeface="+mn-cs"/>
            </a:rPr>
            <a:t>％を大きく下回っている。一方で、前年度比較では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ポイント上昇した。これは、元利（準元利）償還金による負担が増加し、臨時財政対策債発行可能額は減少したことにより、実質公債費比率を引き上げる要因となった。</a:t>
          </a:r>
          <a:endParaRPr lang="ja-JP" altLang="ja-JP" sz="1400">
            <a:effectLst/>
          </a:endParaRPr>
        </a:p>
        <a:p>
          <a:r>
            <a:rPr kumimoji="1" lang="ja-JP" altLang="ja-JP" sz="1100">
              <a:solidFill>
                <a:schemeClr val="dk1"/>
              </a:solidFill>
              <a:effectLst/>
              <a:latin typeface="+mn-lt"/>
              <a:ea typeface="+mn-ea"/>
              <a:cs typeface="+mn-cs"/>
            </a:rPr>
            <a:t>　厳選した事業の選択・実施により、地方債発行の抑制や公債費の減額・償還金の平準化を図り、急激な比率上昇に努める。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136652</xdr:rowOff>
    </xdr:from>
    <xdr:to>
      <xdr:col>81</xdr:col>
      <xdr:colOff>44450</xdr:colOff>
      <xdr:row>40</xdr:row>
      <xdr:rowOff>146304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99465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131826</xdr:rowOff>
    </xdr:from>
    <xdr:to>
      <xdr:col>77</xdr:col>
      <xdr:colOff>44450</xdr:colOff>
      <xdr:row>40</xdr:row>
      <xdr:rowOff>136652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98982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122174</xdr:rowOff>
    </xdr:from>
    <xdr:to>
      <xdr:col>72</xdr:col>
      <xdr:colOff>203200</xdr:colOff>
      <xdr:row>40</xdr:row>
      <xdr:rowOff>131826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98017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117348</xdr:rowOff>
    </xdr:from>
    <xdr:to>
      <xdr:col>68</xdr:col>
      <xdr:colOff>152400</xdr:colOff>
      <xdr:row>40</xdr:row>
      <xdr:rowOff>122174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97534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112031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9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26179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1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81026</xdr:rowOff>
    </xdr:from>
    <xdr:to>
      <xdr:col>73</xdr:col>
      <xdr:colOff>44450</xdr:colOff>
      <xdr:row>41</xdr:row>
      <xdr:rowOff>11176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21353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0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71374</xdr:rowOff>
    </xdr:from>
    <xdr:to>
      <xdr:col>68</xdr:col>
      <xdr:colOff>203200</xdr:colOff>
      <xdr:row>41</xdr:row>
      <xdr:rowOff>1524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11701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9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66548</xdr:rowOff>
    </xdr:from>
    <xdr:to>
      <xdr:col>64</xdr:col>
      <xdr:colOff>152400</xdr:colOff>
      <xdr:row>40</xdr:row>
      <xdr:rowOff>168148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6875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年度においても類似団体の平均と同じく「－％」である。今後も公債費等義務的経費の削減を中心とする行政改革を進め、後世への負担を少しでも軽減するよう地方債発行を抑制し、財政の健全化に努める。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徳島県勝浦町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4,570
4,531
69.83
4,782,767
4,106,436
566,822
2,590,629
2,931,494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年度は、人事院勧告反映による人件費増及び分母の減少のため前年度比で</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ポイント増加した。</a:t>
          </a:r>
          <a:r>
            <a:rPr kumimoji="1" lang="ja-JP" altLang="en-US" sz="1100">
              <a:solidFill>
                <a:schemeClr val="dk1"/>
              </a:solidFill>
              <a:effectLst/>
              <a:latin typeface="+mn-lt"/>
              <a:ea typeface="+mn-ea"/>
              <a:cs typeface="+mn-cs"/>
            </a:rPr>
            <a:t>類似団体平均では</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ポイント上回っているが、</a:t>
          </a:r>
          <a:r>
            <a:rPr kumimoji="1" lang="ja-JP" altLang="ja-JP" sz="1100">
              <a:solidFill>
                <a:schemeClr val="dk1"/>
              </a:solidFill>
              <a:effectLst/>
              <a:latin typeface="+mn-lt"/>
              <a:ea typeface="+mn-ea"/>
              <a:cs typeface="+mn-cs"/>
            </a:rPr>
            <a:t>全国平均及び徳島県平均</a:t>
          </a:r>
          <a:r>
            <a:rPr kumimoji="1" lang="ja-JP" altLang="en-US" sz="1100">
              <a:solidFill>
                <a:schemeClr val="dk1"/>
              </a:solidFill>
              <a:effectLst/>
              <a:latin typeface="+mn-lt"/>
              <a:ea typeface="+mn-ea"/>
              <a:cs typeface="+mn-cs"/>
            </a:rPr>
            <a:t>では</a:t>
          </a:r>
          <a:r>
            <a:rPr kumimoji="1" lang="ja-JP" altLang="ja-JP" sz="1100">
              <a:solidFill>
                <a:schemeClr val="dk1"/>
              </a:solidFill>
              <a:effectLst/>
              <a:latin typeface="+mn-lt"/>
              <a:ea typeface="+mn-ea"/>
              <a:cs typeface="+mn-cs"/>
            </a:rPr>
            <a:t>下回っている状況にある。今後も適正な定員管理や時間外手当の縮減等を行い、人件費の抑制に努めていく。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xdr:rowOff>
    </xdr:from>
    <xdr:to>
      <xdr:col>24</xdr:col>
      <xdr:colOff>25400</xdr:colOff>
      <xdr:row>36</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8109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468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142240</xdr:rowOff>
    </xdr:from>
    <xdr:to>
      <xdr:col>15</xdr:col>
      <xdr:colOff>98425</xdr:colOff>
      <xdr:row>35</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29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142240</xdr:rowOff>
    </xdr:from>
    <xdr:to>
      <xdr:col>11</xdr:col>
      <xdr:colOff>9525</xdr:colOff>
      <xdr:row>36</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29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xdr:rowOff>
    </xdr:from>
    <xdr:to>
      <xdr:col>24</xdr:col>
      <xdr:colOff>76200</xdr:colOff>
      <xdr:row>36</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5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129540</xdr:rowOff>
    </xdr:from>
    <xdr:to>
      <xdr:col>20</xdr:col>
      <xdr:colOff>38100</xdr:colOff>
      <xdr:row>36</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91440</xdr:rowOff>
    </xdr:from>
    <xdr:to>
      <xdr:col>11</xdr:col>
      <xdr:colOff>60325</xdr:colOff>
      <xdr:row>36</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xdr:rowOff>
    </xdr:from>
    <xdr:to>
      <xdr:col>6</xdr:col>
      <xdr:colOff>171450</xdr:colOff>
      <xdr:row>36</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123207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5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物件費に係る経常収支比率は、類似団体平均より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ポイント下回っている。令和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％となり、ごみ</a:t>
          </a:r>
          <a:r>
            <a:rPr kumimoji="1" lang="ja-JP" altLang="en-US" sz="1100">
              <a:solidFill>
                <a:schemeClr val="dk1"/>
              </a:solidFill>
              <a:effectLst/>
              <a:latin typeface="+mn-lt"/>
              <a:ea typeface="+mn-ea"/>
              <a:cs typeface="+mn-cs"/>
            </a:rPr>
            <a:t>収集</a:t>
          </a:r>
          <a:r>
            <a:rPr kumimoji="1" lang="ja-JP" altLang="ja-JP" sz="1100">
              <a:solidFill>
                <a:schemeClr val="dk1"/>
              </a:solidFill>
              <a:effectLst/>
              <a:latin typeface="+mn-lt"/>
              <a:ea typeface="+mn-ea"/>
              <a:cs typeface="+mn-cs"/>
            </a:rPr>
            <a:t>業務委託料の増加等のため、前年度比で</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ポイント増加した。行財政改革等による精査・見直しを行い、物件費の抑制に努める。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17</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570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42418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387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154432</xdr:rowOff>
    </xdr:from>
    <xdr:to>
      <xdr:col>73</xdr:col>
      <xdr:colOff>180975</xdr:colOff>
      <xdr:row>17</xdr:row>
      <xdr:rowOff>24130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976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154432</xdr:rowOff>
    </xdr:from>
    <xdr:to>
      <xdr:col>69</xdr:col>
      <xdr:colOff>92075</xdr:colOff>
      <xdr:row>16</xdr:row>
      <xdr:rowOff>168148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976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163068</xdr:rowOff>
    </xdr:from>
    <xdr:to>
      <xdr:col>78</xdr:col>
      <xdr:colOff>120650</xdr:colOff>
      <xdr:row>17</xdr:row>
      <xdr:rowOff>93218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103632</xdr:rowOff>
    </xdr:from>
    <xdr:to>
      <xdr:col>69</xdr:col>
      <xdr:colOff>142875</xdr:colOff>
      <xdr:row>17</xdr:row>
      <xdr:rowOff>33782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％となり、前年度比で</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した。これは、障害者自立支援給付費や児童手当の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が主な要因である。類似団体との比較では、平均を</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ポイント上回っており、全国平均及び徳島県平均を下回る結果となった。</a:t>
          </a:r>
          <a:endParaRPr lang="ja-JP" altLang="ja-JP" sz="1400">
            <a:effectLst/>
          </a:endParaRPr>
        </a:p>
        <a:p>
          <a:r>
            <a:rPr kumimoji="1" lang="ja-JP" altLang="ja-JP" sz="1100">
              <a:solidFill>
                <a:schemeClr val="dk1"/>
              </a:solidFill>
              <a:effectLst/>
              <a:latin typeface="+mn-lt"/>
              <a:ea typeface="+mn-ea"/>
              <a:cs typeface="+mn-cs"/>
            </a:rPr>
            <a:t>　社会保障経費については、高齢者人口の増加等により今後増加が予想されることから、町単独での各種扶助経費の見直しを検討するなど扶助費の抑制を図っていく。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151493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832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8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159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55</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32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72770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した。これは、国民健康保険特別会計及び</a:t>
          </a:r>
          <a:r>
            <a:rPr kumimoji="1" lang="ja-JP" altLang="en-US" sz="1100">
              <a:solidFill>
                <a:schemeClr val="dk1"/>
              </a:solidFill>
              <a:effectLst/>
              <a:latin typeface="+mn-lt"/>
              <a:ea typeface="+mn-ea"/>
              <a:cs typeface="+mn-cs"/>
            </a:rPr>
            <a:t>介護保険特別会計、</a:t>
          </a:r>
          <a:r>
            <a:rPr kumimoji="1" lang="ja-JP" altLang="ja-JP" sz="1100">
              <a:solidFill>
                <a:schemeClr val="dk1"/>
              </a:solidFill>
              <a:effectLst/>
              <a:latin typeface="+mn-lt"/>
              <a:ea typeface="+mn-ea"/>
              <a:cs typeface="+mn-cs"/>
            </a:rPr>
            <a:t>後期高齢者医療特別会計への繰出金の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等が主な要因である。</a:t>
          </a:r>
          <a:endParaRPr lang="ja-JP" altLang="ja-JP" sz="1400">
            <a:effectLst/>
          </a:endParaRPr>
        </a:p>
        <a:p>
          <a:r>
            <a:rPr kumimoji="1" lang="ja-JP" altLang="ja-JP" sz="1100">
              <a:solidFill>
                <a:schemeClr val="dk1"/>
              </a:solidFill>
              <a:effectLst/>
              <a:latin typeface="+mn-lt"/>
              <a:ea typeface="+mn-ea"/>
              <a:cs typeface="+mn-cs"/>
            </a:rPr>
            <a:t>また、類似団体平均を</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ポイント上回っており、全国平均</a:t>
          </a:r>
          <a:r>
            <a:rPr kumimoji="1" lang="ja-JP" altLang="en-US" sz="1100">
              <a:solidFill>
                <a:schemeClr val="dk1"/>
              </a:solidFill>
              <a:effectLst/>
              <a:latin typeface="+mn-lt"/>
              <a:ea typeface="+mn-ea"/>
              <a:cs typeface="+mn-cs"/>
            </a:rPr>
            <a:t>では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県平均</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　今後も各特別会計の適切な事業運営や各会計への経費節減などを求め、抑制を図る。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111760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568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66040</xdr:rowOff>
    </xdr:from>
    <xdr:to>
      <xdr:col>78</xdr:col>
      <xdr:colOff>69850</xdr:colOff>
      <xdr:row>58</xdr:row>
      <xdr:rowOff>111760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010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59</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0101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59</xdr:row>
      <xdr:rowOff>115570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185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60960</xdr:rowOff>
    </xdr:from>
    <xdr:to>
      <xdr:col>78</xdr:col>
      <xdr:colOff>120650</xdr:colOff>
      <xdr:row>58</xdr:row>
      <xdr:rowOff>162560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147337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9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xdr:rowOff>
    </xdr:from>
    <xdr:to>
      <xdr:col>74</xdr:col>
      <xdr:colOff>31750</xdr:colOff>
      <xdr:row>58</xdr:row>
      <xdr:rowOff>116840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101617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64770</xdr:rowOff>
    </xdr:from>
    <xdr:to>
      <xdr:col>65</xdr:col>
      <xdr:colOff>53975</xdr:colOff>
      <xdr:row>59</xdr:row>
      <xdr:rowOff>166370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151147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a:t>
          </a:r>
          <a:r>
            <a:rPr kumimoji="1" lang="en-US" altLang="ja-JP" sz="1100">
              <a:solidFill>
                <a:schemeClr val="dk1"/>
              </a:solidFill>
              <a:effectLst/>
              <a:latin typeface="+mn-lt"/>
              <a:ea typeface="+mn-ea"/>
              <a:cs typeface="+mn-cs"/>
            </a:rPr>
            <a:t>18.5</a:t>
          </a:r>
          <a:r>
            <a:rPr kumimoji="1" lang="ja-JP" altLang="ja-JP" sz="1100">
              <a:solidFill>
                <a:schemeClr val="dk1"/>
              </a:solidFill>
              <a:effectLst/>
              <a:latin typeface="+mn-lt"/>
              <a:ea typeface="+mn-ea"/>
              <a:cs typeface="+mn-cs"/>
            </a:rPr>
            <a:t>％となり、前年度から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ポイント増加した。類似団体との比較では、平均を</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ポイント上回っている。また、全国平均及び徳島県平均を上回る結果となった。これは、</a:t>
          </a:r>
          <a:r>
            <a:rPr kumimoji="1" lang="ja-JP" altLang="en-US" sz="1100">
              <a:solidFill>
                <a:schemeClr val="dk1"/>
              </a:solidFill>
              <a:effectLst/>
              <a:latin typeface="+mn-lt"/>
              <a:ea typeface="+mn-ea"/>
              <a:cs typeface="+mn-cs"/>
            </a:rPr>
            <a:t>公営企業会計への補助等が増加したことが主な要因である。</a:t>
          </a:r>
          <a:endParaRPr lang="ja-JP" altLang="ja-JP" sz="1400">
            <a:effectLst/>
          </a:endParaRPr>
        </a:p>
        <a:p>
          <a:r>
            <a:rPr kumimoji="1" lang="ja-JP" altLang="ja-JP" sz="1100">
              <a:solidFill>
                <a:schemeClr val="dk1"/>
              </a:solidFill>
              <a:effectLst/>
              <a:latin typeface="+mn-lt"/>
              <a:ea typeface="+mn-ea"/>
              <a:cs typeface="+mn-cs"/>
            </a:rPr>
            <a:t>　今後も引き続き適正な補助金の交付を行い、公平性・公益性の確保に努める。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21844</xdr:rowOff>
    </xdr:from>
    <xdr:to>
      <xdr:col>82</xdr:col>
      <xdr:colOff>107950</xdr:colOff>
      <xdr:row>38</xdr:row>
      <xdr:rowOff>58420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5369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38</xdr:row>
      <xdr:rowOff>21844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912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147574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35406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28702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540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142494</xdr:rowOff>
    </xdr:from>
    <xdr:to>
      <xdr:col>78</xdr:col>
      <xdr:colOff>120650</xdr:colOff>
      <xdr:row>38</xdr:row>
      <xdr:rowOff>72644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57421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11701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公債費に係る経常収支比率は、類似団体平均を</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ポイント下回っており、前年度比で</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ポイント減少した。これは、元金償還金減少等が主な要因である。</a:t>
          </a:r>
          <a:endParaRPr lang="ja-JP" altLang="ja-JP" sz="1400">
            <a:effectLst/>
          </a:endParaRPr>
        </a:p>
        <a:p>
          <a:r>
            <a:rPr kumimoji="1" lang="ja-JP" altLang="ja-JP" sz="1100">
              <a:solidFill>
                <a:schemeClr val="dk1"/>
              </a:solidFill>
              <a:effectLst/>
              <a:latin typeface="+mn-lt"/>
              <a:ea typeface="+mn-ea"/>
              <a:cs typeface="+mn-cs"/>
            </a:rPr>
            <a:t>　地方債を伴う普通建設事業については、将来世代の負担となることから、厳選した事業の選択や実施により地方債発行の抑制に努める。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81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886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85089</xdr:rowOff>
    </xdr:from>
    <xdr:to>
      <xdr:col>15</xdr:col>
      <xdr:colOff>98425</xdr:colOff>
      <xdr:row>76</xdr:row>
      <xdr:rowOff>104139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152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85089</xdr:rowOff>
    </xdr:from>
    <xdr:to>
      <xdr:col>11</xdr:col>
      <xdr:colOff>9525</xdr:colOff>
      <xdr:row>76</xdr:row>
      <xdr:rowOff>111761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152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34289</xdr:rowOff>
    </xdr:from>
    <xdr:to>
      <xdr:col>11</xdr:col>
      <xdr:colOff>60325</xdr:colOff>
      <xdr:row>76</xdr:row>
      <xdr:rowOff>135889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公債費以外に係る経常収支比率は、全国平均及び県平均ともに下回っているが、類似団体平均を</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ポイント上回っている。令和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73.7</a:t>
          </a:r>
          <a:r>
            <a:rPr kumimoji="1" lang="ja-JP" altLang="ja-JP" sz="1100">
              <a:solidFill>
                <a:schemeClr val="dk1"/>
              </a:solidFill>
              <a:effectLst/>
              <a:latin typeface="+mn-lt"/>
              <a:ea typeface="+mn-ea"/>
              <a:cs typeface="+mn-cs"/>
            </a:rPr>
            <a:t>％となり、前年度比で</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ポイント増加した。これは、</a:t>
          </a:r>
          <a:r>
            <a:rPr kumimoji="1" lang="ja-JP" altLang="en-US" sz="1100">
              <a:solidFill>
                <a:schemeClr val="dk1"/>
              </a:solidFill>
              <a:effectLst/>
              <a:latin typeface="+mn-lt"/>
              <a:ea typeface="+mn-ea"/>
              <a:cs typeface="+mn-cs"/>
            </a:rPr>
            <a:t>人件費、補助費の経常的な一般財源増加が主な要因である。</a:t>
          </a:r>
          <a:endParaRPr lang="ja-JP" altLang="ja-JP" sz="1400">
            <a:effectLst/>
          </a:endParaRPr>
        </a:p>
        <a:p>
          <a:r>
            <a:rPr kumimoji="1" lang="ja-JP" altLang="ja-JP" sz="1100">
              <a:solidFill>
                <a:schemeClr val="dk1"/>
              </a:solidFill>
              <a:effectLst/>
              <a:latin typeface="+mn-lt"/>
              <a:ea typeface="+mn-ea"/>
              <a:cs typeface="+mn-cs"/>
            </a:rPr>
            <a:t>　今後も人件費や特別会計への繰出金等の抑制を図り、健全な財政運営に努める。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113937</xdr:rowOff>
    </xdr:from>
    <xdr:to>
      <xdr:col>82</xdr:col>
      <xdr:colOff>107950</xdr:colOff>
      <xdr:row>79</xdr:row>
      <xdr:rowOff>11068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87037"/>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25763</xdr:rowOff>
    </xdr:from>
    <xdr:to>
      <xdr:col>78</xdr:col>
      <xdr:colOff>69850</xdr:colOff>
      <xdr:row>78</xdr:row>
      <xdr:rowOff>113937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98863"/>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144962</xdr:rowOff>
    </xdr:from>
    <xdr:to>
      <xdr:col>73</xdr:col>
      <xdr:colOff>180975</xdr:colOff>
      <xdr:row>78</xdr:row>
      <xdr:rowOff>25763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4661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144962</xdr:rowOff>
    </xdr:from>
    <xdr:to>
      <xdr:col>69</xdr:col>
      <xdr:colOff>92075</xdr:colOff>
      <xdr:row>78</xdr:row>
      <xdr:rowOff>100874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46612"/>
          <a:ext cx="889000" cy="1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131718</xdr:rowOff>
    </xdr:from>
    <xdr:to>
      <xdr:col>82</xdr:col>
      <xdr:colOff>158750</xdr:colOff>
      <xdr:row>79</xdr:row>
      <xdr:rowOff>61868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0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103795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63137</xdr:rowOff>
    </xdr:from>
    <xdr:to>
      <xdr:col>78</xdr:col>
      <xdr:colOff>120650</xdr:colOff>
      <xdr:row>78</xdr:row>
      <xdr:rowOff>164737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149514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22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146413</xdr:rowOff>
    </xdr:from>
    <xdr:to>
      <xdr:col>74</xdr:col>
      <xdr:colOff>31750</xdr:colOff>
      <xdr:row>78</xdr:row>
      <xdr:rowOff>76563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4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61340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3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94162</xdr:rowOff>
    </xdr:from>
    <xdr:to>
      <xdr:col>69</xdr:col>
      <xdr:colOff>142875</xdr:colOff>
      <xdr:row>78</xdr:row>
      <xdr:rowOff>24312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9089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50074</xdr:rowOff>
    </xdr:from>
    <xdr:to>
      <xdr:col>65</xdr:col>
      <xdr:colOff>53975</xdr:colOff>
      <xdr:row>78</xdr:row>
      <xdr:rowOff>151674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136451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徳島県勝浦町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18210</xdr:rowOff>
    </xdr:from>
    <xdr:to>
      <xdr:col>29</xdr:col>
      <xdr:colOff>127000</xdr:colOff>
      <xdr:row>19</xdr:row>
      <xdr:rowOff>30786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123235"/>
          <a:ext cx="0" cy="12127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5752</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3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30786</xdr:rowOff>
    </xdr:from>
    <xdr:to>
      <xdr:col>30</xdr:col>
      <xdr:colOff>25400</xdr:colOff>
      <xdr:row>19</xdr:row>
      <xdr:rowOff>30786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335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104587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86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18210</xdr:rowOff>
    </xdr:from>
    <xdr:to>
      <xdr:col>30</xdr:col>
      <xdr:colOff>25400</xdr:colOff>
      <xdr:row>12</xdr:row>
      <xdr:rowOff>18210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1232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167026</xdr:rowOff>
    </xdr:from>
    <xdr:to>
      <xdr:col>29</xdr:col>
      <xdr:colOff>127000</xdr:colOff>
      <xdr:row>19</xdr:row>
      <xdr:rowOff>62760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300751"/>
          <a:ext cx="647700" cy="67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102924</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89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86397</xdr:rowOff>
    </xdr:from>
    <xdr:to>
      <xdr:col>29</xdr:col>
      <xdr:colOff>177800</xdr:colOff>
      <xdr:row>18</xdr:row>
      <xdr:rowOff>16547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48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24149</xdr:rowOff>
    </xdr:from>
    <xdr:to>
      <xdr:col>26</xdr:col>
      <xdr:colOff>50800</xdr:colOff>
      <xdr:row>19</xdr:row>
      <xdr:rowOff>62760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4305300" y="3329324"/>
          <a:ext cx="698500" cy="38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130350</xdr:rowOff>
    </xdr:from>
    <xdr:to>
      <xdr:col>26</xdr:col>
      <xdr:colOff>101600</xdr:colOff>
      <xdr:row>18</xdr:row>
      <xdr:rowOff>60500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0926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70677</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61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24149</xdr:rowOff>
    </xdr:from>
    <xdr:to>
      <xdr:col>22</xdr:col>
      <xdr:colOff>114300</xdr:colOff>
      <xdr:row>19</xdr:row>
      <xdr:rowOff>49236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29324"/>
          <a:ext cx="698500" cy="25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147226</xdr:rowOff>
    </xdr:from>
    <xdr:to>
      <xdr:col>22</xdr:col>
      <xdr:colOff>165100</xdr:colOff>
      <xdr:row>18</xdr:row>
      <xdr:rowOff>77376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09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87553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7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49236</xdr:rowOff>
    </xdr:from>
    <xdr:to>
      <xdr:col>18</xdr:col>
      <xdr:colOff>177800</xdr:colOff>
      <xdr:row>19</xdr:row>
      <xdr:rowOff>59687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354411"/>
          <a:ext cx="698500" cy="10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163512</xdr:rowOff>
    </xdr:from>
    <xdr:to>
      <xdr:col>19</xdr:col>
      <xdr:colOff>38100</xdr:colOff>
      <xdr:row>18</xdr:row>
      <xdr:rowOff>93662</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5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103839</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94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4210</xdr:rowOff>
    </xdr:from>
    <xdr:to>
      <xdr:col>15</xdr:col>
      <xdr:colOff>101600</xdr:colOff>
      <xdr:row>18</xdr:row>
      <xdr:rowOff>105810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37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115987</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0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116226</xdr:rowOff>
    </xdr:from>
    <xdr:to>
      <xdr:col>29</xdr:col>
      <xdr:colOff>177800</xdr:colOff>
      <xdr:row>19</xdr:row>
      <xdr:rowOff>46375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4995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24803</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11960</xdr:rowOff>
    </xdr:from>
    <xdr:to>
      <xdr:col>26</xdr:col>
      <xdr:colOff>101600</xdr:colOff>
      <xdr:row>19</xdr:row>
      <xdr:rowOff>113560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317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98337</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403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144799</xdr:rowOff>
    </xdr:from>
    <xdr:to>
      <xdr:col>22</xdr:col>
      <xdr:colOff>165100</xdr:colOff>
      <xdr:row>19</xdr:row>
      <xdr:rowOff>74949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78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59726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6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169886</xdr:rowOff>
    </xdr:from>
    <xdr:to>
      <xdr:col>19</xdr:col>
      <xdr:colOff>38100</xdr:colOff>
      <xdr:row>19</xdr:row>
      <xdr:rowOff>100036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303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84813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8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8887</xdr:rowOff>
    </xdr:from>
    <xdr:to>
      <xdr:col>15</xdr:col>
      <xdr:colOff>101600</xdr:colOff>
      <xdr:row>19</xdr:row>
      <xdr:rowOff>110487</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314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95264</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40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282009</xdr:rowOff>
    </xdr:from>
    <xdr:to>
      <xdr:col>29</xdr:col>
      <xdr:colOff>127000</xdr:colOff>
      <xdr:row>35</xdr:row>
      <xdr:rowOff>298697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92359"/>
          <a:ext cx="647700" cy="1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298697</xdr:rowOff>
    </xdr:from>
    <xdr:to>
      <xdr:col>26</xdr:col>
      <xdr:colOff>50800</xdr:colOff>
      <xdr:row>35</xdr:row>
      <xdr:rowOff>300668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09047"/>
          <a:ext cx="698500" cy="1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300668</xdr:rowOff>
    </xdr:from>
    <xdr:to>
      <xdr:col>22</xdr:col>
      <xdr:colOff>114300</xdr:colOff>
      <xdr:row>35</xdr:row>
      <xdr:rowOff>308138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11018"/>
          <a:ext cx="698500" cy="7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308138</xdr:rowOff>
    </xdr:from>
    <xdr:to>
      <xdr:col>18</xdr:col>
      <xdr:colOff>177800</xdr:colOff>
      <xdr:row>35</xdr:row>
      <xdr:rowOff>320560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18488"/>
          <a:ext cx="698500" cy="12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231209</xdr:rowOff>
    </xdr:from>
    <xdr:to>
      <xdr:col>29</xdr:col>
      <xdr:colOff>177800</xdr:colOff>
      <xdr:row>35</xdr:row>
      <xdr:rowOff>332809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41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203286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13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247897</xdr:rowOff>
    </xdr:from>
    <xdr:to>
      <xdr:col>26</xdr:col>
      <xdr:colOff>101600</xdr:colOff>
      <xdr:row>36</xdr:row>
      <xdr:rowOff>6597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58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334274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44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249868</xdr:rowOff>
    </xdr:from>
    <xdr:to>
      <xdr:col>22</xdr:col>
      <xdr:colOff>165100</xdr:colOff>
      <xdr:row>36</xdr:row>
      <xdr:rowOff>8568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60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336245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4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257338</xdr:rowOff>
    </xdr:from>
    <xdr:to>
      <xdr:col>19</xdr:col>
      <xdr:colOff>38100</xdr:colOff>
      <xdr:row>36</xdr:row>
      <xdr:rowOff>16038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67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9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269760</xdr:rowOff>
    </xdr:from>
    <xdr:to>
      <xdr:col>15</xdr:col>
      <xdr:colOff>101600</xdr:colOff>
      <xdr:row>36</xdr:row>
      <xdr:rowOff>28460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80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13237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96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徳島県勝浦町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4,570
4,531
69.83
4,782,767
4,106,436
566,822
2,590,629
2,931,494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10673</xdr:rowOff>
    </xdr:from>
    <xdr:to>
      <xdr:col>24</xdr:col>
      <xdr:colOff>63500</xdr:colOff>
      <xdr:row>38</xdr:row>
      <xdr:rowOff>33888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525773"/>
          <a:ext cx="838200" cy="2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33888</xdr:rowOff>
    </xdr:from>
    <xdr:to>
      <xdr:col>19</xdr:col>
      <xdr:colOff>177800</xdr:colOff>
      <xdr:row>38</xdr:row>
      <xdr:rowOff>39826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548988"/>
          <a:ext cx="889000" cy="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39826</xdr:rowOff>
    </xdr:from>
    <xdr:to>
      <xdr:col>15</xdr:col>
      <xdr:colOff>50800</xdr:colOff>
      <xdr:row>38</xdr:row>
      <xdr:rowOff>49591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54926"/>
          <a:ext cx="889000" cy="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49591</xdr:rowOff>
    </xdr:from>
    <xdr:to>
      <xdr:col>10</xdr:col>
      <xdr:colOff>114300</xdr:colOff>
      <xdr:row>38</xdr:row>
      <xdr:rowOff>58780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64691"/>
          <a:ext cx="889000" cy="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131323</xdr:rowOff>
    </xdr:from>
    <xdr:to>
      <xdr:col>24</xdr:col>
      <xdr:colOff>114300</xdr:colOff>
      <xdr:row>38</xdr:row>
      <xdr:rowOff>61474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749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46250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8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154537</xdr:rowOff>
    </xdr:from>
    <xdr:to>
      <xdr:col>20</xdr:col>
      <xdr:colOff>38100</xdr:colOff>
      <xdr:row>38</xdr:row>
      <xdr:rowOff>84688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981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75815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9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160476</xdr:rowOff>
    </xdr:from>
    <xdr:to>
      <xdr:col>15</xdr:col>
      <xdr:colOff>101600</xdr:colOff>
      <xdr:row>38</xdr:row>
      <xdr:rowOff>90626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50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81753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9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170241</xdr:rowOff>
    </xdr:from>
    <xdr:to>
      <xdr:col>10</xdr:col>
      <xdr:colOff>165100</xdr:colOff>
      <xdr:row>38</xdr:row>
      <xdr:rowOff>100391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51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91518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606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7980</xdr:rowOff>
    </xdr:from>
    <xdr:to>
      <xdr:col>6</xdr:col>
      <xdr:colOff>38100</xdr:colOff>
      <xdr:row>38</xdr:row>
      <xdr:rowOff>109580</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52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100707</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61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147664</xdr:rowOff>
    </xdr:from>
    <xdr:to>
      <xdr:col>24</xdr:col>
      <xdr:colOff>63500</xdr:colOff>
      <xdr:row>57</xdr:row>
      <xdr:rowOff>161581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20314"/>
          <a:ext cx="838200" cy="1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161581</xdr:rowOff>
    </xdr:from>
    <xdr:to>
      <xdr:col>19</xdr:col>
      <xdr:colOff>177800</xdr:colOff>
      <xdr:row>58</xdr:row>
      <xdr:rowOff>8889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34231"/>
          <a:ext cx="889000" cy="1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8889</xdr:rowOff>
    </xdr:from>
    <xdr:to>
      <xdr:col>15</xdr:col>
      <xdr:colOff>50800</xdr:colOff>
      <xdr:row>58</xdr:row>
      <xdr:rowOff>14831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52989"/>
          <a:ext cx="889000" cy="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14831</xdr:rowOff>
    </xdr:from>
    <xdr:to>
      <xdr:col>10</xdr:col>
      <xdr:colOff>114300</xdr:colOff>
      <xdr:row>58</xdr:row>
      <xdr:rowOff>45441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58931"/>
          <a:ext cx="889000" cy="3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96864</xdr:rowOff>
    </xdr:from>
    <xdr:to>
      <xdr:col>24</xdr:col>
      <xdr:colOff>114300</xdr:colOff>
      <xdr:row>58</xdr:row>
      <xdr:rowOff>27014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6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11791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8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110781</xdr:rowOff>
    </xdr:from>
    <xdr:to>
      <xdr:col>20</xdr:col>
      <xdr:colOff>38100</xdr:colOff>
      <xdr:row>58</xdr:row>
      <xdr:rowOff>40931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32058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7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129539</xdr:rowOff>
    </xdr:from>
    <xdr:to>
      <xdr:col>15</xdr:col>
      <xdr:colOff>101600</xdr:colOff>
      <xdr:row>58</xdr:row>
      <xdr:rowOff>59689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0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50816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9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135481</xdr:rowOff>
    </xdr:from>
    <xdr:to>
      <xdr:col>10</xdr:col>
      <xdr:colOff>165100</xdr:colOff>
      <xdr:row>58</xdr:row>
      <xdr:rowOff>65631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56758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0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166091</xdr:rowOff>
    </xdr:from>
    <xdr:to>
      <xdr:col>6</xdr:col>
      <xdr:colOff>38100</xdr:colOff>
      <xdr:row>58</xdr:row>
      <xdr:rowOff>96241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3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87368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3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98744</xdr:rowOff>
    </xdr:from>
    <xdr:to>
      <xdr:col>24</xdr:col>
      <xdr:colOff>63500</xdr:colOff>
      <xdr:row>78</xdr:row>
      <xdr:rowOff>104208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71844"/>
          <a:ext cx="838200" cy="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98744</xdr:rowOff>
    </xdr:from>
    <xdr:to>
      <xdr:col>19</xdr:col>
      <xdr:colOff>177800</xdr:colOff>
      <xdr:row>78</xdr:row>
      <xdr:rowOff>101712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71844"/>
          <a:ext cx="889000" cy="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101712</xdr:rowOff>
    </xdr:from>
    <xdr:to>
      <xdr:col>15</xdr:col>
      <xdr:colOff>50800</xdr:colOff>
      <xdr:row>78</xdr:row>
      <xdr:rowOff>103787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74812"/>
          <a:ext cx="889000" cy="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103787</xdr:rowOff>
    </xdr:from>
    <xdr:to>
      <xdr:col>10</xdr:col>
      <xdr:colOff>114300</xdr:colOff>
      <xdr:row>78</xdr:row>
      <xdr:rowOff>110147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76887"/>
          <a:ext cx="889000" cy="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53408</xdr:rowOff>
    </xdr:from>
    <xdr:to>
      <xdr:col>24</xdr:col>
      <xdr:colOff>114300</xdr:colOff>
      <xdr:row>78</xdr:row>
      <xdr:rowOff>155008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2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139785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4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47944</xdr:rowOff>
    </xdr:from>
    <xdr:to>
      <xdr:col>20</xdr:col>
      <xdr:colOff>38100</xdr:colOff>
      <xdr:row>78</xdr:row>
      <xdr:rowOff>149544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140671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1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50912</xdr:rowOff>
    </xdr:from>
    <xdr:to>
      <xdr:col>15</xdr:col>
      <xdr:colOff>101600</xdr:colOff>
      <xdr:row>78</xdr:row>
      <xdr:rowOff>152512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2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143639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1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52987</xdr:rowOff>
    </xdr:from>
    <xdr:to>
      <xdr:col>10</xdr:col>
      <xdr:colOff>165100</xdr:colOff>
      <xdr:row>78</xdr:row>
      <xdr:rowOff>154587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2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145714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1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59347</xdr:rowOff>
    </xdr:from>
    <xdr:to>
      <xdr:col>6</xdr:col>
      <xdr:colOff>38100</xdr:colOff>
      <xdr:row>78</xdr:row>
      <xdr:rowOff>160947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3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152074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2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34102</xdr:rowOff>
    </xdr:from>
    <xdr:to>
      <xdr:col>24</xdr:col>
      <xdr:colOff>63500</xdr:colOff>
      <xdr:row>96</xdr:row>
      <xdr:rowOff>64399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93302"/>
          <a:ext cx="838200" cy="3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64399</xdr:rowOff>
    </xdr:from>
    <xdr:to>
      <xdr:col>19</xdr:col>
      <xdr:colOff>177800</xdr:colOff>
      <xdr:row>96</xdr:row>
      <xdr:rowOff>102902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23599"/>
          <a:ext cx="889000" cy="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170340</xdr:rowOff>
    </xdr:from>
    <xdr:to>
      <xdr:col>15</xdr:col>
      <xdr:colOff>50800</xdr:colOff>
      <xdr:row>96</xdr:row>
      <xdr:rowOff>102902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58090"/>
          <a:ext cx="889000" cy="10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170340</xdr:rowOff>
    </xdr:from>
    <xdr:to>
      <xdr:col>10</xdr:col>
      <xdr:colOff>114300</xdr:colOff>
      <xdr:row>96</xdr:row>
      <xdr:rowOff>170745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58090"/>
          <a:ext cx="889000" cy="17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154752</xdr:rowOff>
    </xdr:from>
    <xdr:to>
      <xdr:col>24</xdr:col>
      <xdr:colOff>114300</xdr:colOff>
      <xdr:row>96</xdr:row>
      <xdr:rowOff>84902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4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133179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2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13599</xdr:rowOff>
    </xdr:from>
    <xdr:to>
      <xdr:col>20</xdr:col>
      <xdr:colOff>38100</xdr:colOff>
      <xdr:row>96</xdr:row>
      <xdr:rowOff>115199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7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106326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6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52102</xdr:rowOff>
    </xdr:from>
    <xdr:to>
      <xdr:col>15</xdr:col>
      <xdr:colOff>101600</xdr:colOff>
      <xdr:row>96</xdr:row>
      <xdr:rowOff>153702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1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144829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119540</xdr:rowOff>
    </xdr:from>
    <xdr:to>
      <xdr:col>10</xdr:col>
      <xdr:colOff>165100</xdr:colOff>
      <xdr:row>96</xdr:row>
      <xdr:rowOff>49690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40817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0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119945</xdr:rowOff>
    </xdr:from>
    <xdr:to>
      <xdr:col>6</xdr:col>
      <xdr:colOff>38100</xdr:colOff>
      <xdr:row>97</xdr:row>
      <xdr:rowOff>50095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7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41222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164198</xdr:rowOff>
    </xdr:from>
    <xdr:to>
      <xdr:col>55</xdr:col>
      <xdr:colOff>0</xdr:colOff>
      <xdr:row>38</xdr:row>
      <xdr:rowOff>1209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07848"/>
          <a:ext cx="838200" cy="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1004</xdr:rowOff>
    </xdr:from>
    <xdr:to>
      <xdr:col>50</xdr:col>
      <xdr:colOff>114300</xdr:colOff>
      <xdr:row>38</xdr:row>
      <xdr:rowOff>1209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16104"/>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1004</xdr:rowOff>
    </xdr:from>
    <xdr:to>
      <xdr:col>45</xdr:col>
      <xdr:colOff>177800</xdr:colOff>
      <xdr:row>38</xdr:row>
      <xdr:rowOff>41663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16104"/>
          <a:ext cx="889000" cy="4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21306</xdr:rowOff>
    </xdr:from>
    <xdr:to>
      <xdr:col>41</xdr:col>
      <xdr:colOff>50800</xdr:colOff>
      <xdr:row>38</xdr:row>
      <xdr:rowOff>41663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64956"/>
          <a:ext cx="889000" cy="19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113398</xdr:rowOff>
    </xdr:from>
    <xdr:to>
      <xdr:col>55</xdr:col>
      <xdr:colOff>50800</xdr:colOff>
      <xdr:row>38</xdr:row>
      <xdr:rowOff>43548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5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91825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3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121859</xdr:rowOff>
    </xdr:from>
    <xdr:to>
      <xdr:col>50</xdr:col>
      <xdr:colOff>165100</xdr:colOff>
      <xdr:row>38</xdr:row>
      <xdr:rowOff>52009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6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43136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5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121653</xdr:rowOff>
    </xdr:from>
    <xdr:to>
      <xdr:col>46</xdr:col>
      <xdr:colOff>38100</xdr:colOff>
      <xdr:row>38</xdr:row>
      <xdr:rowOff>51803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6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42931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58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162313</xdr:rowOff>
    </xdr:from>
    <xdr:to>
      <xdr:col>41</xdr:col>
      <xdr:colOff>101600</xdr:colOff>
      <xdr:row>38</xdr:row>
      <xdr:rowOff>92463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83590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9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141956</xdr:rowOff>
    </xdr:from>
    <xdr:to>
      <xdr:col>36</xdr:col>
      <xdr:colOff>165100</xdr:colOff>
      <xdr:row>37</xdr:row>
      <xdr:rowOff>72106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1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63233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40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146210</xdr:rowOff>
    </xdr:from>
    <xdr:to>
      <xdr:col>55</xdr:col>
      <xdr:colOff>0</xdr:colOff>
      <xdr:row>58</xdr:row>
      <xdr:rowOff>171059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90310"/>
          <a:ext cx="838200" cy="2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146210</xdr:rowOff>
    </xdr:from>
    <xdr:to>
      <xdr:col>50</xdr:col>
      <xdr:colOff>114300</xdr:colOff>
      <xdr:row>58</xdr:row>
      <xdr:rowOff>153900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90310"/>
          <a:ext cx="889000" cy="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153900</xdr:rowOff>
    </xdr:from>
    <xdr:to>
      <xdr:col>45</xdr:col>
      <xdr:colOff>177800</xdr:colOff>
      <xdr:row>58</xdr:row>
      <xdr:rowOff>155242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98000"/>
          <a:ext cx="889000" cy="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125398</xdr:rowOff>
    </xdr:from>
    <xdr:to>
      <xdr:col>41</xdr:col>
      <xdr:colOff>50800</xdr:colOff>
      <xdr:row>58</xdr:row>
      <xdr:rowOff>155242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69498"/>
          <a:ext cx="88900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120259</xdr:rowOff>
    </xdr:from>
    <xdr:to>
      <xdr:col>55</xdr:col>
      <xdr:colOff>50800</xdr:colOff>
      <xdr:row>59</xdr:row>
      <xdr:rowOff>50409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6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35186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7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95410</xdr:rowOff>
    </xdr:from>
    <xdr:to>
      <xdr:col>50</xdr:col>
      <xdr:colOff>165100</xdr:colOff>
      <xdr:row>59</xdr:row>
      <xdr:rowOff>25560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16687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3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103100</xdr:rowOff>
    </xdr:from>
    <xdr:to>
      <xdr:col>46</xdr:col>
      <xdr:colOff>38100</xdr:colOff>
      <xdr:row>59</xdr:row>
      <xdr:rowOff>33250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24377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3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104442</xdr:rowOff>
    </xdr:from>
    <xdr:to>
      <xdr:col>41</xdr:col>
      <xdr:colOff>101600</xdr:colOff>
      <xdr:row>59</xdr:row>
      <xdr:rowOff>34592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4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25719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4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74598</xdr:rowOff>
    </xdr:from>
    <xdr:to>
      <xdr:col>36</xdr:col>
      <xdr:colOff>165100</xdr:colOff>
      <xdr:row>59</xdr:row>
      <xdr:rowOff>4748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1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167325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1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43714</xdr:rowOff>
    </xdr:from>
    <xdr:to>
      <xdr:col>55</xdr:col>
      <xdr:colOff>0</xdr:colOff>
      <xdr:row>79</xdr:row>
      <xdr:rowOff>44109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88264"/>
          <a:ext cx="83820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36906</xdr:rowOff>
    </xdr:from>
    <xdr:to>
      <xdr:col>50</xdr:col>
      <xdr:colOff>114300</xdr:colOff>
      <xdr:row>79</xdr:row>
      <xdr:rowOff>44109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1456"/>
          <a:ext cx="889000" cy="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25254</xdr:rowOff>
    </xdr:from>
    <xdr:to>
      <xdr:col>45</xdr:col>
      <xdr:colOff>177800</xdr:colOff>
      <xdr:row>79</xdr:row>
      <xdr:rowOff>36906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69804"/>
          <a:ext cx="889000" cy="1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9469</xdr:rowOff>
    </xdr:from>
    <xdr:to>
      <xdr:col>41</xdr:col>
      <xdr:colOff>50800</xdr:colOff>
      <xdr:row>79</xdr:row>
      <xdr:rowOff>25254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54019"/>
          <a:ext cx="889000" cy="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164364</xdr:rowOff>
    </xdr:from>
    <xdr:to>
      <xdr:col>55</xdr:col>
      <xdr:colOff>50800</xdr:colOff>
      <xdr:row>79</xdr:row>
      <xdr:rowOff>94514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79291</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2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164759</xdr:rowOff>
    </xdr:from>
    <xdr:to>
      <xdr:col>50</xdr:col>
      <xdr:colOff>165100</xdr:colOff>
      <xdr:row>79</xdr:row>
      <xdr:rowOff>94909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86036</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50017" y="13630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157556</xdr:rowOff>
    </xdr:from>
    <xdr:to>
      <xdr:col>46</xdr:col>
      <xdr:colOff>38100</xdr:colOff>
      <xdr:row>79</xdr:row>
      <xdr:rowOff>87706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78833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3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145904</xdr:rowOff>
    </xdr:from>
    <xdr:to>
      <xdr:col>41</xdr:col>
      <xdr:colOff>101600</xdr:colOff>
      <xdr:row>79</xdr:row>
      <xdr:rowOff>76054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67181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1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130119</xdr:rowOff>
    </xdr:from>
    <xdr:to>
      <xdr:col>36</xdr:col>
      <xdr:colOff>165100</xdr:colOff>
      <xdr:row>79</xdr:row>
      <xdr:rowOff>60269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0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51396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9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117156</xdr:rowOff>
    </xdr:from>
    <xdr:to>
      <xdr:col>55</xdr:col>
      <xdr:colOff>0</xdr:colOff>
      <xdr:row>98</xdr:row>
      <xdr:rowOff>166940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19256"/>
          <a:ext cx="838200" cy="4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117156</xdr:rowOff>
    </xdr:from>
    <xdr:to>
      <xdr:col>50</xdr:col>
      <xdr:colOff>114300</xdr:colOff>
      <xdr:row>98</xdr:row>
      <xdr:rowOff>134272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19256"/>
          <a:ext cx="889000" cy="1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134272</xdr:rowOff>
    </xdr:from>
    <xdr:to>
      <xdr:col>45</xdr:col>
      <xdr:colOff>177800</xdr:colOff>
      <xdr:row>98</xdr:row>
      <xdr:rowOff>160775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36372"/>
          <a:ext cx="889000" cy="2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153095</xdr:rowOff>
    </xdr:from>
    <xdr:to>
      <xdr:col>41</xdr:col>
      <xdr:colOff>50800</xdr:colOff>
      <xdr:row>98</xdr:row>
      <xdr:rowOff>160775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55195"/>
          <a:ext cx="889000" cy="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116140</xdr:rowOff>
    </xdr:from>
    <xdr:to>
      <xdr:col>55</xdr:col>
      <xdr:colOff>50800</xdr:colOff>
      <xdr:row>99</xdr:row>
      <xdr:rowOff>46290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1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31067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3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66356</xdr:rowOff>
    </xdr:from>
    <xdr:to>
      <xdr:col>50</xdr:col>
      <xdr:colOff>165100</xdr:colOff>
      <xdr:row>98</xdr:row>
      <xdr:rowOff>167956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6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159083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6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83472</xdr:rowOff>
    </xdr:from>
    <xdr:to>
      <xdr:col>46</xdr:col>
      <xdr:colOff>38100</xdr:colOff>
      <xdr:row>99</xdr:row>
      <xdr:rowOff>13622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8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4749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7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109975</xdr:rowOff>
    </xdr:from>
    <xdr:to>
      <xdr:col>41</xdr:col>
      <xdr:colOff>101600</xdr:colOff>
      <xdr:row>99</xdr:row>
      <xdr:rowOff>40125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1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31252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0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102295</xdr:rowOff>
    </xdr:from>
    <xdr:to>
      <xdr:col>36</xdr:col>
      <xdr:colOff>165100</xdr:colOff>
      <xdr:row>99</xdr:row>
      <xdr:rowOff>32445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0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23572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9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165329</xdr:rowOff>
    </xdr:from>
    <xdr:to>
      <xdr:col>85</xdr:col>
      <xdr:colOff>127000</xdr:colOff>
      <xdr:row>39</xdr:row>
      <xdr:rowOff>6137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80429"/>
          <a:ext cx="838200" cy="1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6137</xdr:rowOff>
    </xdr:from>
    <xdr:to>
      <xdr:col>81</xdr:col>
      <xdr:colOff>50800</xdr:colOff>
      <xdr:row>39</xdr:row>
      <xdr:rowOff>39153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92687"/>
          <a:ext cx="889000" cy="3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34603</xdr:rowOff>
    </xdr:from>
    <xdr:to>
      <xdr:col>76</xdr:col>
      <xdr:colOff>114300</xdr:colOff>
      <xdr:row>39</xdr:row>
      <xdr:rowOff>39153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1153"/>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28084</xdr:rowOff>
    </xdr:from>
    <xdr:to>
      <xdr:col>71</xdr:col>
      <xdr:colOff>177800</xdr:colOff>
      <xdr:row>39</xdr:row>
      <xdr:rowOff>34603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14634"/>
          <a:ext cx="889000" cy="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114529</xdr:rowOff>
    </xdr:from>
    <xdr:to>
      <xdr:col>85</xdr:col>
      <xdr:colOff>177800</xdr:colOff>
      <xdr:row>39</xdr:row>
      <xdr:rowOff>44679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73906</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126787</xdr:rowOff>
    </xdr:from>
    <xdr:to>
      <xdr:col>81</xdr:col>
      <xdr:colOff>101600</xdr:colOff>
      <xdr:row>39</xdr:row>
      <xdr:rowOff>56937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4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73463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1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159803</xdr:rowOff>
    </xdr:from>
    <xdr:to>
      <xdr:col>76</xdr:col>
      <xdr:colOff>165100</xdr:colOff>
      <xdr:row>39</xdr:row>
      <xdr:rowOff>89953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81080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155253</xdr:rowOff>
    </xdr:from>
    <xdr:to>
      <xdr:col>72</xdr:col>
      <xdr:colOff>38100</xdr:colOff>
      <xdr:row>39</xdr:row>
      <xdr:rowOff>85403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76530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148734</xdr:rowOff>
    </xdr:from>
    <xdr:to>
      <xdr:col>67</xdr:col>
      <xdr:colOff>101600</xdr:colOff>
      <xdr:row>39</xdr:row>
      <xdr:rowOff>78884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6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70011</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75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53265</xdr:rowOff>
    </xdr:from>
    <xdr:to>
      <xdr:col>85</xdr:col>
      <xdr:colOff>127000</xdr:colOff>
      <xdr:row>78</xdr:row>
      <xdr:rowOff>59489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426365"/>
          <a:ext cx="838200" cy="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48574</xdr:rowOff>
    </xdr:from>
    <xdr:to>
      <xdr:col>81</xdr:col>
      <xdr:colOff>50800</xdr:colOff>
      <xdr:row>78</xdr:row>
      <xdr:rowOff>59489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421674"/>
          <a:ext cx="8890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48574</xdr:rowOff>
    </xdr:from>
    <xdr:to>
      <xdr:col>76</xdr:col>
      <xdr:colOff>114300</xdr:colOff>
      <xdr:row>78</xdr:row>
      <xdr:rowOff>56434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421674"/>
          <a:ext cx="889000" cy="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56434</xdr:rowOff>
    </xdr:from>
    <xdr:to>
      <xdr:col>71</xdr:col>
      <xdr:colOff>177800</xdr:colOff>
      <xdr:row>78</xdr:row>
      <xdr:rowOff>68653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429534"/>
          <a:ext cx="889000" cy="1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2465</xdr:rowOff>
    </xdr:from>
    <xdr:to>
      <xdr:col>85</xdr:col>
      <xdr:colOff>177800</xdr:colOff>
      <xdr:row>78</xdr:row>
      <xdr:rowOff>104065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7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88842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9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8689</xdr:rowOff>
    </xdr:from>
    <xdr:to>
      <xdr:col>81</xdr:col>
      <xdr:colOff>101600</xdr:colOff>
      <xdr:row>78</xdr:row>
      <xdr:rowOff>110289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8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101416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7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169224</xdr:rowOff>
    </xdr:from>
    <xdr:to>
      <xdr:col>76</xdr:col>
      <xdr:colOff>165100</xdr:colOff>
      <xdr:row>78</xdr:row>
      <xdr:rowOff>99374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7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90501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6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5634</xdr:rowOff>
    </xdr:from>
    <xdr:to>
      <xdr:col>72</xdr:col>
      <xdr:colOff>38100</xdr:colOff>
      <xdr:row>78</xdr:row>
      <xdr:rowOff>107234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7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98361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7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17853</xdr:rowOff>
    </xdr:from>
    <xdr:to>
      <xdr:col>67</xdr:col>
      <xdr:colOff>101600</xdr:colOff>
      <xdr:row>78</xdr:row>
      <xdr:rowOff>119453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110580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8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93242</xdr:rowOff>
    </xdr:from>
    <xdr:to>
      <xdr:col>85</xdr:col>
      <xdr:colOff>127000</xdr:colOff>
      <xdr:row>98</xdr:row>
      <xdr:rowOff>127853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95342"/>
          <a:ext cx="838200" cy="3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95036</xdr:rowOff>
    </xdr:from>
    <xdr:to>
      <xdr:col>81</xdr:col>
      <xdr:colOff>50800</xdr:colOff>
      <xdr:row>98</xdr:row>
      <xdr:rowOff>127853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97136"/>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95036</xdr:rowOff>
    </xdr:from>
    <xdr:to>
      <xdr:col>76</xdr:col>
      <xdr:colOff>114300</xdr:colOff>
      <xdr:row>98</xdr:row>
      <xdr:rowOff>127969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97136"/>
          <a:ext cx="889000" cy="3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127470</xdr:rowOff>
    </xdr:from>
    <xdr:to>
      <xdr:col>71</xdr:col>
      <xdr:colOff>177800</xdr:colOff>
      <xdr:row>98</xdr:row>
      <xdr:rowOff>127969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29570"/>
          <a:ext cx="889000" cy="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42442</xdr:rowOff>
    </xdr:from>
    <xdr:to>
      <xdr:col>85</xdr:col>
      <xdr:colOff>177800</xdr:colOff>
      <xdr:row>98</xdr:row>
      <xdr:rowOff>144042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4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77053</xdr:rowOff>
    </xdr:from>
    <xdr:to>
      <xdr:col>81</xdr:col>
      <xdr:colOff>101600</xdr:colOff>
      <xdr:row>99</xdr:row>
      <xdr:rowOff>7203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7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169780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7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44236</xdr:rowOff>
    </xdr:from>
    <xdr:to>
      <xdr:col>76</xdr:col>
      <xdr:colOff>165100</xdr:colOff>
      <xdr:row>98</xdr:row>
      <xdr:rowOff>145836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4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136963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3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77169</xdr:rowOff>
    </xdr:from>
    <xdr:to>
      <xdr:col>72</xdr:col>
      <xdr:colOff>38100</xdr:colOff>
      <xdr:row>99</xdr:row>
      <xdr:rowOff>7319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7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169896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76670</xdr:rowOff>
    </xdr:from>
    <xdr:to>
      <xdr:col>67</xdr:col>
      <xdr:colOff>101600</xdr:colOff>
      <xdr:row>99</xdr:row>
      <xdr:rowOff>6820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169397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7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73765</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60315"/>
          <a:ext cx="889000" cy="2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144876</xdr:rowOff>
    </xdr:from>
    <xdr:to>
      <xdr:col>107</xdr:col>
      <xdr:colOff>50800</xdr:colOff>
      <xdr:row>39</xdr:row>
      <xdr:rowOff>73765</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5974176"/>
          <a:ext cx="889000" cy="78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144876</xdr:rowOff>
    </xdr:from>
    <xdr:to>
      <xdr:col>102</xdr:col>
      <xdr:colOff>114300</xdr:colOff>
      <xdr:row>36</xdr:row>
      <xdr:rowOff>92755</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5974176"/>
          <a:ext cx="889000" cy="29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99984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7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100164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78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22965</xdr:rowOff>
    </xdr:from>
    <xdr:to>
      <xdr:col>107</xdr:col>
      <xdr:colOff>101600</xdr:colOff>
      <xdr:row>39</xdr:row>
      <xdr:rowOff>124565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0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115692</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68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94076</xdr:rowOff>
    </xdr:from>
    <xdr:to>
      <xdr:col>102</xdr:col>
      <xdr:colOff>165100</xdr:colOff>
      <xdr:row>35</xdr:row>
      <xdr:rowOff>24226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592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40753</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278111" y="56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41955</xdr:rowOff>
    </xdr:from>
    <xdr:to>
      <xdr:col>98</xdr:col>
      <xdr:colOff>38100</xdr:colOff>
      <xdr:row>36</xdr:row>
      <xdr:rowOff>143555</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21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160082</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389111" y="598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41478</xdr:rowOff>
    </xdr:from>
    <xdr:to>
      <xdr:col>116</xdr:col>
      <xdr:colOff>63500</xdr:colOff>
      <xdr:row>59</xdr:row>
      <xdr:rowOff>43447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57028"/>
          <a:ext cx="838200" cy="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39560</xdr:rowOff>
    </xdr:from>
    <xdr:to>
      <xdr:col>111</xdr:col>
      <xdr:colOff>177800</xdr:colOff>
      <xdr:row>59</xdr:row>
      <xdr:rowOff>41478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55110"/>
          <a:ext cx="8890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39560</xdr:rowOff>
    </xdr:from>
    <xdr:to>
      <xdr:col>107</xdr:col>
      <xdr:colOff>50800</xdr:colOff>
      <xdr:row>59</xdr:row>
      <xdr:rowOff>39789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15511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39574</xdr:rowOff>
    </xdr:from>
    <xdr:to>
      <xdr:col>102</xdr:col>
      <xdr:colOff>114300</xdr:colOff>
      <xdr:row>59</xdr:row>
      <xdr:rowOff>39789</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55124"/>
          <a:ext cx="8890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164097</xdr:rowOff>
    </xdr:from>
    <xdr:to>
      <xdr:col>116</xdr:col>
      <xdr:colOff>114300</xdr:colOff>
      <xdr:row>59</xdr:row>
      <xdr:rowOff>94247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79024</xdr:rowOff>
    </xdr:from>
    <xdr:ext cx="313932"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31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162128</xdr:rowOff>
    </xdr:from>
    <xdr:to>
      <xdr:col>112</xdr:col>
      <xdr:colOff>38100</xdr:colOff>
      <xdr:row>59</xdr:row>
      <xdr:rowOff>92278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83405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4017" y="10198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160210</xdr:rowOff>
    </xdr:from>
    <xdr:to>
      <xdr:col>107</xdr:col>
      <xdr:colOff>101600</xdr:colOff>
      <xdr:row>59</xdr:row>
      <xdr:rowOff>90360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81487</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245017" y="10197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160439</xdr:rowOff>
    </xdr:from>
    <xdr:to>
      <xdr:col>102</xdr:col>
      <xdr:colOff>165100</xdr:colOff>
      <xdr:row>59</xdr:row>
      <xdr:rowOff>90589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81716</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56017" y="10197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160224</xdr:rowOff>
    </xdr:from>
    <xdr:to>
      <xdr:col>98</xdr:col>
      <xdr:colOff>38100</xdr:colOff>
      <xdr:row>59</xdr:row>
      <xdr:rowOff>90374</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81501</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67017" y="10197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152749</xdr:rowOff>
    </xdr:from>
    <xdr:to>
      <xdr:col>116</xdr:col>
      <xdr:colOff>63500</xdr:colOff>
      <xdr:row>76</xdr:row>
      <xdr:rowOff>165875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182949"/>
          <a:ext cx="838200" cy="1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152749</xdr:rowOff>
    </xdr:from>
    <xdr:to>
      <xdr:col>111</xdr:col>
      <xdr:colOff>177800</xdr:colOff>
      <xdr:row>76</xdr:row>
      <xdr:rowOff>167398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182949"/>
          <a:ext cx="889000" cy="1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102786</xdr:rowOff>
    </xdr:from>
    <xdr:to>
      <xdr:col>107</xdr:col>
      <xdr:colOff>50800</xdr:colOff>
      <xdr:row>76</xdr:row>
      <xdr:rowOff>167398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3132986"/>
          <a:ext cx="889000" cy="6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85055</xdr:rowOff>
    </xdr:from>
    <xdr:to>
      <xdr:col>102</xdr:col>
      <xdr:colOff>114300</xdr:colOff>
      <xdr:row>76</xdr:row>
      <xdr:rowOff>102786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115255"/>
          <a:ext cx="889000" cy="1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115075</xdr:rowOff>
    </xdr:from>
    <xdr:to>
      <xdr:col>116</xdr:col>
      <xdr:colOff>114300</xdr:colOff>
      <xdr:row>77</xdr:row>
      <xdr:rowOff>45225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93502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2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101949</xdr:rowOff>
    </xdr:from>
    <xdr:to>
      <xdr:col>112</xdr:col>
      <xdr:colOff>38100</xdr:colOff>
      <xdr:row>77</xdr:row>
      <xdr:rowOff>32099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3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23226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2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116598</xdr:rowOff>
    </xdr:from>
    <xdr:to>
      <xdr:col>107</xdr:col>
      <xdr:colOff>101600</xdr:colOff>
      <xdr:row>77</xdr:row>
      <xdr:rowOff>46748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14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37875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2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51986</xdr:rowOff>
    </xdr:from>
    <xdr:to>
      <xdr:col>102</xdr:col>
      <xdr:colOff>165100</xdr:colOff>
      <xdr:row>76</xdr:row>
      <xdr:rowOff>153586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8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144713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7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34255</xdr:rowOff>
    </xdr:from>
    <xdr:to>
      <xdr:col>98</xdr:col>
      <xdr:colOff>38100</xdr:colOff>
      <xdr:row>76</xdr:row>
      <xdr:rowOff>135855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6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126982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5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類似団体との比較では、「災害復旧事業費」を除き、類似団体平均値を下回っている。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人件費は、人口減少及び人事院勧告に伴う賃金上昇により増加している。</a:t>
          </a:r>
          <a:endParaRPr lang="ja-JP" altLang="ja-JP" sz="1400">
            <a:effectLst/>
          </a:endParaRPr>
        </a:p>
        <a:p>
          <a:r>
            <a:rPr kumimoji="1" lang="ja-JP" altLang="ja-JP" sz="1100">
              <a:solidFill>
                <a:schemeClr val="dk1"/>
              </a:solidFill>
              <a:effectLst/>
              <a:latin typeface="+mn-lt"/>
              <a:ea typeface="+mn-ea"/>
              <a:cs typeface="+mn-cs"/>
            </a:rPr>
            <a:t>　　災害復旧事業費は、災害復旧事業実績に伴う増により増加している。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普通建設事業費は一部を次年度に繰り越していることから減少している。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積立金は、</a:t>
          </a:r>
          <a:r>
            <a:rPr kumimoji="1" lang="ja-JP" altLang="en-US" sz="1100">
              <a:solidFill>
                <a:schemeClr val="dk1"/>
              </a:solidFill>
              <a:effectLst/>
              <a:latin typeface="+mn-lt"/>
              <a:ea typeface="+mn-ea"/>
              <a:cs typeface="+mn-cs"/>
            </a:rPr>
            <a:t>災害対応基金等にあらたに積立をしたことから、増加している。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今後も事業見直しを行いながら住民にとって真に必要な事業を厳選し実施していく。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徳島県勝浦町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4,570
4,531
69.83
4,782,767
4,106,436
566,822
2,590,629
2,931,494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150787</xdr:rowOff>
    </xdr:from>
    <xdr:to>
      <xdr:col>24</xdr:col>
      <xdr:colOff>63500</xdr:colOff>
      <xdr:row>37</xdr:row>
      <xdr:rowOff>152997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94437"/>
          <a:ext cx="8382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152997</xdr:rowOff>
    </xdr:from>
    <xdr:to>
      <xdr:col>19</xdr:col>
      <xdr:colOff>177800</xdr:colOff>
      <xdr:row>37</xdr:row>
      <xdr:rowOff>164712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96647"/>
          <a:ext cx="889000" cy="1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164712</xdr:rowOff>
    </xdr:from>
    <xdr:to>
      <xdr:col>15</xdr:col>
      <xdr:colOff>50800</xdr:colOff>
      <xdr:row>37</xdr:row>
      <xdr:rowOff>167913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08362"/>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166865</xdr:rowOff>
    </xdr:from>
    <xdr:to>
      <xdr:col>10</xdr:col>
      <xdr:colOff>114300</xdr:colOff>
      <xdr:row>37</xdr:row>
      <xdr:rowOff>167913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10515"/>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99987</xdr:rowOff>
    </xdr:from>
    <xdr:to>
      <xdr:col>24</xdr:col>
      <xdr:colOff>114300</xdr:colOff>
      <xdr:row>38</xdr:row>
      <xdr:rowOff>30137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4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14914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102197</xdr:rowOff>
    </xdr:from>
    <xdr:to>
      <xdr:col>20</xdr:col>
      <xdr:colOff>38100</xdr:colOff>
      <xdr:row>38</xdr:row>
      <xdr:rowOff>32347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4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23474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3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113913</xdr:rowOff>
    </xdr:from>
    <xdr:to>
      <xdr:col>15</xdr:col>
      <xdr:colOff>101600</xdr:colOff>
      <xdr:row>38</xdr:row>
      <xdr:rowOff>44062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575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35189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117113</xdr:rowOff>
    </xdr:from>
    <xdr:to>
      <xdr:col>10</xdr:col>
      <xdr:colOff>165100</xdr:colOff>
      <xdr:row>38</xdr:row>
      <xdr:rowOff>47263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6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38390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5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116065</xdr:rowOff>
    </xdr:from>
    <xdr:to>
      <xdr:col>6</xdr:col>
      <xdr:colOff>38100</xdr:colOff>
      <xdr:row>38</xdr:row>
      <xdr:rowOff>46216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597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37342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5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50892</xdr:rowOff>
    </xdr:from>
    <xdr:to>
      <xdr:col>24</xdr:col>
      <xdr:colOff>63500</xdr:colOff>
      <xdr:row>58</xdr:row>
      <xdr:rowOff>80836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94992"/>
          <a:ext cx="838200" cy="2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73756</xdr:rowOff>
    </xdr:from>
    <xdr:to>
      <xdr:col>19</xdr:col>
      <xdr:colOff>177800</xdr:colOff>
      <xdr:row>58</xdr:row>
      <xdr:rowOff>80836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17856"/>
          <a:ext cx="889000" cy="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73756</xdr:rowOff>
    </xdr:from>
    <xdr:to>
      <xdr:col>15</xdr:col>
      <xdr:colOff>50800</xdr:colOff>
      <xdr:row>58</xdr:row>
      <xdr:rowOff>89849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17856"/>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47825</xdr:rowOff>
    </xdr:from>
    <xdr:to>
      <xdr:col>10</xdr:col>
      <xdr:colOff>114300</xdr:colOff>
      <xdr:row>58</xdr:row>
      <xdr:rowOff>89849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91925"/>
          <a:ext cx="889000" cy="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xdr:rowOff>
    </xdr:from>
    <xdr:to>
      <xdr:col>24</xdr:col>
      <xdr:colOff>114300</xdr:colOff>
      <xdr:row>58</xdr:row>
      <xdr:rowOff>101692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4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86469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5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30036</xdr:rowOff>
    </xdr:from>
    <xdr:to>
      <xdr:col>20</xdr:col>
      <xdr:colOff>38100</xdr:colOff>
      <xdr:row>58</xdr:row>
      <xdr:rowOff>131636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7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122763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6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22956</xdr:rowOff>
    </xdr:from>
    <xdr:to>
      <xdr:col>15</xdr:col>
      <xdr:colOff>101600</xdr:colOff>
      <xdr:row>58</xdr:row>
      <xdr:rowOff>124556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6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115683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5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39049</xdr:rowOff>
    </xdr:from>
    <xdr:to>
      <xdr:col>10</xdr:col>
      <xdr:colOff>165100</xdr:colOff>
      <xdr:row>58</xdr:row>
      <xdr:rowOff>140649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8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131776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75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168475</xdr:rowOff>
    </xdr:from>
    <xdr:to>
      <xdr:col>6</xdr:col>
      <xdr:colOff>38100</xdr:colOff>
      <xdr:row>58</xdr:row>
      <xdr:rowOff>98625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4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89752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3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78997</xdr:rowOff>
    </xdr:from>
    <xdr:to>
      <xdr:col>24</xdr:col>
      <xdr:colOff>63500</xdr:colOff>
      <xdr:row>77</xdr:row>
      <xdr:rowOff>109277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80647"/>
          <a:ext cx="838200" cy="3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109277</xdr:rowOff>
    </xdr:from>
    <xdr:to>
      <xdr:col>19</xdr:col>
      <xdr:colOff>177800</xdr:colOff>
      <xdr:row>77</xdr:row>
      <xdr:rowOff>138387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10927"/>
          <a:ext cx="889000" cy="2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72262</xdr:rowOff>
    </xdr:from>
    <xdr:to>
      <xdr:col>15</xdr:col>
      <xdr:colOff>50800</xdr:colOff>
      <xdr:row>77</xdr:row>
      <xdr:rowOff>138387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73912"/>
          <a:ext cx="889000" cy="6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72262</xdr:rowOff>
    </xdr:from>
    <xdr:to>
      <xdr:col>10</xdr:col>
      <xdr:colOff>114300</xdr:colOff>
      <xdr:row>78</xdr:row>
      <xdr:rowOff>16681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73912"/>
          <a:ext cx="889000" cy="1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28197</xdr:rowOff>
    </xdr:from>
    <xdr:to>
      <xdr:col>24</xdr:col>
      <xdr:colOff>114300</xdr:colOff>
      <xdr:row>77</xdr:row>
      <xdr:rowOff>129797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2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6624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08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58477</xdr:rowOff>
    </xdr:from>
    <xdr:to>
      <xdr:col>20</xdr:col>
      <xdr:colOff>38100</xdr:colOff>
      <xdr:row>77</xdr:row>
      <xdr:rowOff>160077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151204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5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87587</xdr:rowOff>
    </xdr:from>
    <xdr:to>
      <xdr:col>15</xdr:col>
      <xdr:colOff>101600</xdr:colOff>
      <xdr:row>78</xdr:row>
      <xdr:rowOff>17737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8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8864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8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21462</xdr:rowOff>
    </xdr:from>
    <xdr:to>
      <xdr:col>10</xdr:col>
      <xdr:colOff>165100</xdr:colOff>
      <xdr:row>77</xdr:row>
      <xdr:rowOff>123062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2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114189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1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137331</xdr:rowOff>
    </xdr:from>
    <xdr:to>
      <xdr:col>6</xdr:col>
      <xdr:colOff>38100</xdr:colOff>
      <xdr:row>78</xdr:row>
      <xdr:rowOff>67481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3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58608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20839</xdr:rowOff>
    </xdr:from>
    <xdr:to>
      <xdr:col>24</xdr:col>
      <xdr:colOff>63500</xdr:colOff>
      <xdr:row>98</xdr:row>
      <xdr:rowOff>25583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22939"/>
          <a:ext cx="8382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20839</xdr:rowOff>
    </xdr:from>
    <xdr:to>
      <xdr:col>19</xdr:col>
      <xdr:colOff>177800</xdr:colOff>
      <xdr:row>98</xdr:row>
      <xdr:rowOff>22045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22939"/>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91960</xdr:rowOff>
    </xdr:from>
    <xdr:to>
      <xdr:col>15</xdr:col>
      <xdr:colOff>50800</xdr:colOff>
      <xdr:row>98</xdr:row>
      <xdr:rowOff>22045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22610"/>
          <a:ext cx="889000" cy="10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85508</xdr:rowOff>
    </xdr:from>
    <xdr:to>
      <xdr:col>10</xdr:col>
      <xdr:colOff>114300</xdr:colOff>
      <xdr:row>97</xdr:row>
      <xdr:rowOff>91960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16158"/>
          <a:ext cx="889000" cy="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146233</xdr:rowOff>
    </xdr:from>
    <xdr:to>
      <xdr:col>24</xdr:col>
      <xdr:colOff>114300</xdr:colOff>
      <xdr:row>98</xdr:row>
      <xdr:rowOff>76383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7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61160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9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141489</xdr:rowOff>
    </xdr:from>
    <xdr:to>
      <xdr:col>20</xdr:col>
      <xdr:colOff>38100</xdr:colOff>
      <xdr:row>98</xdr:row>
      <xdr:rowOff>71639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7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62766</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6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142695</xdr:rowOff>
    </xdr:from>
    <xdr:to>
      <xdr:col>15</xdr:col>
      <xdr:colOff>101600</xdr:colOff>
      <xdr:row>98</xdr:row>
      <xdr:rowOff>72845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63972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41160</xdr:rowOff>
    </xdr:from>
    <xdr:to>
      <xdr:col>10</xdr:col>
      <xdr:colOff>165100</xdr:colOff>
      <xdr:row>97</xdr:row>
      <xdr:rowOff>142760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159287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4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34708</xdr:rowOff>
    </xdr:from>
    <xdr:to>
      <xdr:col>6</xdr:col>
      <xdr:colOff>38100</xdr:colOff>
      <xdr:row>97</xdr:row>
      <xdr:rowOff>136308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6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152835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4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110236</xdr:rowOff>
    </xdr:from>
    <xdr:to>
      <xdr:col>55</xdr:col>
      <xdr:colOff>0</xdr:colOff>
      <xdr:row>38</xdr:row>
      <xdr:rowOff>113030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25336"/>
          <a:ext cx="8382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46880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61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113030</xdr:rowOff>
    </xdr:from>
    <xdr:to>
      <xdr:col>50</xdr:col>
      <xdr:colOff>114300</xdr:colOff>
      <xdr:row>38</xdr:row>
      <xdr:rowOff>115824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28130"/>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88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115824</xdr:rowOff>
    </xdr:from>
    <xdr:to>
      <xdr:col>45</xdr:col>
      <xdr:colOff>177800</xdr:colOff>
      <xdr:row>38</xdr:row>
      <xdr:rowOff>118618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30924"/>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69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118618</xdr:rowOff>
    </xdr:from>
    <xdr:to>
      <xdr:col>41</xdr:col>
      <xdr:colOff>50800</xdr:colOff>
      <xdr:row>38</xdr:row>
      <xdr:rowOff>120396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33718"/>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168165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164990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59436</xdr:rowOff>
    </xdr:from>
    <xdr:to>
      <xdr:col>55</xdr:col>
      <xdr:colOff>50800</xdr:colOff>
      <xdr:row>38</xdr:row>
      <xdr:rowOff>161036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7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18813</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62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62230</xdr:rowOff>
    </xdr:from>
    <xdr:to>
      <xdr:col>50</xdr:col>
      <xdr:colOff>165100</xdr:colOff>
      <xdr:row>38</xdr:row>
      <xdr:rowOff>163830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8907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352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65024</xdr:rowOff>
    </xdr:from>
    <xdr:to>
      <xdr:col>46</xdr:col>
      <xdr:colOff>38100</xdr:colOff>
      <xdr:row>38</xdr:row>
      <xdr:rowOff>166624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11701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355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67818</xdr:rowOff>
    </xdr:from>
    <xdr:to>
      <xdr:col>41</xdr:col>
      <xdr:colOff>101600</xdr:colOff>
      <xdr:row>38</xdr:row>
      <xdr:rowOff>169418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8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14495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358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69596</xdr:rowOff>
    </xdr:from>
    <xdr:to>
      <xdr:col>36</xdr:col>
      <xdr:colOff>165100</xdr:colOff>
      <xdr:row>38</xdr:row>
      <xdr:rowOff>171196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16273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359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136447</xdr:rowOff>
    </xdr:from>
    <xdr:to>
      <xdr:col>55</xdr:col>
      <xdr:colOff>0</xdr:colOff>
      <xdr:row>58</xdr:row>
      <xdr:rowOff>139662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80547"/>
          <a:ext cx="838200" cy="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137979</xdr:rowOff>
    </xdr:from>
    <xdr:to>
      <xdr:col>50</xdr:col>
      <xdr:colOff>114300</xdr:colOff>
      <xdr:row>58</xdr:row>
      <xdr:rowOff>139662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82079"/>
          <a:ext cx="889000" cy="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133517</xdr:rowOff>
    </xdr:from>
    <xdr:to>
      <xdr:col>45</xdr:col>
      <xdr:colOff>177800</xdr:colOff>
      <xdr:row>58</xdr:row>
      <xdr:rowOff>137979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77617"/>
          <a:ext cx="889000" cy="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112050</xdr:rowOff>
    </xdr:from>
    <xdr:to>
      <xdr:col>41</xdr:col>
      <xdr:colOff>50800</xdr:colOff>
      <xdr:row>58</xdr:row>
      <xdr:rowOff>133517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56150"/>
          <a:ext cx="889000" cy="2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85647</xdr:rowOff>
    </xdr:from>
    <xdr:to>
      <xdr:col>55</xdr:col>
      <xdr:colOff>50800</xdr:colOff>
      <xdr:row>59</xdr:row>
      <xdr:rowOff>15797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2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574</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4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88862</xdr:rowOff>
    </xdr:from>
    <xdr:to>
      <xdr:col>50</xdr:col>
      <xdr:colOff>165100</xdr:colOff>
      <xdr:row>59</xdr:row>
      <xdr:rowOff>19012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3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10139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2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87179</xdr:rowOff>
    </xdr:from>
    <xdr:to>
      <xdr:col>46</xdr:col>
      <xdr:colOff>38100</xdr:colOff>
      <xdr:row>59</xdr:row>
      <xdr:rowOff>17329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3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8456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2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82717</xdr:rowOff>
    </xdr:from>
    <xdr:to>
      <xdr:col>41</xdr:col>
      <xdr:colOff>101600</xdr:colOff>
      <xdr:row>59</xdr:row>
      <xdr:rowOff>12867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2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3994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1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61250</xdr:rowOff>
    </xdr:from>
    <xdr:to>
      <xdr:col>36</xdr:col>
      <xdr:colOff>165100</xdr:colOff>
      <xdr:row>58</xdr:row>
      <xdr:rowOff>162850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0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153977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9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121286</xdr:rowOff>
    </xdr:from>
    <xdr:to>
      <xdr:col>55</xdr:col>
      <xdr:colOff>0</xdr:colOff>
      <xdr:row>78</xdr:row>
      <xdr:rowOff>137471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94386"/>
          <a:ext cx="8382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102941</xdr:rowOff>
    </xdr:from>
    <xdr:to>
      <xdr:col>50</xdr:col>
      <xdr:colOff>114300</xdr:colOff>
      <xdr:row>78</xdr:row>
      <xdr:rowOff>121286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76041"/>
          <a:ext cx="889000" cy="1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102941</xdr:rowOff>
    </xdr:from>
    <xdr:to>
      <xdr:col>45</xdr:col>
      <xdr:colOff>177800</xdr:colOff>
      <xdr:row>78</xdr:row>
      <xdr:rowOff>137167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76041"/>
          <a:ext cx="889000" cy="3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122177</xdr:rowOff>
    </xdr:from>
    <xdr:to>
      <xdr:col>41</xdr:col>
      <xdr:colOff>50800</xdr:colOff>
      <xdr:row>78</xdr:row>
      <xdr:rowOff>137167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95277"/>
          <a:ext cx="889000" cy="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86671</xdr:rowOff>
    </xdr:from>
    <xdr:to>
      <xdr:col>55</xdr:col>
      <xdr:colOff>50800</xdr:colOff>
      <xdr:row>79</xdr:row>
      <xdr:rowOff>16821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5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1598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7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70486</xdr:rowOff>
    </xdr:from>
    <xdr:to>
      <xdr:col>50</xdr:col>
      <xdr:colOff>165100</xdr:colOff>
      <xdr:row>79</xdr:row>
      <xdr:rowOff>636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163213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3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52141</xdr:rowOff>
    </xdr:from>
    <xdr:to>
      <xdr:col>46</xdr:col>
      <xdr:colOff>38100</xdr:colOff>
      <xdr:row>78</xdr:row>
      <xdr:rowOff>153741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144868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1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86367</xdr:rowOff>
    </xdr:from>
    <xdr:to>
      <xdr:col>41</xdr:col>
      <xdr:colOff>101600</xdr:colOff>
      <xdr:row>79</xdr:row>
      <xdr:rowOff>16517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5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7644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5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71377</xdr:rowOff>
    </xdr:from>
    <xdr:to>
      <xdr:col>36</xdr:col>
      <xdr:colOff>165100</xdr:colOff>
      <xdr:row>79</xdr:row>
      <xdr:rowOff>1527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4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164104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3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94301</xdr:rowOff>
    </xdr:from>
    <xdr:to>
      <xdr:col>55</xdr:col>
      <xdr:colOff>0</xdr:colOff>
      <xdr:row>98</xdr:row>
      <xdr:rowOff>155899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896401"/>
          <a:ext cx="838200" cy="6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94301</xdr:rowOff>
    </xdr:from>
    <xdr:to>
      <xdr:col>50</xdr:col>
      <xdr:colOff>114300</xdr:colOff>
      <xdr:row>98</xdr:row>
      <xdr:rowOff>120214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96401"/>
          <a:ext cx="889000" cy="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120214</xdr:rowOff>
    </xdr:from>
    <xdr:to>
      <xdr:col>45</xdr:col>
      <xdr:colOff>177800</xdr:colOff>
      <xdr:row>98</xdr:row>
      <xdr:rowOff>155763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22314"/>
          <a:ext cx="889000" cy="3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141167</xdr:rowOff>
    </xdr:from>
    <xdr:to>
      <xdr:col>41</xdr:col>
      <xdr:colOff>50800</xdr:colOff>
      <xdr:row>98</xdr:row>
      <xdr:rowOff>155763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943267"/>
          <a:ext cx="889000" cy="1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105099</xdr:rowOff>
    </xdr:from>
    <xdr:to>
      <xdr:col>55</xdr:col>
      <xdr:colOff>50800</xdr:colOff>
      <xdr:row>99</xdr:row>
      <xdr:rowOff>35249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9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20026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2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43501</xdr:rowOff>
    </xdr:from>
    <xdr:to>
      <xdr:col>50</xdr:col>
      <xdr:colOff>165100</xdr:colOff>
      <xdr:row>98</xdr:row>
      <xdr:rowOff>145101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136228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9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69414</xdr:rowOff>
    </xdr:from>
    <xdr:to>
      <xdr:col>46</xdr:col>
      <xdr:colOff>38100</xdr:colOff>
      <xdr:row>98</xdr:row>
      <xdr:rowOff>171014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162141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6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104963</xdr:rowOff>
    </xdr:from>
    <xdr:to>
      <xdr:col>41</xdr:col>
      <xdr:colOff>101600</xdr:colOff>
      <xdr:row>99</xdr:row>
      <xdr:rowOff>35113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0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26240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9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90367</xdr:rowOff>
    </xdr:from>
    <xdr:to>
      <xdr:col>36</xdr:col>
      <xdr:colOff>165100</xdr:colOff>
      <xdr:row>99</xdr:row>
      <xdr:rowOff>20517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9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11644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8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75643</xdr:rowOff>
    </xdr:from>
    <xdr:to>
      <xdr:col>85</xdr:col>
      <xdr:colOff>127000</xdr:colOff>
      <xdr:row>38</xdr:row>
      <xdr:rowOff>91546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90743"/>
          <a:ext cx="838200" cy="1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91546</xdr:rowOff>
    </xdr:from>
    <xdr:to>
      <xdr:col>81</xdr:col>
      <xdr:colOff>50800</xdr:colOff>
      <xdr:row>38</xdr:row>
      <xdr:rowOff>103715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606646"/>
          <a:ext cx="889000" cy="1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98304</xdr:rowOff>
    </xdr:from>
    <xdr:to>
      <xdr:col>76</xdr:col>
      <xdr:colOff>114300</xdr:colOff>
      <xdr:row>38</xdr:row>
      <xdr:rowOff>103715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613404"/>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98304</xdr:rowOff>
    </xdr:from>
    <xdr:to>
      <xdr:col>71</xdr:col>
      <xdr:colOff>177800</xdr:colOff>
      <xdr:row>38</xdr:row>
      <xdr:rowOff>103025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613404"/>
          <a:ext cx="889000" cy="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24843</xdr:rowOff>
    </xdr:from>
    <xdr:to>
      <xdr:col>85</xdr:col>
      <xdr:colOff>177800</xdr:colOff>
      <xdr:row>38</xdr:row>
      <xdr:rowOff>126443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3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111219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5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40746</xdr:rowOff>
    </xdr:from>
    <xdr:to>
      <xdr:col>81</xdr:col>
      <xdr:colOff>101600</xdr:colOff>
      <xdr:row>38</xdr:row>
      <xdr:rowOff>142346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5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133473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4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52915</xdr:rowOff>
    </xdr:from>
    <xdr:to>
      <xdr:col>76</xdr:col>
      <xdr:colOff>165100</xdr:colOff>
      <xdr:row>38</xdr:row>
      <xdr:rowOff>154515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6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145642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6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47504</xdr:rowOff>
    </xdr:from>
    <xdr:to>
      <xdr:col>72</xdr:col>
      <xdr:colOff>38100</xdr:colOff>
      <xdr:row>38</xdr:row>
      <xdr:rowOff>149104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6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140231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5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52225</xdr:rowOff>
    </xdr:from>
    <xdr:to>
      <xdr:col>67</xdr:col>
      <xdr:colOff>101600</xdr:colOff>
      <xdr:row>38</xdr:row>
      <xdr:rowOff>153825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6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144952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161506</xdr:rowOff>
    </xdr:from>
    <xdr:to>
      <xdr:col>85</xdr:col>
      <xdr:colOff>127000</xdr:colOff>
      <xdr:row>58</xdr:row>
      <xdr:rowOff>164440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10105606"/>
          <a:ext cx="8382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148573</xdr:rowOff>
    </xdr:from>
    <xdr:to>
      <xdr:col>81</xdr:col>
      <xdr:colOff>50800</xdr:colOff>
      <xdr:row>58</xdr:row>
      <xdr:rowOff>161506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10092673"/>
          <a:ext cx="889000" cy="1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148573</xdr:rowOff>
    </xdr:from>
    <xdr:to>
      <xdr:col>76</xdr:col>
      <xdr:colOff>114300</xdr:colOff>
      <xdr:row>58</xdr:row>
      <xdr:rowOff>165262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92673"/>
          <a:ext cx="889000" cy="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163318</xdr:rowOff>
    </xdr:from>
    <xdr:to>
      <xdr:col>71</xdr:col>
      <xdr:colOff>177800</xdr:colOff>
      <xdr:row>58</xdr:row>
      <xdr:rowOff>165262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107418"/>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113640</xdr:rowOff>
    </xdr:from>
    <xdr:to>
      <xdr:col>85</xdr:col>
      <xdr:colOff>177800</xdr:colOff>
      <xdr:row>59</xdr:row>
      <xdr:rowOff>43790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1005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28567</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110706</xdr:rowOff>
    </xdr:from>
    <xdr:to>
      <xdr:col>81</xdr:col>
      <xdr:colOff>101600</xdr:colOff>
      <xdr:row>59</xdr:row>
      <xdr:rowOff>40856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5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31983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97773</xdr:rowOff>
    </xdr:from>
    <xdr:to>
      <xdr:col>76</xdr:col>
      <xdr:colOff>165100</xdr:colOff>
      <xdr:row>59</xdr:row>
      <xdr:rowOff>27923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4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19050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114462</xdr:rowOff>
    </xdr:from>
    <xdr:to>
      <xdr:col>72</xdr:col>
      <xdr:colOff>38100</xdr:colOff>
      <xdr:row>59</xdr:row>
      <xdr:rowOff>44612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5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35739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5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112518</xdr:rowOff>
    </xdr:from>
    <xdr:to>
      <xdr:col>67</xdr:col>
      <xdr:colOff>101600</xdr:colOff>
      <xdr:row>59</xdr:row>
      <xdr:rowOff>42668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5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33795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4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165328</xdr:rowOff>
    </xdr:from>
    <xdr:to>
      <xdr:col>85</xdr:col>
      <xdr:colOff>127000</xdr:colOff>
      <xdr:row>79</xdr:row>
      <xdr:rowOff>6136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38428"/>
          <a:ext cx="838200" cy="1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6136</xdr:rowOff>
    </xdr:from>
    <xdr:to>
      <xdr:col>81</xdr:col>
      <xdr:colOff>50800</xdr:colOff>
      <xdr:row>79</xdr:row>
      <xdr:rowOff>39153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50686"/>
          <a:ext cx="889000" cy="3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34604</xdr:rowOff>
    </xdr:from>
    <xdr:to>
      <xdr:col>76</xdr:col>
      <xdr:colOff>114300</xdr:colOff>
      <xdr:row>79</xdr:row>
      <xdr:rowOff>39153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79154"/>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28084</xdr:rowOff>
    </xdr:from>
    <xdr:to>
      <xdr:col>71</xdr:col>
      <xdr:colOff>177800</xdr:colOff>
      <xdr:row>79</xdr:row>
      <xdr:rowOff>34604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72634"/>
          <a:ext cx="889000" cy="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114528</xdr:rowOff>
    </xdr:from>
    <xdr:to>
      <xdr:col>85</xdr:col>
      <xdr:colOff>177800</xdr:colOff>
      <xdr:row>79</xdr:row>
      <xdr:rowOff>44678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73905</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7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126786</xdr:rowOff>
    </xdr:from>
    <xdr:to>
      <xdr:col>81</xdr:col>
      <xdr:colOff>101600</xdr:colOff>
      <xdr:row>79</xdr:row>
      <xdr:rowOff>56936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73463</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7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159803</xdr:rowOff>
    </xdr:from>
    <xdr:to>
      <xdr:col>76</xdr:col>
      <xdr:colOff>165100</xdr:colOff>
      <xdr:row>79</xdr:row>
      <xdr:rowOff>89953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81080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2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155254</xdr:rowOff>
    </xdr:from>
    <xdr:to>
      <xdr:col>72</xdr:col>
      <xdr:colOff>38100</xdr:colOff>
      <xdr:row>79</xdr:row>
      <xdr:rowOff>85404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2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76531</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2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148734</xdr:rowOff>
    </xdr:from>
    <xdr:to>
      <xdr:col>67</xdr:col>
      <xdr:colOff>101600</xdr:colOff>
      <xdr:row>79</xdr:row>
      <xdr:rowOff>78884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2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70011</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61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53265</xdr:rowOff>
    </xdr:from>
    <xdr:to>
      <xdr:col>85</xdr:col>
      <xdr:colOff>127000</xdr:colOff>
      <xdr:row>98</xdr:row>
      <xdr:rowOff>59489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855365"/>
          <a:ext cx="838200" cy="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48574</xdr:rowOff>
    </xdr:from>
    <xdr:to>
      <xdr:col>81</xdr:col>
      <xdr:colOff>50800</xdr:colOff>
      <xdr:row>98</xdr:row>
      <xdr:rowOff>59489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850674"/>
          <a:ext cx="8890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48574</xdr:rowOff>
    </xdr:from>
    <xdr:to>
      <xdr:col>76</xdr:col>
      <xdr:colOff>114300</xdr:colOff>
      <xdr:row>98</xdr:row>
      <xdr:rowOff>56434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850674"/>
          <a:ext cx="889000" cy="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56434</xdr:rowOff>
    </xdr:from>
    <xdr:to>
      <xdr:col>71</xdr:col>
      <xdr:colOff>177800</xdr:colOff>
      <xdr:row>98</xdr:row>
      <xdr:rowOff>68653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58534"/>
          <a:ext cx="889000" cy="1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2465</xdr:rowOff>
    </xdr:from>
    <xdr:to>
      <xdr:col>85</xdr:col>
      <xdr:colOff>177800</xdr:colOff>
      <xdr:row>98</xdr:row>
      <xdr:rowOff>104065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80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88842</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1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8689</xdr:rowOff>
    </xdr:from>
    <xdr:to>
      <xdr:col>81</xdr:col>
      <xdr:colOff>101600</xdr:colOff>
      <xdr:row>98</xdr:row>
      <xdr:rowOff>110289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8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101416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9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169224</xdr:rowOff>
    </xdr:from>
    <xdr:to>
      <xdr:col>76</xdr:col>
      <xdr:colOff>165100</xdr:colOff>
      <xdr:row>98</xdr:row>
      <xdr:rowOff>99374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9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90501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89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5634</xdr:rowOff>
    </xdr:from>
    <xdr:to>
      <xdr:col>72</xdr:col>
      <xdr:colOff>38100</xdr:colOff>
      <xdr:row>98</xdr:row>
      <xdr:rowOff>107234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0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98361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90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17853</xdr:rowOff>
    </xdr:from>
    <xdr:to>
      <xdr:col>67</xdr:col>
      <xdr:colOff>101600</xdr:colOff>
      <xdr:row>98</xdr:row>
      <xdr:rowOff>119453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1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110580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1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類似団体との比較では、「労働費」「災害復旧費」を除き、類似団体平均値を下回っている。</a:t>
          </a:r>
          <a:endParaRPr lang="ja-JP" altLang="ja-JP" sz="1400">
            <a:effectLst/>
          </a:endParaRPr>
        </a:p>
        <a:p>
          <a:r>
            <a:rPr kumimoji="1" lang="ja-JP" altLang="ja-JP" sz="1100">
              <a:solidFill>
                <a:schemeClr val="dk1"/>
              </a:solidFill>
              <a:effectLst/>
              <a:latin typeface="+mn-lt"/>
              <a:ea typeface="+mn-ea"/>
              <a:cs typeface="+mn-cs"/>
            </a:rPr>
            <a:t>　総務費について、前年度に比べて</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災害対応</a:t>
          </a:r>
          <a:r>
            <a:rPr kumimoji="1" lang="ja-JP" altLang="ja-JP" sz="1100">
              <a:solidFill>
                <a:schemeClr val="dk1"/>
              </a:solidFill>
              <a:effectLst/>
              <a:latin typeface="+mn-lt"/>
              <a:ea typeface="+mn-ea"/>
              <a:cs typeface="+mn-cs"/>
            </a:rPr>
            <a:t>基金積立及び</a:t>
          </a:r>
          <a:r>
            <a:rPr kumimoji="1" lang="ja-JP" altLang="en-US" sz="1100">
              <a:solidFill>
                <a:schemeClr val="dk1"/>
              </a:solidFill>
              <a:effectLst/>
              <a:latin typeface="+mn-lt"/>
              <a:ea typeface="+mn-ea"/>
              <a:cs typeface="+mn-cs"/>
            </a:rPr>
            <a:t>業務システム標準化対応業務</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等が主な要因である。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について、前年度に比べて増加してるが、これは</a:t>
          </a:r>
          <a:r>
            <a:rPr kumimoji="1" lang="ja-JP" altLang="en-US" sz="1100">
              <a:solidFill>
                <a:schemeClr val="dk1"/>
              </a:solidFill>
              <a:effectLst/>
              <a:latin typeface="+mn-lt"/>
              <a:ea typeface="+mn-ea"/>
              <a:cs typeface="+mn-cs"/>
            </a:rPr>
            <a:t>防災資材購入にかかる備品購入費</a:t>
          </a:r>
          <a:r>
            <a:rPr kumimoji="1" lang="ja-JP" altLang="ja-JP" sz="1100">
              <a:solidFill>
                <a:schemeClr val="dk1"/>
              </a:solidFill>
              <a:effectLst/>
              <a:latin typeface="+mn-lt"/>
              <a:ea typeface="+mn-ea"/>
              <a:cs typeface="+mn-cs"/>
            </a:rPr>
            <a:t>の増等が主な要因である。</a:t>
          </a:r>
          <a:endParaRPr lang="ja-JP" altLang="ja-JP" sz="1400">
            <a:effectLst/>
          </a:endParaRPr>
        </a:p>
        <a:p>
          <a:r>
            <a:rPr kumimoji="1" lang="ja-JP" altLang="ja-JP" sz="1100">
              <a:solidFill>
                <a:schemeClr val="dk1"/>
              </a:solidFill>
              <a:effectLst/>
              <a:latin typeface="+mn-lt"/>
              <a:ea typeface="+mn-ea"/>
              <a:cs typeface="+mn-cs"/>
            </a:rPr>
            <a:t>　民生費について、前年度に比べて増加しているが、これは</a:t>
          </a:r>
          <a:r>
            <a:rPr kumimoji="1" lang="ja-JP" altLang="en-US" sz="1100">
              <a:solidFill>
                <a:schemeClr val="dk1"/>
              </a:solidFill>
              <a:effectLst/>
              <a:latin typeface="+mn-lt"/>
              <a:ea typeface="+mn-ea"/>
              <a:cs typeface="+mn-cs"/>
            </a:rPr>
            <a:t>保育所運営費負担金、介護施設等整備事業補助金の増</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　土木費について、前年度に比べて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しているが、星谷橋架け替え事業</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及び橋りょう長寿命化事業</a:t>
          </a:r>
          <a:r>
            <a:rPr kumimoji="1" lang="ja-JP" altLang="en-US" sz="1100">
              <a:solidFill>
                <a:schemeClr val="dk1"/>
              </a:solidFill>
              <a:effectLst/>
              <a:latin typeface="+mn-lt"/>
              <a:ea typeface="+mn-ea"/>
              <a:cs typeface="+mn-cs"/>
            </a:rPr>
            <a:t>工事費等の減</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　今後、事業を進めていく上で、事業内容を精査し、必要な事業を実施することで健全な財政運営に努める。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徳島県勝浦町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財政調整基金残高は、剰余金の積立てにより増加し、昨年度より</a:t>
          </a:r>
          <a:r>
            <a:rPr kumimoji="1" lang="en-US" altLang="ja-JP" sz="1100">
              <a:solidFill>
                <a:schemeClr val="dk1"/>
              </a:solidFill>
              <a:effectLst/>
              <a:latin typeface="+mn-lt"/>
              <a:ea typeface="+mn-ea"/>
              <a:cs typeface="+mn-cs"/>
            </a:rPr>
            <a:t>6.13</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実質単年度収支は、昨年度に引続き黒字となった。昨年度に比べ、</a:t>
          </a:r>
          <a:r>
            <a:rPr kumimoji="1" lang="en-US" altLang="ja-JP" sz="1100">
              <a:solidFill>
                <a:schemeClr val="dk1"/>
              </a:solidFill>
              <a:effectLst/>
              <a:latin typeface="+mn-lt"/>
              <a:ea typeface="+mn-ea"/>
              <a:cs typeface="+mn-cs"/>
            </a:rPr>
            <a:t>3.13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しているが、これは、</a:t>
          </a:r>
          <a:r>
            <a:rPr kumimoji="1" lang="ja-JP" altLang="en-US" sz="1100">
              <a:solidFill>
                <a:schemeClr val="dk1"/>
              </a:solidFill>
              <a:effectLst/>
              <a:latin typeface="+mn-lt"/>
              <a:ea typeface="+mn-ea"/>
              <a:cs typeface="+mn-cs"/>
            </a:rPr>
            <a:t>土地売却収入及び勝浦病院改築事業基金繰入金増加による歳入増加が</a:t>
          </a:r>
          <a:r>
            <a:rPr kumimoji="1" lang="ja-JP" altLang="ja-JP" sz="1100">
              <a:solidFill>
                <a:schemeClr val="dk1"/>
              </a:solidFill>
              <a:effectLst/>
              <a:latin typeface="+mn-lt"/>
              <a:ea typeface="+mn-ea"/>
              <a:cs typeface="+mn-cs"/>
            </a:rPr>
            <a:t>主な原因である。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徳島県勝浦町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一般会計及び特別会計を含めた連結実質赤字比率の合計について、令和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年度も昨年度に引き続き全て黒字となっている。</a:t>
          </a:r>
          <a:endParaRPr lang="ja-JP" altLang="ja-JP" sz="1400">
            <a:effectLst/>
          </a:endParaRPr>
        </a:p>
        <a:p>
          <a:r>
            <a:rPr kumimoji="1" lang="ja-JP" altLang="ja-JP" sz="1100">
              <a:solidFill>
                <a:schemeClr val="dk1"/>
              </a:solidFill>
              <a:effectLst/>
              <a:latin typeface="+mn-lt"/>
              <a:ea typeface="+mn-ea"/>
              <a:cs typeface="+mn-cs"/>
            </a:rPr>
            <a:t>　今後も引き続き各会計において適正な財政運営に努める。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4782767</v>
      </c>
      <c r="BO4" s="371"/>
      <c r="BP4" s="371"/>
      <c r="BQ4" s="371"/>
      <c r="BR4" s="371"/>
      <c r="BS4" s="371"/>
      <c r="BT4" s="371"/>
      <c r="BU4" s="372"/>
      <c r="BV4" s="370">
        <v>4455121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21.9</v>
      </c>
      <c r="CU4" s="377"/>
      <c r="CV4" s="377"/>
      <c r="CW4" s="377"/>
      <c r="CX4" s="377"/>
      <c r="CY4" s="377"/>
      <c r="CZ4" s="377"/>
      <c r="DA4" s="378"/>
      <c r="DB4" s="376">
        <v>16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4106436</v>
      </c>
      <c r="BO5" s="408"/>
      <c r="BP5" s="408"/>
      <c r="BQ5" s="408"/>
      <c r="BR5" s="408"/>
      <c r="BS5" s="408"/>
      <c r="BT5" s="408"/>
      <c r="BU5" s="409"/>
      <c r="BV5" s="407">
        <v>3991279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88.7</v>
      </c>
      <c r="CU5" s="405"/>
      <c r="CV5" s="405"/>
      <c r="CW5" s="405"/>
      <c r="CX5" s="405"/>
      <c r="CY5" s="405"/>
      <c r="CZ5" s="405"/>
      <c r="DA5" s="406"/>
      <c r="DB5" s="404">
        <v>86.8</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676331</v>
      </c>
      <c r="BO6" s="408"/>
      <c r="BP6" s="408"/>
      <c r="BQ6" s="408"/>
      <c r="BR6" s="408"/>
      <c r="BS6" s="408"/>
      <c r="BT6" s="408"/>
      <c r="BU6" s="409"/>
      <c r="BV6" s="407">
        <v>463842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88.7</v>
      </c>
      <c r="CU6" s="445"/>
      <c r="CV6" s="445"/>
      <c r="CW6" s="445"/>
      <c r="CX6" s="445"/>
      <c r="CY6" s="445"/>
      <c r="CZ6" s="445"/>
      <c r="DA6" s="446"/>
      <c r="DB6" s="444">
        <v>87.1</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109509</v>
      </c>
      <c r="BO7" s="408"/>
      <c r="BP7" s="408"/>
      <c r="BQ7" s="408"/>
      <c r="BR7" s="408"/>
      <c r="BS7" s="408"/>
      <c r="BT7" s="408"/>
      <c r="BU7" s="409"/>
      <c r="BV7" s="407">
        <v>58139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2590629</v>
      </c>
      <c r="CU7" s="408"/>
      <c r="CV7" s="408"/>
      <c r="CW7" s="408"/>
      <c r="CX7" s="408"/>
      <c r="CY7" s="408"/>
      <c r="CZ7" s="408"/>
      <c r="DA7" s="409"/>
      <c r="DB7" s="407">
        <v>2535942</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566822</v>
      </c>
      <c r="BO8" s="408"/>
      <c r="BP8" s="408"/>
      <c r="BQ8" s="408"/>
      <c r="BR8" s="408"/>
      <c r="BS8" s="408"/>
      <c r="BT8" s="408"/>
      <c r="BU8" s="409"/>
      <c r="BV8" s="407">
        <v>405703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0.23</v>
      </c>
      <c r="CU8" s="448"/>
      <c r="CV8" s="448"/>
      <c r="CW8" s="448"/>
      <c r="CX8" s="448"/>
      <c r="CY8" s="448"/>
      <c r="CZ8" s="448"/>
      <c r="DA8" s="449"/>
      <c r="DB8" s="447">
        <v>0.23</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4837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161119</v>
      </c>
      <c r="BO9" s="408"/>
      <c r="BP9" s="408"/>
      <c r="BQ9" s="408"/>
      <c r="BR9" s="408"/>
      <c r="BS9" s="408"/>
      <c r="BT9" s="408"/>
      <c r="BU9" s="409"/>
      <c r="BV9" s="407">
        <v>78124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v>
      </c>
      <c r="CU9" s="405"/>
      <c r="CV9" s="405"/>
      <c r="CW9" s="405"/>
      <c r="CX9" s="405"/>
      <c r="CY9" s="405"/>
      <c r="CZ9" s="405"/>
      <c r="DA9" s="406"/>
      <c r="DB9" s="404">
        <v>12.3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5301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482</v>
      </c>
      <c r="BO10" s="408"/>
      <c r="BP10" s="408"/>
      <c r="BQ10" s="408"/>
      <c r="BR10" s="408"/>
      <c r="BS10" s="408"/>
      <c r="BT10" s="408"/>
      <c r="BU10" s="409"/>
      <c r="BV10" s="407">
        <v>679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4570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4531</v>
      </c>
      <c r="S13" s="492"/>
      <c r="T13" s="492"/>
      <c r="U13" s="492"/>
      <c r="V13" s="493"/>
      <c r="W13" s="423" t="s">
        <v>131</v>
      </c>
      <c r="X13" s="424"/>
      <c r="Y13" s="424"/>
      <c r="Z13" s="424"/>
      <c r="AA13" s="424"/>
      <c r="AB13" s="414"/>
      <c r="AC13" s="458">
        <v>705</v>
      </c>
      <c r="AD13" s="459"/>
      <c r="AE13" s="459"/>
      <c r="AF13" s="459"/>
      <c r="AG13" s="501"/>
      <c r="AH13" s="458">
        <v>773</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161601</v>
      </c>
      <c r="BO13" s="408"/>
      <c r="BP13" s="408"/>
      <c r="BQ13" s="408"/>
      <c r="BR13" s="408"/>
      <c r="BS13" s="408"/>
      <c r="BT13" s="408"/>
      <c r="BU13" s="409"/>
      <c r="BV13" s="407">
        <v>78803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5.4</v>
      </c>
      <c r="CU13" s="405"/>
      <c r="CV13" s="405"/>
      <c r="CW13" s="405"/>
      <c r="CX13" s="405"/>
      <c r="CY13" s="405"/>
      <c r="CZ13" s="405"/>
      <c r="DA13" s="406"/>
      <c r="DB13" s="404">
        <v>5.2</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4694</v>
      </c>
      <c r="S14" s="492"/>
      <c r="T14" s="492"/>
      <c r="U14" s="492"/>
      <c r="V14" s="493"/>
      <c r="W14" s="397"/>
      <c r="X14" s="398"/>
      <c r="Y14" s="398"/>
      <c r="Z14" s="398"/>
      <c r="AA14" s="398"/>
      <c r="AB14" s="387"/>
      <c r="AC14" s="494">
        <v>27.1</v>
      </c>
      <c r="AD14" s="495"/>
      <c r="AE14" s="495"/>
      <c r="AF14" s="495"/>
      <c r="AG14" s="496"/>
      <c r="AH14" s="494">
        <v>27.8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4657</v>
      </c>
      <c r="S15" s="492"/>
      <c r="T15" s="492"/>
      <c r="U15" s="492"/>
      <c r="V15" s="493"/>
      <c r="W15" s="423" t="s">
        <v>137</v>
      </c>
      <c r="X15" s="424"/>
      <c r="Y15" s="424"/>
      <c r="Z15" s="424"/>
      <c r="AA15" s="424"/>
      <c r="AB15" s="414"/>
      <c r="AC15" s="458">
        <v>545</v>
      </c>
      <c r="AD15" s="459"/>
      <c r="AE15" s="459"/>
      <c r="AF15" s="459"/>
      <c r="AG15" s="501"/>
      <c r="AH15" s="458">
        <v>613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555778</v>
      </c>
      <c r="BO15" s="371"/>
      <c r="BP15" s="371"/>
      <c r="BQ15" s="371"/>
      <c r="BR15" s="371"/>
      <c r="BS15" s="371"/>
      <c r="BT15" s="371"/>
      <c r="BU15" s="372"/>
      <c r="BV15" s="370">
        <v>557173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20.9</v>
      </c>
      <c r="AD16" s="495"/>
      <c r="AE16" s="495"/>
      <c r="AF16" s="495"/>
      <c r="AG16" s="496"/>
      <c r="AH16" s="494">
        <v>22.1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2457342</v>
      </c>
      <c r="BO16" s="408"/>
      <c r="BP16" s="408"/>
      <c r="BQ16" s="408"/>
      <c r="BR16" s="408"/>
      <c r="BS16" s="408"/>
      <c r="BT16" s="408"/>
      <c r="BU16" s="409"/>
      <c r="BV16" s="407">
        <v>2395649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1356</v>
      </c>
      <c r="AD17" s="459"/>
      <c r="AE17" s="459"/>
      <c r="AF17" s="459"/>
      <c r="AG17" s="501"/>
      <c r="AH17" s="458">
        <v>1393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683955</v>
      </c>
      <c r="BO17" s="408"/>
      <c r="BP17" s="408"/>
      <c r="BQ17" s="408"/>
      <c r="BR17" s="408"/>
      <c r="BS17" s="408"/>
      <c r="BT17" s="408"/>
      <c r="BU17" s="409"/>
      <c r="BV17" s="407">
        <v>687199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69.83</v>
      </c>
      <c r="M18" s="531"/>
      <c r="N18" s="531"/>
      <c r="O18" s="531"/>
      <c r="P18" s="531"/>
      <c r="Q18" s="531"/>
      <c r="R18" s="532"/>
      <c r="S18" s="532"/>
      <c r="T18" s="532"/>
      <c r="U18" s="532"/>
      <c r="V18" s="533"/>
      <c r="W18" s="425"/>
      <c r="X18" s="426"/>
      <c r="Y18" s="426"/>
      <c r="Z18" s="426"/>
      <c r="AA18" s="426"/>
      <c r="AB18" s="417"/>
      <c r="AC18" s="534">
        <v>52</v>
      </c>
      <c r="AD18" s="535"/>
      <c r="AE18" s="535"/>
      <c r="AF18" s="535"/>
      <c r="AG18" s="536"/>
      <c r="AH18" s="534">
        <v>50.1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2307728</v>
      </c>
      <c r="BO18" s="408"/>
      <c r="BP18" s="408"/>
      <c r="BQ18" s="408"/>
      <c r="BR18" s="408"/>
      <c r="BS18" s="408"/>
      <c r="BT18" s="408"/>
      <c r="BU18" s="409"/>
      <c r="BV18" s="407">
        <v>2198674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69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3556146</v>
      </c>
      <c r="BO19" s="408"/>
      <c r="BP19" s="408"/>
      <c r="BQ19" s="408"/>
      <c r="BR19" s="408"/>
      <c r="BS19" s="408"/>
      <c r="BT19" s="408"/>
      <c r="BU19" s="409"/>
      <c r="BV19" s="407">
        <v>3121013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1847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2931494</v>
      </c>
      <c r="BO22" s="371"/>
      <c r="BP22" s="371"/>
      <c r="BQ22" s="371"/>
      <c r="BR22" s="371"/>
      <c r="BS22" s="371"/>
      <c r="BT22" s="371"/>
      <c r="BU22" s="372"/>
      <c r="BV22" s="370">
        <v>3117958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2684443</v>
      </c>
      <c r="BO23" s="408"/>
      <c r="BP23" s="408"/>
      <c r="BQ23" s="408"/>
      <c r="BR23" s="408"/>
      <c r="BS23" s="408"/>
      <c r="BT23" s="408"/>
      <c r="BU23" s="409"/>
      <c r="BV23" s="407">
        <v>2839321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7330</v>
      </c>
      <c r="R24" s="459"/>
      <c r="S24" s="459"/>
      <c r="T24" s="459"/>
      <c r="U24" s="459"/>
      <c r="V24" s="501"/>
      <c r="W24" s="553"/>
      <c r="X24" s="554"/>
      <c r="Y24" s="555"/>
      <c r="Z24" s="457" t="s">
        <v>162</v>
      </c>
      <c r="AA24" s="437"/>
      <c r="AB24" s="437"/>
      <c r="AC24" s="437"/>
      <c r="AD24" s="437"/>
      <c r="AE24" s="437"/>
      <c r="AF24" s="437"/>
      <c r="AG24" s="438"/>
      <c r="AH24" s="458">
        <v>65</v>
      </c>
      <c r="AI24" s="459"/>
      <c r="AJ24" s="459"/>
      <c r="AK24" s="459"/>
      <c r="AL24" s="501"/>
      <c r="AM24" s="458">
        <v>192140</v>
      </c>
      <c r="AN24" s="459"/>
      <c r="AO24" s="459"/>
      <c r="AP24" s="459"/>
      <c r="AQ24" s="459"/>
      <c r="AR24" s="501"/>
      <c r="AS24" s="458">
        <v>2956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1940963</v>
      </c>
      <c r="BO24" s="408"/>
      <c r="BP24" s="408"/>
      <c r="BQ24" s="408"/>
      <c r="BR24" s="408"/>
      <c r="BS24" s="408"/>
      <c r="BT24" s="408"/>
      <c r="BU24" s="409"/>
      <c r="BV24" s="407">
        <v>1991235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5860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256558</v>
      </c>
      <c r="BO25" s="371"/>
      <c r="BP25" s="371"/>
      <c r="BQ25" s="371"/>
      <c r="BR25" s="371"/>
      <c r="BS25" s="371"/>
      <c r="BT25" s="371"/>
      <c r="BU25" s="372"/>
      <c r="BV25" s="370">
        <v>305088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5500</v>
      </c>
      <c r="R26" s="459"/>
      <c r="S26" s="459"/>
      <c r="T26" s="459"/>
      <c r="U26" s="459"/>
      <c r="V26" s="501"/>
      <c r="W26" s="553"/>
      <c r="X26" s="554"/>
      <c r="Y26" s="555"/>
      <c r="Z26" s="457" t="s">
        <v>168</v>
      </c>
      <c r="AA26" s="559"/>
      <c r="AB26" s="559"/>
      <c r="AC26" s="559"/>
      <c r="AD26" s="559"/>
      <c r="AE26" s="559"/>
      <c r="AF26" s="559"/>
      <c r="AG26" s="560"/>
      <c r="AH26" s="458">
        <v>6</v>
      </c>
      <c r="AI26" s="459"/>
      <c r="AJ26" s="459"/>
      <c r="AK26" s="459"/>
      <c r="AL26" s="501"/>
      <c r="AM26" s="458">
        <v>17748</v>
      </c>
      <c r="AN26" s="459"/>
      <c r="AO26" s="459"/>
      <c r="AP26" s="459"/>
      <c r="AQ26" s="459"/>
      <c r="AR26" s="501"/>
      <c r="AS26" s="458">
        <v>2958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2730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125734</v>
      </c>
      <c r="BO27" s="527"/>
      <c r="BP27" s="527"/>
      <c r="BQ27" s="527"/>
      <c r="BR27" s="527"/>
      <c r="BS27" s="527"/>
      <c r="BT27" s="527"/>
      <c r="BU27" s="528"/>
      <c r="BV27" s="526">
        <v>125734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2340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2603283</v>
      </c>
      <c r="BO28" s="371"/>
      <c r="BP28" s="371"/>
      <c r="BQ28" s="371"/>
      <c r="BR28" s="371"/>
      <c r="BS28" s="371"/>
      <c r="BT28" s="371"/>
      <c r="BU28" s="372"/>
      <c r="BV28" s="370">
        <v>2392801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8</v>
      </c>
      <c r="M29" s="459"/>
      <c r="N29" s="459"/>
      <c r="O29" s="459"/>
      <c r="P29" s="501"/>
      <c r="Q29" s="458">
        <v>1950</v>
      </c>
      <c r="R29" s="459"/>
      <c r="S29" s="459"/>
      <c r="T29" s="459"/>
      <c r="U29" s="459"/>
      <c r="V29" s="501"/>
      <c r="W29" s="556"/>
      <c r="X29" s="557"/>
      <c r="Y29" s="558"/>
      <c r="Z29" s="457" t="s">
        <v>177</v>
      </c>
      <c r="AA29" s="437"/>
      <c r="AB29" s="437"/>
      <c r="AC29" s="437"/>
      <c r="AD29" s="437"/>
      <c r="AE29" s="437"/>
      <c r="AF29" s="437"/>
      <c r="AG29" s="438"/>
      <c r="AH29" s="458">
        <v>65</v>
      </c>
      <c r="AI29" s="459"/>
      <c r="AJ29" s="459"/>
      <c r="AK29" s="459"/>
      <c r="AL29" s="501"/>
      <c r="AM29" s="458">
        <v>192140</v>
      </c>
      <c r="AN29" s="459"/>
      <c r="AO29" s="459"/>
      <c r="AP29" s="459"/>
      <c r="AQ29" s="459"/>
      <c r="AR29" s="501"/>
      <c r="AS29" s="458">
        <v>2956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380114</v>
      </c>
      <c r="BO29" s="408"/>
      <c r="BP29" s="408"/>
      <c r="BQ29" s="408"/>
      <c r="BR29" s="408"/>
      <c r="BS29" s="408"/>
      <c r="BT29" s="408"/>
      <c r="BU29" s="409"/>
      <c r="BV29" s="407">
        <v>380041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836322</v>
      </c>
      <c r="BO30" s="527"/>
      <c r="BP30" s="527"/>
      <c r="BQ30" s="527"/>
      <c r="BR30" s="527"/>
      <c r="BS30" s="527"/>
      <c r="BT30" s="527"/>
      <c r="BU30" s="528"/>
      <c r="BV30" s="526">
        <v>827625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勝浦町国民健康保険特別会計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勝浦町病院事業会計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小松島市外三町村衛生組合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勝浦町住宅新築資金等貸付特別会計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勝浦町介護保険特別会計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勝浦町簡易水道事業会計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徳島県市町村総合事務組合（一般会計）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勝浦町物産販売特別会計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勝浦町後期高齢者医療特別会計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IF('各会計、関係団体の財政状況及び健全化判断比率'!B33="","",'各会計、関係団体の財政状況及び健全化判断比率'!B33)</f>
        <v>勝浦町農業集落排水事業会計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徳島県市町村総合事務組合（徳島県滞納整理機構特別会計）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徳島県後期高齢者医療広域連合（一般会計）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徳島県後期高齢者医療広域連合（特別会計）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徳島県市町村議会議員公務災害補償等組合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HhHC0bpOB0Tl1uvHbdXAU8YDclawcqPbHAHIvn7hreE4bCOf08e8tgJVkK27qGC5QOX9gj/mmqtPu5EewI77sQ==" saltValue="vELF7+izQU9nL37Iu+Vi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533</v>
      </c>
      <c r="D34" s="1151"/>
      <c r="E34" s="1152"/>
      <c r="F34" s="32">
        <v>44.94</v>
      </c>
      <c r="G34" s="33">
        <v>39.4</v>
      </c>
      <c r="H34" s="33">
        <v>39.619999999999997</v>
      </c>
      <c r="I34" s="33">
        <v>36.49</v>
      </c>
      <c r="J34" s="34">
        <v>29.68</v>
      </c>
      <c r="K34" s="22"/>
      <c r="L34" s="22"/>
      <c r="M34" s="22"/>
      <c r="N34" s="22"/>
      <c r="O34" s="22"/>
      <c r="P34" s="22"/>
    </row>
    <row r="35" spans="1:16" ht="39" customHeight="1" x14ac:dyDescent="0.2">
      <c r="A35" s="22"/>
      <c r="B35" s="35"/>
      <c r="C35" s="1145" t="s">
        <v>534</v>
      </c>
      <c r="D35" s="1146"/>
      <c r="E35" s="1147"/>
      <c r="F35" s="36">
        <v>4.7699999999999996</v>
      </c>
      <c r="G35" s="37">
        <v>12.19</v>
      </c>
      <c r="H35" s="37">
        <v>12.62</v>
      </c>
      <c r="I35" s="37">
        <v>15.84</v>
      </c>
      <c r="J35" s="38">
        <v>21.74</v>
      </c>
      <c r="K35" s="22"/>
      <c r="L35" s="22"/>
      <c r="M35" s="22"/>
      <c r="N35" s="22"/>
      <c r="O35" s="22"/>
      <c r="P35" s="22"/>
    </row>
    <row r="36" spans="1:16" ht="39" customHeight="1" x14ac:dyDescent="0.2">
      <c r="A36" s="22"/>
      <c r="B36" s="35"/>
      <c r="C36" s="1145" t="s">
        <v>535</v>
      </c>
      <c r="D36" s="1146"/>
      <c r="E36" s="1147"/>
      <c r="F36" s="36">
        <v>1.52</v>
      </c>
      <c r="G36" s="37">
        <v>1.43</v>
      </c>
      <c r="H36" s="37">
        <v>2.4700000000000002</v>
      </c>
      <c r="I36" s="37">
        <v>4.3099999999999996</v>
      </c>
      <c r="J36" s="38">
        <v>4.2699999999999996</v>
      </c>
      <c r="K36" s="22"/>
      <c r="L36" s="22"/>
      <c r="M36" s="22"/>
      <c r="N36" s="22"/>
      <c r="O36" s="22"/>
      <c r="P36" s="22"/>
    </row>
    <row r="37" spans="1:16" ht="39" customHeight="1" x14ac:dyDescent="0.2">
      <c r="A37" s="22"/>
      <c r="B37" s="35"/>
      <c r="C37" s="1145" t="s">
        <v>536</v>
      </c>
      <c r="D37" s="1146"/>
      <c r="E37" s="1147"/>
      <c r="F37" s="36">
        <v>0</v>
      </c>
      <c r="G37" s="37" t="s">
        <v>537</v>
      </c>
      <c r="H37" s="37">
        <v>0.33</v>
      </c>
      <c r="I37" s="37">
        <v>0.84</v>
      </c>
      <c r="J37" s="38">
        <v>1.1100000000000001</v>
      </c>
      <c r="K37" s="22"/>
      <c r="L37" s="22"/>
      <c r="M37" s="22"/>
      <c r="N37" s="22"/>
      <c r="O37" s="22"/>
      <c r="P37" s="22"/>
    </row>
    <row r="38" spans="1:16" ht="39" customHeight="1" x14ac:dyDescent="0.2">
      <c r="A38" s="22"/>
      <c r="B38" s="35"/>
      <c r="C38" s="1145" t="s">
        <v>538</v>
      </c>
      <c r="D38" s="1146"/>
      <c r="E38" s="1147"/>
      <c r="F38" s="36">
        <v>5.36</v>
      </c>
      <c r="G38" s="37">
        <v>4.22</v>
      </c>
      <c r="H38" s="37">
        <v>2.74</v>
      </c>
      <c r="I38" s="37">
        <v>1.36</v>
      </c>
      <c r="J38" s="38">
        <v>0.2</v>
      </c>
      <c r="K38" s="22"/>
      <c r="L38" s="22"/>
      <c r="M38" s="22"/>
      <c r="N38" s="22"/>
      <c r="O38" s="22"/>
      <c r="P38" s="22"/>
    </row>
    <row r="39" spans="1:16" ht="39" customHeight="1" x14ac:dyDescent="0.2">
      <c r="A39" s="22"/>
      <c r="B39" s="35"/>
      <c r="C39" s="1145" t="s">
        <v>539</v>
      </c>
      <c r="D39" s="1146"/>
      <c r="E39" s="1147"/>
      <c r="F39" s="36" t="s">
        <v>489</v>
      </c>
      <c r="G39" s="37" t="s">
        <v>489</v>
      </c>
      <c r="H39" s="37">
        <v>0.01</v>
      </c>
      <c r="I39" s="37">
        <v>0.1</v>
      </c>
      <c r="J39" s="38">
        <v>0.17</v>
      </c>
      <c r="K39" s="22"/>
      <c r="L39" s="22"/>
      <c r="M39" s="22"/>
      <c r="N39" s="22"/>
      <c r="O39" s="22"/>
      <c r="P39" s="22"/>
    </row>
    <row r="40" spans="1:16" ht="39" customHeight="1" x14ac:dyDescent="0.2">
      <c r="A40" s="22"/>
      <c r="B40" s="35"/>
      <c r="C40" s="1145" t="s">
        <v>540</v>
      </c>
      <c r="D40" s="1146"/>
      <c r="E40" s="1147"/>
      <c r="F40" s="36">
        <v>0.05</v>
      </c>
      <c r="G40" s="37">
        <v>0.06</v>
      </c>
      <c r="H40" s="37">
        <v>0.06</v>
      </c>
      <c r="I40" s="37">
        <v>7.0000000000000007E-2</v>
      </c>
      <c r="J40" s="38">
        <v>0.08</v>
      </c>
      <c r="K40" s="22"/>
      <c r="L40" s="22"/>
      <c r="M40" s="22"/>
      <c r="N40" s="22"/>
      <c r="O40" s="22"/>
      <c r="P40" s="22"/>
    </row>
    <row r="41" spans="1:16" ht="39" customHeight="1" x14ac:dyDescent="0.2">
      <c r="A41" s="22"/>
      <c r="B41" s="35"/>
      <c r="C41" s="1145" t="s">
        <v>541</v>
      </c>
      <c r="D41" s="1146"/>
      <c r="E41" s="1147"/>
      <c r="F41" s="36">
        <v>7.0000000000000007E-2</v>
      </c>
      <c r="G41" s="37">
        <v>0.08</v>
      </c>
      <c r="H41" s="37">
        <v>0.14000000000000001</v>
      </c>
      <c r="I41" s="37">
        <v>7.0000000000000007E-2</v>
      </c>
      <c r="J41" s="38">
        <v>0.05</v>
      </c>
      <c r="K41" s="22"/>
      <c r="L41" s="22"/>
      <c r="M41" s="22"/>
      <c r="N41" s="22"/>
      <c r="O41" s="22"/>
      <c r="P41" s="22"/>
    </row>
    <row r="42" spans="1:16" ht="39" customHeight="1" x14ac:dyDescent="0.2">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543</v>
      </c>
      <c r="D43" s="1149"/>
      <c r="E43" s="1150"/>
      <c r="F43" s="41">
        <v>0</v>
      </c>
      <c r="G43" s="42">
        <v>0.34</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4cGhX0tGhl/c/3GPtooazkT72KGs3qqhpGwWuxaHMNCfIi7Fp/gPKd8K1EZOmpriTUJ3rgKhEPqmnk9CkifQ2w==" saltValue="CwMRfdDxHCS73e1pS+Au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391</v>
      </c>
      <c r="L45" s="60">
        <v>415</v>
      </c>
      <c r="M45" s="60">
        <v>424</v>
      </c>
      <c r="N45" s="60">
        <v>385</v>
      </c>
      <c r="O45" s="61">
        <v>390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43</v>
      </c>
      <c r="L48" s="64">
        <v>42</v>
      </c>
      <c r="M48" s="64">
        <v>42</v>
      </c>
      <c r="N48" s="64">
        <v>44</v>
      </c>
      <c r="O48" s="65">
        <v>45</v>
      </c>
      <c r="P48" s="48"/>
      <c r="Q48" s="48"/>
      <c r="R48" s="48"/>
      <c r="S48" s="48"/>
      <c r="T48" s="48"/>
      <c r="U48" s="48"/>
    </row>
    <row r="49" spans="1:21" ht="30.75" customHeight="1" x14ac:dyDescent="0.2">
      <c r="A49" s="48"/>
      <c r="B49" s="1155"/>
      <c r="C49" s="1156"/>
      <c r="D49" s="62"/>
      <c r="E49" s="1161" t="s">
        <v>14</v>
      </c>
      <c r="F49" s="1161"/>
      <c r="G49" s="1161"/>
      <c r="H49" s="1161"/>
      <c r="I49" s="1161"/>
      <c r="J49" s="1162"/>
      <c r="K49" s="63">
        <v>2</v>
      </c>
      <c r="L49" s="64">
        <v>2</v>
      </c>
      <c r="M49" s="64">
        <v>2</v>
      </c>
      <c r="N49" s="64" t="s">
        <v>489</v>
      </c>
      <c r="O49" s="65" t="s">
        <v>489</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334</v>
      </c>
      <c r="L52" s="64">
        <v>345</v>
      </c>
      <c r="M52" s="64">
        <v>348</v>
      </c>
      <c r="N52" s="64">
        <v>312</v>
      </c>
      <c r="O52" s="65">
        <v>303</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102</v>
      </c>
      <c r="L53" s="69">
        <v>114</v>
      </c>
      <c r="M53" s="69">
        <v>120</v>
      </c>
      <c r="N53" s="69">
        <v>117</v>
      </c>
      <c r="O53" s="70">
        <v>132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PzuyYtsgLxBPQWqB6XR+NG4Qevei3ICWrqyc0/oKq83x6R7zhdo337e+A+Y+A1voAACWR856bm+MrbZmlAPXg==" saltValue="k39c1GM/rrasYcALidZZc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43">
        <v>3434</v>
      </c>
      <c r="J41" s="344">
        <v>3418</v>
      </c>
      <c r="K41" s="344">
        <v>3238</v>
      </c>
      <c r="L41" s="344">
        <v>3118</v>
      </c>
      <c r="M41" s="345">
        <v>2931</v>
      </c>
    </row>
    <row r="42" spans="2:13" ht="27.75" customHeight="1" x14ac:dyDescent="0.2">
      <c r="B42" s="1186"/>
      <c r="C42" s="1187"/>
      <c r="D42" s="106"/>
      <c r="E42" s="1192" t="s">
        <v>32</v>
      </c>
      <c r="F42" s="1192"/>
      <c r="G42" s="1192"/>
      <c r="H42" s="1193"/>
      <c r="I42" s="346" t="s">
        <v>489</v>
      </c>
      <c r="J42" s="347" t="s">
        <v>489</v>
      </c>
      <c r="K42" s="347" t="s">
        <v>489</v>
      </c>
      <c r="L42" s="347" t="s">
        <v>489</v>
      </c>
      <c r="M42" s="348" t="s">
        <v>489</v>
      </c>
    </row>
    <row r="43" spans="2:13" ht="27.75" customHeight="1" x14ac:dyDescent="0.2">
      <c r="B43" s="1186"/>
      <c r="C43" s="1187"/>
      <c r="D43" s="106"/>
      <c r="E43" s="1192" t="s">
        <v>33</v>
      </c>
      <c r="F43" s="1192"/>
      <c r="G43" s="1192"/>
      <c r="H43" s="1193"/>
      <c r="I43" s="346">
        <v>620</v>
      </c>
      <c r="J43" s="347">
        <v>1658</v>
      </c>
      <c r="K43" s="347">
        <v>1682</v>
      </c>
      <c r="L43" s="347">
        <v>1730</v>
      </c>
      <c r="M43" s="348">
        <v>1615</v>
      </c>
    </row>
    <row r="44" spans="2:13" ht="27.75" customHeight="1" x14ac:dyDescent="0.2">
      <c r="B44" s="1186"/>
      <c r="C44" s="1187"/>
      <c r="D44" s="106"/>
      <c r="E44" s="1192" t="s">
        <v>34</v>
      </c>
      <c r="F44" s="1192"/>
      <c r="G44" s="1192"/>
      <c r="H44" s="1193"/>
      <c r="I44" s="346">
        <v>4</v>
      </c>
      <c r="J44" s="347">
        <v>2</v>
      </c>
      <c r="K44" s="347" t="s">
        <v>489</v>
      </c>
      <c r="L44" s="347" t="s">
        <v>489</v>
      </c>
      <c r="M44" s="348" t="s">
        <v>489</v>
      </c>
    </row>
    <row r="45" spans="2:13" ht="27.75" customHeight="1" x14ac:dyDescent="0.2">
      <c r="B45" s="1186"/>
      <c r="C45" s="1187"/>
      <c r="D45" s="106"/>
      <c r="E45" s="1192" t="s">
        <v>35</v>
      </c>
      <c r="F45" s="1192"/>
      <c r="G45" s="1192"/>
      <c r="H45" s="1193"/>
      <c r="I45" s="346">
        <v>499</v>
      </c>
      <c r="J45" s="347">
        <v>468</v>
      </c>
      <c r="K45" s="347">
        <v>489</v>
      </c>
      <c r="L45" s="347">
        <v>460</v>
      </c>
      <c r="M45" s="348">
        <v>498</v>
      </c>
    </row>
    <row r="46" spans="2:13" ht="27.75" customHeight="1" x14ac:dyDescent="0.2">
      <c r="B46" s="1186"/>
      <c r="C46" s="1187"/>
      <c r="D46" s="107"/>
      <c r="E46" s="1192" t="s">
        <v>36</v>
      </c>
      <c r="F46" s="1192"/>
      <c r="G46" s="1192"/>
      <c r="H46" s="1193"/>
      <c r="I46" s="346" t="s">
        <v>489</v>
      </c>
      <c r="J46" s="347" t="s">
        <v>489</v>
      </c>
      <c r="K46" s="347" t="s">
        <v>489</v>
      </c>
      <c r="L46" s="347" t="s">
        <v>489</v>
      </c>
      <c r="M46" s="348" t="s">
        <v>489</v>
      </c>
    </row>
    <row r="47" spans="2:13" ht="27.75" customHeight="1" x14ac:dyDescent="0.2">
      <c r="B47" s="1186"/>
      <c r="C47" s="1187"/>
      <c r="D47" s="108"/>
      <c r="E47" s="1194" t="s">
        <v>37</v>
      </c>
      <c r="F47" s="1195"/>
      <c r="G47" s="1195"/>
      <c r="H47" s="1196"/>
      <c r="I47" s="346" t="s">
        <v>489</v>
      </c>
      <c r="J47" s="347" t="s">
        <v>489</v>
      </c>
      <c r="K47" s="347" t="s">
        <v>489</v>
      </c>
      <c r="L47" s="347" t="s">
        <v>489</v>
      </c>
      <c r="M47" s="348" t="s">
        <v>489</v>
      </c>
    </row>
    <row r="48" spans="2:13" ht="27.75" customHeight="1" x14ac:dyDescent="0.2">
      <c r="B48" s="1186"/>
      <c r="C48" s="1187"/>
      <c r="D48" s="106"/>
      <c r="E48" s="1192" t="s">
        <v>38</v>
      </c>
      <c r="F48" s="1192"/>
      <c r="G48" s="1192"/>
      <c r="H48" s="1193"/>
      <c r="I48" s="346" t="s">
        <v>489</v>
      </c>
      <c r="J48" s="347" t="s">
        <v>489</v>
      </c>
      <c r="K48" s="347" t="s">
        <v>489</v>
      </c>
      <c r="L48" s="347" t="s">
        <v>489</v>
      </c>
      <c r="M48" s="348" t="s">
        <v>489</v>
      </c>
    </row>
    <row r="49" spans="2:13" ht="27.75" customHeight="1" x14ac:dyDescent="0.2">
      <c r="B49" s="1188"/>
      <c r="C49" s="1189"/>
      <c r="D49" s="106"/>
      <c r="E49" s="1192" t="s">
        <v>39</v>
      </c>
      <c r="F49" s="1192"/>
      <c r="G49" s="1192"/>
      <c r="H49" s="1193"/>
      <c r="I49" s="346" t="s">
        <v>489</v>
      </c>
      <c r="J49" s="347" t="s">
        <v>489</v>
      </c>
      <c r="K49" s="347" t="s">
        <v>489</v>
      </c>
      <c r="L49" s="347" t="s">
        <v>489</v>
      </c>
      <c r="M49" s="348" t="s">
        <v>489</v>
      </c>
    </row>
    <row r="50" spans="2:13" ht="27.75" customHeight="1" x14ac:dyDescent="0.2">
      <c r="B50" s="1197" t="s">
        <v>40</v>
      </c>
      <c r="C50" s="1198"/>
      <c r="D50" s="109"/>
      <c r="E50" s="1192" t="s">
        <v>41</v>
      </c>
      <c r="F50" s="1192"/>
      <c r="G50" s="1192"/>
      <c r="H50" s="1193"/>
      <c r="I50" s="346">
        <v>3212</v>
      </c>
      <c r="J50" s="347">
        <v>3223</v>
      </c>
      <c r="K50" s="347">
        <v>3602</v>
      </c>
      <c r="L50" s="347">
        <v>3841</v>
      </c>
      <c r="M50" s="348">
        <v>3996</v>
      </c>
    </row>
    <row r="51" spans="2:13" ht="27.75" customHeight="1" x14ac:dyDescent="0.2">
      <c r="B51" s="1186"/>
      <c r="C51" s="1187"/>
      <c r="D51" s="106"/>
      <c r="E51" s="1192" t="s">
        <v>42</v>
      </c>
      <c r="F51" s="1192"/>
      <c r="G51" s="1192"/>
      <c r="H51" s="1193"/>
      <c r="I51" s="346" t="s">
        <v>489</v>
      </c>
      <c r="J51" s="347" t="s">
        <v>489</v>
      </c>
      <c r="K51" s="347" t="s">
        <v>489</v>
      </c>
      <c r="L51" s="347" t="s">
        <v>489</v>
      </c>
      <c r="M51" s="348" t="s">
        <v>489</v>
      </c>
    </row>
    <row r="52" spans="2:13" ht="27.75" customHeight="1" x14ac:dyDescent="0.2">
      <c r="B52" s="1188"/>
      <c r="C52" s="1189"/>
      <c r="D52" s="106"/>
      <c r="E52" s="1192" t="s">
        <v>43</v>
      </c>
      <c r="F52" s="1192"/>
      <c r="G52" s="1192"/>
      <c r="H52" s="1193"/>
      <c r="I52" s="346">
        <v>2964</v>
      </c>
      <c r="J52" s="347">
        <v>3497</v>
      </c>
      <c r="K52" s="347">
        <v>3386</v>
      </c>
      <c r="L52" s="347">
        <v>3445</v>
      </c>
      <c r="M52" s="348">
        <v>3317</v>
      </c>
    </row>
    <row r="53" spans="2:13" ht="27.75" customHeight="1" thickBot="1" x14ac:dyDescent="0.25">
      <c r="B53" s="1199" t="s">
        <v>19</v>
      </c>
      <c r="C53" s="1200"/>
      <c r="D53" s="110"/>
      <c r="E53" s="1201" t="s">
        <v>44</v>
      </c>
      <c r="F53" s="1201"/>
      <c r="G53" s="1201"/>
      <c r="H53" s="1202"/>
      <c r="I53" s="349">
        <v>-1620</v>
      </c>
      <c r="J53" s="350">
        <v>-1173</v>
      </c>
      <c r="K53" s="350">
        <v>-1580</v>
      </c>
      <c r="L53" s="350">
        <v>-1978</v>
      </c>
      <c r="M53" s="351">
        <v>-2268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CLa/fuSJw9Z/xdLJICMsh7SlGTILMEYKSEK/xCmovw8xQUFPvJ22kJE/NBHy2FRh17dwMrRkAwoL5mG9jehSEw==" saltValue="WioGII0M9sODVsgPB60B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352">
        <v>2222</v>
      </c>
      <c r="G55" s="352">
        <v>2393</v>
      </c>
      <c r="H55" s="353">
        <v>2603</v>
      </c>
    </row>
    <row r="56" spans="2:8" ht="52.5" customHeight="1" x14ac:dyDescent="0.2">
      <c r="B56" s="122"/>
      <c r="C56" s="1213" t="s">
        <v>47</v>
      </c>
      <c r="D56" s="1213"/>
      <c r="E56" s="1214"/>
      <c r="F56" s="354">
        <v>380</v>
      </c>
      <c r="G56" s="354">
        <v>380</v>
      </c>
      <c r="H56" s="355">
        <v>380</v>
      </c>
    </row>
    <row r="57" spans="2:8" ht="53.25" customHeight="1" x14ac:dyDescent="0.2">
      <c r="B57" s="122"/>
      <c r="C57" s="1215" t="s">
        <v>48</v>
      </c>
      <c r="D57" s="1215"/>
      <c r="E57" s="1216"/>
      <c r="F57" s="356">
        <v>831</v>
      </c>
      <c r="G57" s="356">
        <v>828</v>
      </c>
      <c r="H57" s="357">
        <v>836</v>
      </c>
    </row>
    <row r="58" spans="2:8" ht="45.75" customHeight="1" x14ac:dyDescent="0.2">
      <c r="B58" s="123"/>
      <c r="C58" s="1203" t="s">
        <v>555</v>
      </c>
      <c r="D58" s="1204"/>
      <c r="E58" s="1205"/>
      <c r="F58" s="358">
        <v>300</v>
      </c>
      <c r="G58" s="358">
        <v>360</v>
      </c>
      <c r="H58" s="359">
        <v>360</v>
      </c>
    </row>
    <row r="59" spans="2:8" ht="45.75" customHeight="1" x14ac:dyDescent="0.2">
      <c r="B59" s="123"/>
      <c r="C59" s="1203" t="s">
        <v>556</v>
      </c>
      <c r="D59" s="1204"/>
      <c r="E59" s="1205"/>
      <c r="F59" s="358"/>
      <c r="G59" s="358"/>
      <c r="H59" s="359">
        <v>200</v>
      </c>
    </row>
    <row r="60" spans="2:8" ht="45.75" customHeight="1" x14ac:dyDescent="0.2">
      <c r="B60" s="123"/>
      <c r="C60" s="1203" t="s">
        <v>557</v>
      </c>
      <c r="D60" s="1204"/>
      <c r="E60" s="1205"/>
      <c r="F60" s="358">
        <v>155</v>
      </c>
      <c r="G60" s="358">
        <v>155</v>
      </c>
      <c r="H60" s="359">
        <v>155</v>
      </c>
    </row>
    <row r="61" spans="2:8" ht="45.75" customHeight="1" x14ac:dyDescent="0.2">
      <c r="B61" s="123"/>
      <c r="C61" s="1203" t="s">
        <v>558</v>
      </c>
      <c r="D61" s="1204"/>
      <c r="E61" s="1205"/>
      <c r="F61" s="358">
        <v>55</v>
      </c>
      <c r="G61" s="358">
        <v>55</v>
      </c>
      <c r="H61" s="359">
        <v>55</v>
      </c>
    </row>
    <row r="62" spans="2:8" ht="45.75" customHeight="1" thickBot="1" x14ac:dyDescent="0.25">
      <c r="B62" s="124"/>
      <c r="C62" s="1206" t="s">
        <v>559</v>
      </c>
      <c r="D62" s="1207"/>
      <c r="E62" s="1208"/>
      <c r="F62" s="360"/>
      <c r="G62" s="360"/>
      <c r="H62" s="361">
        <v>30</v>
      </c>
    </row>
    <row r="63" spans="2:8" ht="52.5" customHeight="1" thickBot="1" x14ac:dyDescent="0.25">
      <c r="B63" s="125"/>
      <c r="C63" s="1209" t="s">
        <v>49</v>
      </c>
      <c r="D63" s="1209"/>
      <c r="E63" s="1210"/>
      <c r="F63" s="362">
        <v>3433</v>
      </c>
      <c r="G63" s="362">
        <v>3600</v>
      </c>
      <c r="H63" s="363">
        <v>3820</v>
      </c>
    </row>
    <row r="64" spans="2:8" ht="13" x14ac:dyDescent="0.2"/>
  </sheetData>
  <sheetProtection algorithmName="SHA-512" hashValue="1GdWhY1Yy1bJ+B6Qu9sgQSA1ZN6nJRXGYe1An5svBAtz1I3Y5Ia6YpH6FDhhZ3cJyUlISsipDR+QG3QghSPJZA==" saltValue="Aqi15Al3BBATtgoB/Ie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118769</v>
      </c>
      <c r="E3" s="144"/>
      <c r="F3" s="145">
        <v>301035</v>
      </c>
      <c r="G3" s="146"/>
      <c r="H3" s="147"/>
    </row>
    <row r="4" spans="1:8" x14ac:dyDescent="0.2">
      <c r="A4" s="148"/>
      <c r="B4" s="149"/>
      <c r="C4" s="150"/>
      <c r="D4" s="151">
        <v>63682</v>
      </c>
      <c r="E4" s="152"/>
      <c r="F4" s="153">
        <v>154376</v>
      </c>
      <c r="G4" s="154"/>
      <c r="H4" s="155"/>
    </row>
    <row r="5" spans="1:8" x14ac:dyDescent="0.2">
      <c r="A5" s="136" t="s">
        <v>521</v>
      </c>
      <c r="B5" s="141"/>
      <c r="C5" s="142"/>
      <c r="D5" s="143">
        <v>79603</v>
      </c>
      <c r="E5" s="144"/>
      <c r="F5" s="145">
        <v>277467</v>
      </c>
      <c r="G5" s="146"/>
      <c r="H5" s="147"/>
    </row>
    <row r="6" spans="1:8" x14ac:dyDescent="0.2">
      <c r="A6" s="148"/>
      <c r="B6" s="149"/>
      <c r="C6" s="150"/>
      <c r="D6" s="151">
        <v>45908</v>
      </c>
      <c r="E6" s="152"/>
      <c r="F6" s="153">
        <v>128378</v>
      </c>
      <c r="G6" s="154"/>
      <c r="H6" s="155"/>
    </row>
    <row r="7" spans="1:8" x14ac:dyDescent="0.2">
      <c r="A7" s="136" t="s">
        <v>522</v>
      </c>
      <c r="B7" s="141"/>
      <c r="C7" s="142"/>
      <c r="D7" s="143">
        <v>81365</v>
      </c>
      <c r="E7" s="144"/>
      <c r="F7" s="145">
        <v>282256</v>
      </c>
      <c r="G7" s="146"/>
      <c r="H7" s="147"/>
    </row>
    <row r="8" spans="1:8" x14ac:dyDescent="0.2">
      <c r="A8" s="148"/>
      <c r="B8" s="149"/>
      <c r="C8" s="150"/>
      <c r="D8" s="151">
        <v>32422</v>
      </c>
      <c r="E8" s="152"/>
      <c r="F8" s="153">
        <v>145453</v>
      </c>
      <c r="G8" s="154"/>
      <c r="H8" s="155"/>
    </row>
    <row r="9" spans="1:8" x14ac:dyDescent="0.2">
      <c r="A9" s="136" t="s">
        <v>523</v>
      </c>
      <c r="B9" s="141"/>
      <c r="C9" s="142"/>
      <c r="D9" s="143">
        <v>91456</v>
      </c>
      <c r="E9" s="144"/>
      <c r="F9" s="145">
        <v>295341</v>
      </c>
      <c r="G9" s="146"/>
      <c r="H9" s="147"/>
    </row>
    <row r="10" spans="1:8" x14ac:dyDescent="0.2">
      <c r="A10" s="148"/>
      <c r="B10" s="149"/>
      <c r="C10" s="150"/>
      <c r="D10" s="151">
        <v>30316</v>
      </c>
      <c r="E10" s="152"/>
      <c r="F10" s="153">
        <v>137402</v>
      </c>
      <c r="G10" s="154"/>
      <c r="H10" s="155"/>
    </row>
    <row r="11" spans="1:8" x14ac:dyDescent="0.2">
      <c r="A11" s="136" t="s">
        <v>524</v>
      </c>
      <c r="B11" s="141"/>
      <c r="C11" s="142"/>
      <c r="D11" s="143">
        <v>58846</v>
      </c>
      <c r="E11" s="144"/>
      <c r="F11" s="145">
        <v>292845</v>
      </c>
      <c r="G11" s="146"/>
      <c r="H11" s="147"/>
    </row>
    <row r="12" spans="1:8" x14ac:dyDescent="0.2">
      <c r="A12" s="148"/>
      <c r="B12" s="149"/>
      <c r="C12" s="156"/>
      <c r="D12" s="151">
        <v>19443</v>
      </c>
      <c r="E12" s="152"/>
      <c r="F12" s="153">
        <v>143187</v>
      </c>
      <c r="G12" s="154"/>
      <c r="H12" s="155"/>
    </row>
    <row r="13" spans="1:8" x14ac:dyDescent="0.2">
      <c r="A13" s="136"/>
      <c r="B13" s="141"/>
      <c r="C13" s="157"/>
      <c r="D13" s="158">
        <v>86008</v>
      </c>
      <c r="E13" s="159"/>
      <c r="F13" s="160">
        <v>289789</v>
      </c>
      <c r="G13" s="161"/>
      <c r="H13" s="147"/>
    </row>
    <row r="14" spans="1:8" x14ac:dyDescent="0.2">
      <c r="A14" s="148"/>
      <c r="B14" s="149"/>
      <c r="C14" s="150"/>
      <c r="D14" s="151">
        <v>38354</v>
      </c>
      <c r="E14" s="152"/>
      <c r="F14" s="153">
        <v>141759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4.91</v>
      </c>
      <c r="C19" s="162">
        <f>ROUND(VALUE(SUBSTITUTE(実質収支比率等に係る経年分析!G$48,"▲","-")),2)</f>
        <v>12.34</v>
      </c>
      <c r="D19" s="162">
        <f>ROUND(VALUE(SUBSTITUTE(実質収支比率等に係る経年分析!H$48,"▲","-")),2)</f>
        <v>12.83</v>
      </c>
      <c r="E19" s="162">
        <f>ROUND(VALUE(SUBSTITUTE(実質収支比率等に係る経年分析!I$48,"▲","-")),2)</f>
        <v>16</v>
      </c>
      <c r="F19" s="162">
        <f>ROUND(VALUE(SUBSTITUTE(実質収支比率等に係る経年分析!J$48,"▲","-")),2)</f>
        <v>21.88</v>
      </c>
    </row>
    <row r="20" spans="1:11" x14ac:dyDescent="0.2">
      <c r="A20" s="162" t="s">
        <v>53</v>
      </c>
      <c r="B20" s="162">
        <f>ROUND(VALUE(SUBSTITUTE(実質収支比率等に係る経年分析!F$47,"▲","-")),2)</f>
        <v>81.52</v>
      </c>
      <c r="C20" s="162">
        <f>ROUND(VALUE(SUBSTITUTE(実質収支比率等に係る経年分析!G$47,"▲","-")),2)</f>
        <v>73.569999999999993</v>
      </c>
      <c r="D20" s="162">
        <f>ROUND(VALUE(SUBSTITUTE(実質収支比率等に係る経年分析!H$47,"▲","-")),2)</f>
        <v>87.06</v>
      </c>
      <c r="E20" s="162">
        <f>ROUND(VALUE(SUBSTITUTE(実質収支比率等に係る経年分析!I$47,"▲","-")),2)</f>
        <v>94.36</v>
      </c>
      <c r="F20" s="162">
        <f>ROUND(VALUE(SUBSTITUTE(実質収支比率等に係る経年分析!J$47,"▲","-")),2)</f>
        <v>100.49</v>
      </c>
    </row>
    <row r="21" spans="1:11" x14ac:dyDescent="0.2">
      <c r="A21" s="162" t="s">
        <v>54</v>
      </c>
      <c r="B21" s="162">
        <f>IF(ISNUMBER(VALUE(SUBSTITUTE(実質収支比率等に係る経年分析!F$49,"▲","-"))),ROUND(VALUE(SUBSTITUTE(実質収支比率等に係る経年分析!F$49,"▲","-")),2),NA())</f>
        <v>-5.03</v>
      </c>
      <c r="C21" s="162">
        <f>IF(ISNUMBER(VALUE(SUBSTITUTE(実質収支比率等に係る経年分析!G$49,"▲","-"))),ROUND(VALUE(SUBSTITUTE(実質収支比率等に係る経年分析!G$49,"▲","-")),2),NA())</f>
        <v>7.94</v>
      </c>
      <c r="D21" s="162">
        <f>IF(ISNUMBER(VALUE(SUBSTITUTE(実質収支比率等に係る経年分析!H$49,"▲","-"))),ROUND(VALUE(SUBSTITUTE(実質収支比率等に係る経年分析!H$49,"▲","-")),2),NA())</f>
        <v>6.16</v>
      </c>
      <c r="E21" s="162">
        <f>IF(ISNUMBER(VALUE(SUBSTITUTE(実質収支比率等に係る経年分析!I$49,"▲","-"))),ROUND(VALUE(SUBSTITUTE(実質収支比率等に係る経年分析!I$49,"▲","-")),2),NA())</f>
        <v>3.11</v>
      </c>
      <c r="F21" s="162">
        <f>IF(ISNUMBER(VALUE(SUBSTITUTE(実質収支比率等に係る経年分析!J$49,"▲","-"))),ROUND(VALUE(SUBSTITUTE(実質収支比率等に係る経年分析!J$49,"▲","-")),2),NA())</f>
        <v>6.24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勝浦町物産販売特別会計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7.0000000000000007E-2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0.08</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0.14000000000000001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7.0000000000000007E-2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0.05</v>
      </c>
    </row>
    <row r="30" spans="1:11" x14ac:dyDescent="0.2">
      <c r="A30" s="163" t="str">
        <f>IF(連結実質赤字比率に係る赤字・黒字の構成分析!C$40="",NA(),連結実質赤字比率に係る赤字・黒字の構成分析!C$40)</f>
        <v>勝浦町住宅新築資金等貸付特別会計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7.0000000000000007E-2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0.08</v>
      </c>
    </row>
    <row r="31" spans="1:11" x14ac:dyDescent="0.2">
      <c r="A31" s="163" t="str">
        <f>IF(連結実質赤字比率に係る赤字・黒字の構成分析!C$39="",NA(),連結実質赤字比率に係る赤字・黒字の構成分析!C$39)</f>
        <v>勝浦町農業集落排水事業会計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0.17</v>
      </c>
    </row>
    <row r="32" spans="1:11" x14ac:dyDescent="0.2">
      <c r="A32" s="163" t="str">
        <f>IF(連結実質赤字比率に係る赤字・黒字の構成分析!C$38="",NA(),連結実質赤字比率に係る赤字・黒字の構成分析!C$38)</f>
        <v>勝浦町国民健康保険特別会計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5.36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4.22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2.74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1.36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v>
      </c>
    </row>
    <row r="33" spans="1:16" x14ac:dyDescent="0.2">
      <c r="A33" s="163" t="str">
        <f>IF(連結実質赤字比率に係る赤字・黒字の構成分析!C$37="",NA(),連結実質赤字比率に係る赤字・黒字の構成分析!C$37)</f>
        <v>勝浦町簡易水道事業会計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f>IF(ROUND(VALUE(SUBSTITUTE(連結実質赤字比率に係る赤字・黒字の構成分析!G$37,"▲", "-")), 2) &lt; 0, ABS(ROUND(VALUE(SUBSTITUTE(連結実質赤字比率に係る赤字・黒字の構成分析!G$37,"▲", "-")), 2)), NA())</f>
        <v>1.42</v>
      </c>
      <c r="E33" s="163" t="e">
        <f>IF(ROUND(VALUE(SUBSTITUTE(連結実質赤字比率に係る赤字・黒字の構成分析!G$37,"▲", "-")), 2) &gt;= 0, ABS(ROUND(VALUE(SUBSTITUTE(連結実質赤字比率に係る赤字・黒字の構成分析!G$37,"▲", "-")), 2)), NA())</f>
        <v>#N/A</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1.1100000000000001</v>
      </c>
    </row>
    <row r="34" spans="1:16" x14ac:dyDescent="0.2">
      <c r="A34" s="163" t="str">
        <f>IF(連結実質赤字比率に係る赤字・黒字の構成分析!C$36="",NA(),連結実質赤字比率に係る赤字・黒字の構成分析!C$36)</f>
        <v>勝浦町介護保険特別会計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1.43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2.4700000000000002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4.3099999999999996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4.2699999999999996</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4.7699999999999996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12.19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12.62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15.84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21.74</v>
      </c>
    </row>
    <row r="36" spans="1:16" x14ac:dyDescent="0.2">
      <c r="A36" s="163" t="str">
        <f>IF(連結実質赤字比率に係る赤字・黒字の構成分析!C$34="",NA(),連結実質赤字比率に係る赤字・黒字の構成分析!C$34)</f>
        <v>勝浦町病院事業会計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44.94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39.4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39.619999999999997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36.49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29.68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334</v>
      </c>
      <c r="E42" s="164"/>
      <c r="F42" s="164"/>
      <c r="G42" s="164">
        <f>'実質公債費比率（分子）の構造'!L$52</f>
        <v>345</v>
      </c>
      <c r="H42" s="164"/>
      <c r="I42" s="164"/>
      <c r="J42" s="164">
        <f>'実質公債費比率（分子）の構造'!M$52</f>
        <v>348</v>
      </c>
      <c r="K42" s="164"/>
      <c r="L42" s="164"/>
      <c r="M42" s="164">
        <f>'実質公債費比率（分子）の構造'!N$52</f>
        <v>312</v>
      </c>
      <c r="N42" s="164"/>
      <c r="O42" s="164"/>
      <c r="P42" s="164">
        <f>'実質公債費比率（分子）の構造'!O$52</f>
        <v>303</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2</v>
      </c>
      <c r="C45" s="164"/>
      <c r="D45" s="164"/>
      <c r="E45" s="164">
        <f>'実質公債費比率（分子）の構造'!L$49</f>
        <v>2</v>
      </c>
      <c r="F45" s="164"/>
      <c r="G45" s="164"/>
      <c r="H45" s="164">
        <f>'実質公債費比率（分子）の構造'!M$49</f>
        <v>2</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43</v>
      </c>
      <c r="C46" s="164"/>
      <c r="D46" s="164"/>
      <c r="E46" s="164">
        <f>'実質公債費比率（分子）の構造'!L$48</f>
        <v>42</v>
      </c>
      <c r="F46" s="164"/>
      <c r="G46" s="164"/>
      <c r="H46" s="164">
        <f>'実質公債費比率（分子）の構造'!M$48</f>
        <v>42</v>
      </c>
      <c r="I46" s="164"/>
      <c r="J46" s="164"/>
      <c r="K46" s="164">
        <f>'実質公債費比率（分子）の構造'!N$48</f>
        <v>44</v>
      </c>
      <c r="L46" s="164"/>
      <c r="M46" s="164"/>
      <c r="N46" s="164">
        <f>'実質公債費比率（分子）の構造'!O$48</f>
        <v>45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391</v>
      </c>
      <c r="C49" s="164"/>
      <c r="D49" s="164"/>
      <c r="E49" s="164">
        <f>'実質公債費比率（分子）の構造'!L$45</f>
        <v>415</v>
      </c>
      <c r="F49" s="164"/>
      <c r="G49" s="164"/>
      <c r="H49" s="164">
        <f>'実質公債費比率（分子）の構造'!M$45</f>
        <v>424</v>
      </c>
      <c r="I49" s="164"/>
      <c r="J49" s="164"/>
      <c r="K49" s="164">
        <f>'実質公債費比率（分子）の構造'!N$45</f>
        <v>385</v>
      </c>
      <c r="L49" s="164"/>
      <c r="M49" s="164"/>
      <c r="N49" s="164">
        <f>'実質公債費比率（分子）の構造'!O$45</f>
        <v>390</v>
      </c>
      <c r="O49" s="164"/>
      <c r="P49" s="164"/>
    </row>
    <row r="50" spans="1:16" x14ac:dyDescent="0.2">
      <c r="A50" s="164" t="s">
        <v>67</v>
      </c>
      <c r="B50" s="164" t="e">
        <f>NA()</f>
        <v>#N/A</v>
      </c>
      <c r="C50" s="164">
        <f>IF(ISNUMBER('実質公債費比率（分子）の構造'!K$53),'実質公債費比率（分子）の構造'!K$53,NA())</f>
        <v>102</v>
      </c>
      <c r="D50" s="164" t="e">
        <f>NA()</f>
        <v>#N/A</v>
      </c>
      <c r="E50" s="164" t="e">
        <f>NA()</f>
        <v>#N/A</v>
      </c>
      <c r="F50" s="164">
        <f>IF(ISNUMBER('実質公債費比率（分子）の構造'!L$53),'実質公債費比率（分子）の構造'!L$53,NA())</f>
        <v>114</v>
      </c>
      <c r="G50" s="164" t="e">
        <f>NA()</f>
        <v>#N/A</v>
      </c>
      <c r="H50" s="164" t="e">
        <f>NA()</f>
        <v>#N/A</v>
      </c>
      <c r="I50" s="164">
        <f>IF(ISNUMBER('実質公債費比率（分子）の構造'!M$53),'実質公債費比率（分子）の構造'!M$53,NA())</f>
        <v>120</v>
      </c>
      <c r="J50" s="164" t="e">
        <f>NA()</f>
        <v>#N/A</v>
      </c>
      <c r="K50" s="164" t="e">
        <f>NA()</f>
        <v>#N/A</v>
      </c>
      <c r="L50" s="164">
        <f>IF(ISNUMBER('実質公債費比率（分子）の構造'!N$53),'実質公債費比率（分子）の構造'!N$53,NA())</f>
        <v>117</v>
      </c>
      <c r="M50" s="164" t="e">
        <f>NA()</f>
        <v>#N/A</v>
      </c>
      <c r="N50" s="164" t="e">
        <f>NA()</f>
        <v>#N/A</v>
      </c>
      <c r="O50" s="164">
        <f>IF(ISNUMBER('実質公債費比率（分子）の構造'!O$53),'実質公債費比率（分子）の構造'!O$53,NA())</f>
        <v>132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2964</v>
      </c>
      <c r="E56" s="163"/>
      <c r="F56" s="163"/>
      <c r="G56" s="163">
        <f>'将来負担比率（分子）の構造'!J$52</f>
        <v>3497</v>
      </c>
      <c r="H56" s="163"/>
      <c r="I56" s="163"/>
      <c r="J56" s="163">
        <f>'将来負担比率（分子）の構造'!K$52</f>
        <v>3386</v>
      </c>
      <c r="K56" s="163"/>
      <c r="L56" s="163"/>
      <c r="M56" s="163">
        <f>'将来負担比率（分子）の構造'!L$52</f>
        <v>3445</v>
      </c>
      <c r="N56" s="163"/>
      <c r="O56" s="163"/>
      <c r="P56" s="163">
        <f>'将来負担比率（分子）の構造'!M$52</f>
        <v>3317</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3212</v>
      </c>
      <c r="E58" s="163"/>
      <c r="F58" s="163"/>
      <c r="G58" s="163">
        <f>'将来負担比率（分子）の構造'!J$50</f>
        <v>3223</v>
      </c>
      <c r="H58" s="163"/>
      <c r="I58" s="163"/>
      <c r="J58" s="163">
        <f>'将来負担比率（分子）の構造'!K$50</f>
        <v>3602</v>
      </c>
      <c r="K58" s="163"/>
      <c r="L58" s="163"/>
      <c r="M58" s="163">
        <f>'将来負担比率（分子）の構造'!L$50</f>
        <v>3841</v>
      </c>
      <c r="N58" s="163"/>
      <c r="O58" s="163"/>
      <c r="P58" s="163">
        <f>'将来負担比率（分子）の構造'!M$50</f>
        <v>3996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499</v>
      </c>
      <c r="C62" s="163"/>
      <c r="D62" s="163"/>
      <c r="E62" s="163">
        <f>'将来負担比率（分子）の構造'!J$45</f>
        <v>468</v>
      </c>
      <c r="F62" s="163"/>
      <c r="G62" s="163"/>
      <c r="H62" s="163">
        <f>'将来負担比率（分子）の構造'!K$45</f>
        <v>489</v>
      </c>
      <c r="I62" s="163"/>
      <c r="J62" s="163"/>
      <c r="K62" s="163">
        <f>'将来負担比率（分子）の構造'!L$45</f>
        <v>460</v>
      </c>
      <c r="L62" s="163"/>
      <c r="M62" s="163"/>
      <c r="N62" s="163">
        <f>'将来負担比率（分子）の構造'!M$45</f>
        <v>498</v>
      </c>
      <c r="O62" s="163"/>
      <c r="P62" s="163"/>
    </row>
    <row r="63" spans="1:16" x14ac:dyDescent="0.2">
      <c r="A63" s="163" t="s">
        <v>34</v>
      </c>
      <c r="B63" s="163">
        <f>'将来負担比率（分子）の構造'!I$44</f>
        <v>4</v>
      </c>
      <c r="C63" s="163"/>
      <c r="D63" s="163"/>
      <c r="E63" s="163">
        <f>'将来負担比率（分子）の構造'!J$44</f>
        <v>2</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620</v>
      </c>
      <c r="C64" s="163"/>
      <c r="D64" s="163"/>
      <c r="E64" s="163">
        <f>'将来負担比率（分子）の構造'!J$43</f>
        <v>1658</v>
      </c>
      <c r="F64" s="163"/>
      <c r="G64" s="163"/>
      <c r="H64" s="163">
        <f>'将来負担比率（分子）の構造'!K$43</f>
        <v>1682</v>
      </c>
      <c r="I64" s="163"/>
      <c r="J64" s="163"/>
      <c r="K64" s="163">
        <f>'将来負担比率（分子）の構造'!L$43</f>
        <v>1730</v>
      </c>
      <c r="L64" s="163"/>
      <c r="M64" s="163"/>
      <c r="N64" s="163">
        <f>'将来負担比率（分子）の構造'!M$43</f>
        <v>1615</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3434</v>
      </c>
      <c r="C66" s="163"/>
      <c r="D66" s="163"/>
      <c r="E66" s="163">
        <f>'将来負担比率（分子）の構造'!J$41</f>
        <v>3418</v>
      </c>
      <c r="F66" s="163"/>
      <c r="G66" s="163"/>
      <c r="H66" s="163">
        <f>'将来負担比率（分子）の構造'!K$41</f>
        <v>3238</v>
      </c>
      <c r="I66" s="163"/>
      <c r="J66" s="163"/>
      <c r="K66" s="163">
        <f>'将来負担比率（分子）の構造'!L$41</f>
        <v>3118</v>
      </c>
      <c r="L66" s="163"/>
      <c r="M66" s="163"/>
      <c r="N66" s="163">
        <f>'将来負担比率（分子）の構造'!M$41</f>
        <v>2931</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2222</v>
      </c>
      <c r="C72" s="167">
        <f>基金残高に係る経年分析!G55</f>
        <v>2393</v>
      </c>
      <c r="D72" s="167">
        <f>基金残高に係る経年分析!H55</f>
        <v>2603</v>
      </c>
    </row>
    <row r="73" spans="1:16" x14ac:dyDescent="0.2">
      <c r="A73" s="166" t="s">
        <v>74</v>
      </c>
      <c r="B73" s="167">
        <f>基金残高に係る経年分析!F56</f>
        <v>380</v>
      </c>
      <c r="C73" s="167">
        <f>基金残高に係る経年分析!G56</f>
        <v>380</v>
      </c>
      <c r="D73" s="167">
        <f>基金残高に係る経年分析!H56</f>
        <v>380</v>
      </c>
    </row>
    <row r="74" spans="1:16" x14ac:dyDescent="0.2">
      <c r="A74" s="166" t="s">
        <v>75</v>
      </c>
      <c r="B74" s="167">
        <f>基金残高に係る経年分析!F57</f>
        <v>831</v>
      </c>
      <c r="C74" s="167">
        <f>基金残高に係る経年分析!G57</f>
        <v>828</v>
      </c>
      <c r="D74" s="167">
        <f>基金残高に係る経年分析!H57</f>
        <v>836</v>
      </c>
    </row>
  </sheetData>
  <sheetProtection algorithmName="SHA-512" hashValue="V8oB6gJppFCpWlDKrG66s9tkmSSsXys8skx1W+XQ6P2+F4N4SZhTQA4s2RaFGBpEOaQk8QBk42gMkuQUrxm7hA==" saltValue="YC/X2J7Y7Vf9v2CjVujE2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469691</v>
      </c>
      <c r="S5" s="613"/>
      <c r="T5" s="613"/>
      <c r="U5" s="613"/>
      <c r="V5" s="613"/>
      <c r="W5" s="613"/>
      <c r="X5" s="613"/>
      <c r="Y5" s="614"/>
      <c r="Z5" s="615">
        <v>9.8000000000000007</v>
      </c>
      <c r="AA5" s="615"/>
      <c r="AB5" s="615"/>
      <c r="AC5" s="615"/>
      <c r="AD5" s="616">
        <v>469691</v>
      </c>
      <c r="AE5" s="616"/>
      <c r="AF5" s="616"/>
      <c r="AG5" s="616"/>
      <c r="AH5" s="616"/>
      <c r="AI5" s="616"/>
      <c r="AJ5" s="616"/>
      <c r="AK5" s="616"/>
      <c r="AL5" s="617">
        <v>18</v>
      </c>
      <c r="AM5" s="618"/>
      <c r="AN5" s="618"/>
      <c r="AO5" s="619"/>
      <c r="AP5" s="609" t="s">
        <v>216</v>
      </c>
      <c r="AQ5" s="610"/>
      <c r="AR5" s="610"/>
      <c r="AS5" s="610"/>
      <c r="AT5" s="610"/>
      <c r="AU5" s="610"/>
      <c r="AV5" s="610"/>
      <c r="AW5" s="610"/>
      <c r="AX5" s="610"/>
      <c r="AY5" s="610"/>
      <c r="AZ5" s="610"/>
      <c r="BA5" s="610"/>
      <c r="BB5" s="610"/>
      <c r="BC5" s="610"/>
      <c r="BD5" s="610"/>
      <c r="BE5" s="610"/>
      <c r="BF5" s="611"/>
      <c r="BG5" s="623">
        <v>469691</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62100</v>
      </c>
      <c r="S6" s="624"/>
      <c r="T6" s="624"/>
      <c r="U6" s="624"/>
      <c r="V6" s="624"/>
      <c r="W6" s="624"/>
      <c r="X6" s="624"/>
      <c r="Y6" s="625"/>
      <c r="Z6" s="626">
        <v>1.3</v>
      </c>
      <c r="AA6" s="626"/>
      <c r="AB6" s="626"/>
      <c r="AC6" s="626"/>
      <c r="AD6" s="627">
        <v>62100</v>
      </c>
      <c r="AE6" s="627"/>
      <c r="AF6" s="627"/>
      <c r="AG6" s="627"/>
      <c r="AH6" s="627"/>
      <c r="AI6" s="627"/>
      <c r="AJ6" s="627"/>
      <c r="AK6" s="627"/>
      <c r="AL6" s="628">
        <v>2.4</v>
      </c>
      <c r="AM6" s="629"/>
      <c r="AN6" s="629"/>
      <c r="AO6" s="630"/>
      <c r="AP6" s="620" t="s">
        <v>221</v>
      </c>
      <c r="AQ6" s="621"/>
      <c r="AR6" s="621"/>
      <c r="AS6" s="621"/>
      <c r="AT6" s="621"/>
      <c r="AU6" s="621"/>
      <c r="AV6" s="621"/>
      <c r="AW6" s="621"/>
      <c r="AX6" s="621"/>
      <c r="AY6" s="621"/>
      <c r="AZ6" s="621"/>
      <c r="BA6" s="621"/>
      <c r="BB6" s="621"/>
      <c r="BC6" s="621"/>
      <c r="BD6" s="621"/>
      <c r="BE6" s="621"/>
      <c r="BF6" s="622"/>
      <c r="BG6" s="623">
        <v>469691</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56750</v>
      </c>
      <c r="CS6" s="624"/>
      <c r="CT6" s="624"/>
      <c r="CU6" s="624"/>
      <c r="CV6" s="624"/>
      <c r="CW6" s="624"/>
      <c r="CX6" s="624"/>
      <c r="CY6" s="625"/>
      <c r="CZ6" s="617">
        <v>1.4</v>
      </c>
      <c r="DA6" s="618"/>
      <c r="DB6" s="618"/>
      <c r="DC6" s="634"/>
      <c r="DD6" s="632" t="s">
        <v>122</v>
      </c>
      <c r="DE6" s="624"/>
      <c r="DF6" s="624"/>
      <c r="DG6" s="624"/>
      <c r="DH6" s="624"/>
      <c r="DI6" s="624"/>
      <c r="DJ6" s="624"/>
      <c r="DK6" s="624"/>
      <c r="DL6" s="624"/>
      <c r="DM6" s="624"/>
      <c r="DN6" s="624"/>
      <c r="DO6" s="624"/>
      <c r="DP6" s="625"/>
      <c r="DQ6" s="632">
        <v>56750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316</v>
      </c>
      <c r="S7" s="624"/>
      <c r="T7" s="624"/>
      <c r="U7" s="624"/>
      <c r="V7" s="624"/>
      <c r="W7" s="624"/>
      <c r="X7" s="624"/>
      <c r="Y7" s="625"/>
      <c r="Z7" s="626">
        <v>0</v>
      </c>
      <c r="AA7" s="626"/>
      <c r="AB7" s="626"/>
      <c r="AC7" s="626"/>
      <c r="AD7" s="627">
        <v>316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176094</v>
      </c>
      <c r="BH7" s="624"/>
      <c r="BI7" s="624"/>
      <c r="BJ7" s="624"/>
      <c r="BK7" s="624"/>
      <c r="BL7" s="624"/>
      <c r="BM7" s="624"/>
      <c r="BN7" s="625"/>
      <c r="BO7" s="626">
        <v>37.5</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887692</v>
      </c>
      <c r="CS7" s="624"/>
      <c r="CT7" s="624"/>
      <c r="CU7" s="624"/>
      <c r="CV7" s="624"/>
      <c r="CW7" s="624"/>
      <c r="CX7" s="624"/>
      <c r="CY7" s="625"/>
      <c r="CZ7" s="626">
        <v>21.6</v>
      </c>
      <c r="DA7" s="626"/>
      <c r="DB7" s="626"/>
      <c r="DC7" s="626"/>
      <c r="DD7" s="632">
        <v>15401</v>
      </c>
      <c r="DE7" s="624"/>
      <c r="DF7" s="624"/>
      <c r="DG7" s="624"/>
      <c r="DH7" s="624"/>
      <c r="DI7" s="624"/>
      <c r="DJ7" s="624"/>
      <c r="DK7" s="624"/>
      <c r="DL7" s="624"/>
      <c r="DM7" s="624"/>
      <c r="DN7" s="624"/>
      <c r="DO7" s="624"/>
      <c r="DP7" s="625"/>
      <c r="DQ7" s="632">
        <v>661006</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7392</v>
      </c>
      <c r="S8" s="624"/>
      <c r="T8" s="624"/>
      <c r="U8" s="624"/>
      <c r="V8" s="624"/>
      <c r="W8" s="624"/>
      <c r="X8" s="624"/>
      <c r="Y8" s="625"/>
      <c r="Z8" s="626">
        <v>0.2</v>
      </c>
      <c r="AA8" s="626"/>
      <c r="AB8" s="626"/>
      <c r="AC8" s="626"/>
      <c r="AD8" s="627">
        <v>7392</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6775</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964670</v>
      </c>
      <c r="CS8" s="624"/>
      <c r="CT8" s="624"/>
      <c r="CU8" s="624"/>
      <c r="CV8" s="624"/>
      <c r="CW8" s="624"/>
      <c r="CX8" s="624"/>
      <c r="CY8" s="625"/>
      <c r="CZ8" s="626">
        <v>23.5</v>
      </c>
      <c r="DA8" s="626"/>
      <c r="DB8" s="626"/>
      <c r="DC8" s="626"/>
      <c r="DD8" s="632">
        <v>22400</v>
      </c>
      <c r="DE8" s="624"/>
      <c r="DF8" s="624"/>
      <c r="DG8" s="624"/>
      <c r="DH8" s="624"/>
      <c r="DI8" s="624"/>
      <c r="DJ8" s="624"/>
      <c r="DK8" s="624"/>
      <c r="DL8" s="624"/>
      <c r="DM8" s="624"/>
      <c r="DN8" s="624"/>
      <c r="DO8" s="624"/>
      <c r="DP8" s="625"/>
      <c r="DQ8" s="632">
        <v>563652</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9715</v>
      </c>
      <c r="S9" s="624"/>
      <c r="T9" s="624"/>
      <c r="U9" s="624"/>
      <c r="V9" s="624"/>
      <c r="W9" s="624"/>
      <c r="X9" s="624"/>
      <c r="Y9" s="625"/>
      <c r="Z9" s="626">
        <v>0.2</v>
      </c>
      <c r="AA9" s="626"/>
      <c r="AB9" s="626"/>
      <c r="AC9" s="626"/>
      <c r="AD9" s="627">
        <v>9715</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151895</v>
      </c>
      <c r="BH9" s="624"/>
      <c r="BI9" s="624"/>
      <c r="BJ9" s="624"/>
      <c r="BK9" s="624"/>
      <c r="BL9" s="624"/>
      <c r="BM9" s="624"/>
      <c r="BN9" s="625"/>
      <c r="BO9" s="626">
        <v>32.299999999999997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456563</v>
      </c>
      <c r="CS9" s="624"/>
      <c r="CT9" s="624"/>
      <c r="CU9" s="624"/>
      <c r="CV9" s="624"/>
      <c r="CW9" s="624"/>
      <c r="CX9" s="624"/>
      <c r="CY9" s="625"/>
      <c r="CZ9" s="626">
        <v>11.1</v>
      </c>
      <c r="DA9" s="626"/>
      <c r="DB9" s="626"/>
      <c r="DC9" s="626"/>
      <c r="DD9" s="632">
        <v>16482</v>
      </c>
      <c r="DE9" s="624"/>
      <c r="DF9" s="624"/>
      <c r="DG9" s="624"/>
      <c r="DH9" s="624"/>
      <c r="DI9" s="624"/>
      <c r="DJ9" s="624"/>
      <c r="DK9" s="624"/>
      <c r="DL9" s="624"/>
      <c r="DM9" s="624"/>
      <c r="DN9" s="624"/>
      <c r="DO9" s="624"/>
      <c r="DP9" s="625"/>
      <c r="DQ9" s="632">
        <v>374292</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10833</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3800</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3800</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116023</v>
      </c>
      <c r="S11" s="624"/>
      <c r="T11" s="624"/>
      <c r="U11" s="624"/>
      <c r="V11" s="624"/>
      <c r="W11" s="624"/>
      <c r="X11" s="624"/>
      <c r="Y11" s="625"/>
      <c r="Z11" s="628">
        <v>2.4</v>
      </c>
      <c r="AA11" s="629"/>
      <c r="AB11" s="629"/>
      <c r="AC11" s="635"/>
      <c r="AD11" s="632">
        <v>116023</v>
      </c>
      <c r="AE11" s="624"/>
      <c r="AF11" s="624"/>
      <c r="AG11" s="624"/>
      <c r="AH11" s="624"/>
      <c r="AI11" s="624"/>
      <c r="AJ11" s="624"/>
      <c r="AK11" s="625"/>
      <c r="AL11" s="628">
        <v>4.5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6591</v>
      </c>
      <c r="BH11" s="624"/>
      <c r="BI11" s="624"/>
      <c r="BJ11" s="624"/>
      <c r="BK11" s="624"/>
      <c r="BL11" s="624"/>
      <c r="BM11" s="624"/>
      <c r="BN11" s="625"/>
      <c r="BO11" s="626">
        <v>1.4</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285902</v>
      </c>
      <c r="CS11" s="624"/>
      <c r="CT11" s="624"/>
      <c r="CU11" s="624"/>
      <c r="CV11" s="624"/>
      <c r="CW11" s="624"/>
      <c r="CX11" s="624"/>
      <c r="CY11" s="625"/>
      <c r="CZ11" s="626">
        <v>7</v>
      </c>
      <c r="DA11" s="626"/>
      <c r="DB11" s="626"/>
      <c r="DC11" s="626"/>
      <c r="DD11" s="632">
        <v>49708</v>
      </c>
      <c r="DE11" s="624"/>
      <c r="DF11" s="624"/>
      <c r="DG11" s="624"/>
      <c r="DH11" s="624"/>
      <c r="DI11" s="624"/>
      <c r="DJ11" s="624"/>
      <c r="DK11" s="624"/>
      <c r="DL11" s="624"/>
      <c r="DM11" s="624"/>
      <c r="DN11" s="624"/>
      <c r="DO11" s="624"/>
      <c r="DP11" s="625"/>
      <c r="DQ11" s="632">
        <v>204823</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229107</v>
      </c>
      <c r="BH12" s="624"/>
      <c r="BI12" s="624"/>
      <c r="BJ12" s="624"/>
      <c r="BK12" s="624"/>
      <c r="BL12" s="624"/>
      <c r="BM12" s="624"/>
      <c r="BN12" s="625"/>
      <c r="BO12" s="626">
        <v>48.8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94075</v>
      </c>
      <c r="CS12" s="624"/>
      <c r="CT12" s="624"/>
      <c r="CU12" s="624"/>
      <c r="CV12" s="624"/>
      <c r="CW12" s="624"/>
      <c r="CX12" s="624"/>
      <c r="CY12" s="625"/>
      <c r="CZ12" s="626">
        <v>2.2999999999999998</v>
      </c>
      <c r="DA12" s="626"/>
      <c r="DB12" s="626"/>
      <c r="DC12" s="626"/>
      <c r="DD12" s="632" t="s">
        <v>122</v>
      </c>
      <c r="DE12" s="624"/>
      <c r="DF12" s="624"/>
      <c r="DG12" s="624"/>
      <c r="DH12" s="624"/>
      <c r="DI12" s="624"/>
      <c r="DJ12" s="624"/>
      <c r="DK12" s="624"/>
      <c r="DL12" s="624"/>
      <c r="DM12" s="624"/>
      <c r="DN12" s="624"/>
      <c r="DO12" s="624"/>
      <c r="DP12" s="625"/>
      <c r="DQ12" s="632">
        <v>77362</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218115</v>
      </c>
      <c r="BH13" s="624"/>
      <c r="BI13" s="624"/>
      <c r="BJ13" s="624"/>
      <c r="BK13" s="624"/>
      <c r="BL13" s="624"/>
      <c r="BM13" s="624"/>
      <c r="BN13" s="625"/>
      <c r="BO13" s="626">
        <v>46.4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320261</v>
      </c>
      <c r="CS13" s="624"/>
      <c r="CT13" s="624"/>
      <c r="CU13" s="624"/>
      <c r="CV13" s="624"/>
      <c r="CW13" s="624"/>
      <c r="CX13" s="624"/>
      <c r="CY13" s="625"/>
      <c r="CZ13" s="626">
        <v>7.8</v>
      </c>
      <c r="DA13" s="626"/>
      <c r="DB13" s="626"/>
      <c r="DC13" s="626"/>
      <c r="DD13" s="632">
        <v>154942</v>
      </c>
      <c r="DE13" s="624"/>
      <c r="DF13" s="624"/>
      <c r="DG13" s="624"/>
      <c r="DH13" s="624"/>
      <c r="DI13" s="624"/>
      <c r="DJ13" s="624"/>
      <c r="DK13" s="624"/>
      <c r="DL13" s="624"/>
      <c r="DM13" s="624"/>
      <c r="DN13" s="624"/>
      <c r="DO13" s="624"/>
      <c r="DP13" s="625"/>
      <c r="DQ13" s="632">
        <v>159364</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26797</v>
      </c>
      <c r="BH14" s="624"/>
      <c r="BI14" s="624"/>
      <c r="BJ14" s="624"/>
      <c r="BK14" s="624"/>
      <c r="BL14" s="624"/>
      <c r="BM14" s="624"/>
      <c r="BN14" s="625"/>
      <c r="BO14" s="626">
        <v>5.7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168235</v>
      </c>
      <c r="CS14" s="624"/>
      <c r="CT14" s="624"/>
      <c r="CU14" s="624"/>
      <c r="CV14" s="624"/>
      <c r="CW14" s="624"/>
      <c r="CX14" s="624"/>
      <c r="CY14" s="625"/>
      <c r="CZ14" s="626">
        <v>4.0999999999999996</v>
      </c>
      <c r="DA14" s="626"/>
      <c r="DB14" s="626"/>
      <c r="DC14" s="626"/>
      <c r="DD14" s="632">
        <v>194</v>
      </c>
      <c r="DE14" s="624"/>
      <c r="DF14" s="624"/>
      <c r="DG14" s="624"/>
      <c r="DH14" s="624"/>
      <c r="DI14" s="624"/>
      <c r="DJ14" s="624"/>
      <c r="DK14" s="624"/>
      <c r="DL14" s="624"/>
      <c r="DM14" s="624"/>
      <c r="DN14" s="624"/>
      <c r="DO14" s="624"/>
      <c r="DP14" s="625"/>
      <c r="DQ14" s="632">
        <v>128891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4505</v>
      </c>
      <c r="S15" s="624"/>
      <c r="T15" s="624"/>
      <c r="U15" s="624"/>
      <c r="V15" s="624"/>
      <c r="W15" s="624"/>
      <c r="X15" s="624"/>
      <c r="Y15" s="625"/>
      <c r="Z15" s="626">
        <v>0.1</v>
      </c>
      <c r="AA15" s="626"/>
      <c r="AB15" s="626"/>
      <c r="AC15" s="626"/>
      <c r="AD15" s="627">
        <v>4505</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36137</v>
      </c>
      <c r="BH15" s="624"/>
      <c r="BI15" s="624"/>
      <c r="BJ15" s="624"/>
      <c r="BK15" s="624"/>
      <c r="BL15" s="624"/>
      <c r="BM15" s="624"/>
      <c r="BN15" s="625"/>
      <c r="BO15" s="626">
        <v>7.7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296358</v>
      </c>
      <c r="CS15" s="624"/>
      <c r="CT15" s="624"/>
      <c r="CU15" s="624"/>
      <c r="CV15" s="624"/>
      <c r="CW15" s="624"/>
      <c r="CX15" s="624"/>
      <c r="CY15" s="625"/>
      <c r="CZ15" s="626">
        <v>7.2</v>
      </c>
      <c r="DA15" s="626"/>
      <c r="DB15" s="626"/>
      <c r="DC15" s="626"/>
      <c r="DD15" s="632">
        <v>9799</v>
      </c>
      <c r="DE15" s="624"/>
      <c r="DF15" s="624"/>
      <c r="DG15" s="624"/>
      <c r="DH15" s="624"/>
      <c r="DI15" s="624"/>
      <c r="DJ15" s="624"/>
      <c r="DK15" s="624"/>
      <c r="DL15" s="624"/>
      <c r="DM15" s="624"/>
      <c r="DN15" s="624"/>
      <c r="DO15" s="624"/>
      <c r="DP15" s="625"/>
      <c r="DQ15" s="632">
        <v>251630</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9991</v>
      </c>
      <c r="S16" s="624"/>
      <c r="T16" s="624"/>
      <c r="U16" s="624"/>
      <c r="V16" s="624"/>
      <c r="W16" s="624"/>
      <c r="X16" s="624"/>
      <c r="Y16" s="625"/>
      <c r="Z16" s="626">
        <v>0.2</v>
      </c>
      <c r="AA16" s="626"/>
      <c r="AB16" s="626"/>
      <c r="AC16" s="626"/>
      <c r="AD16" s="627">
        <v>9991</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1556</v>
      </c>
      <c r="BH16" s="624"/>
      <c r="BI16" s="624"/>
      <c r="BJ16" s="624"/>
      <c r="BK16" s="624"/>
      <c r="BL16" s="624"/>
      <c r="BM16" s="624"/>
      <c r="BN16" s="625"/>
      <c r="BO16" s="626">
        <v>0.3</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181976</v>
      </c>
      <c r="CS16" s="624"/>
      <c r="CT16" s="624"/>
      <c r="CU16" s="624"/>
      <c r="CV16" s="624"/>
      <c r="CW16" s="624"/>
      <c r="CX16" s="624"/>
      <c r="CY16" s="625"/>
      <c r="CZ16" s="626">
        <v>4.4000000000000004</v>
      </c>
      <c r="DA16" s="626"/>
      <c r="DB16" s="626"/>
      <c r="DC16" s="626"/>
      <c r="DD16" s="632" t="s">
        <v>122</v>
      </c>
      <c r="DE16" s="624"/>
      <c r="DF16" s="624"/>
      <c r="DG16" s="624"/>
      <c r="DH16" s="624"/>
      <c r="DI16" s="624"/>
      <c r="DJ16" s="624"/>
      <c r="DK16" s="624"/>
      <c r="DL16" s="624"/>
      <c r="DM16" s="624"/>
      <c r="DN16" s="624"/>
      <c r="DO16" s="624"/>
      <c r="DP16" s="625"/>
      <c r="DQ16" s="632">
        <v>8091</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20600</v>
      </c>
      <c r="S17" s="624"/>
      <c r="T17" s="624"/>
      <c r="U17" s="624"/>
      <c r="V17" s="624"/>
      <c r="W17" s="624"/>
      <c r="X17" s="624"/>
      <c r="Y17" s="625"/>
      <c r="Z17" s="626">
        <v>0.4</v>
      </c>
      <c r="AA17" s="626"/>
      <c r="AB17" s="626"/>
      <c r="AC17" s="626"/>
      <c r="AD17" s="627">
        <v>20600</v>
      </c>
      <c r="AE17" s="627"/>
      <c r="AF17" s="627"/>
      <c r="AG17" s="627"/>
      <c r="AH17" s="627"/>
      <c r="AI17" s="627"/>
      <c r="AJ17" s="627"/>
      <c r="AK17" s="627"/>
      <c r="AL17" s="628">
        <v>0.8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390154</v>
      </c>
      <c r="CS17" s="624"/>
      <c r="CT17" s="624"/>
      <c r="CU17" s="624"/>
      <c r="CV17" s="624"/>
      <c r="CW17" s="624"/>
      <c r="CX17" s="624"/>
      <c r="CY17" s="625"/>
      <c r="CZ17" s="626">
        <v>9.5</v>
      </c>
      <c r="DA17" s="626"/>
      <c r="DB17" s="626"/>
      <c r="DC17" s="626"/>
      <c r="DD17" s="632" t="s">
        <v>122</v>
      </c>
      <c r="DE17" s="624"/>
      <c r="DF17" s="624"/>
      <c r="DG17" s="624"/>
      <c r="DH17" s="624"/>
      <c r="DI17" s="624"/>
      <c r="DJ17" s="624"/>
      <c r="DK17" s="624"/>
      <c r="DL17" s="624"/>
      <c r="DM17" s="624"/>
      <c r="DN17" s="624"/>
      <c r="DO17" s="624"/>
      <c r="DP17" s="625"/>
      <c r="DQ17" s="632">
        <v>390154</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1809</v>
      </c>
      <c r="S18" s="624"/>
      <c r="T18" s="624"/>
      <c r="U18" s="624"/>
      <c r="V18" s="624"/>
      <c r="W18" s="624"/>
      <c r="X18" s="624"/>
      <c r="Y18" s="625"/>
      <c r="Z18" s="626">
        <v>0</v>
      </c>
      <c r="AA18" s="626"/>
      <c r="AB18" s="626"/>
      <c r="AC18" s="626"/>
      <c r="AD18" s="627">
        <v>1809</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17582</v>
      </c>
      <c r="S19" s="624"/>
      <c r="T19" s="624"/>
      <c r="U19" s="624"/>
      <c r="V19" s="624"/>
      <c r="W19" s="624"/>
      <c r="X19" s="624"/>
      <c r="Y19" s="625"/>
      <c r="Z19" s="626">
        <v>0.4</v>
      </c>
      <c r="AA19" s="626"/>
      <c r="AB19" s="626"/>
      <c r="AC19" s="626"/>
      <c r="AD19" s="627">
        <v>17582</v>
      </c>
      <c r="AE19" s="627"/>
      <c r="AF19" s="627"/>
      <c r="AG19" s="627"/>
      <c r="AH19" s="627"/>
      <c r="AI19" s="627"/>
      <c r="AJ19" s="627"/>
      <c r="AK19" s="627"/>
      <c r="AL19" s="628">
        <v>0.7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1209</v>
      </c>
      <c r="S20" s="624"/>
      <c r="T20" s="624"/>
      <c r="U20" s="624"/>
      <c r="V20" s="624"/>
      <c r="W20" s="624"/>
      <c r="X20" s="624"/>
      <c r="Y20" s="625"/>
      <c r="Z20" s="626">
        <v>0</v>
      </c>
      <c r="AA20" s="626"/>
      <c r="AB20" s="626"/>
      <c r="AC20" s="626"/>
      <c r="AD20" s="627">
        <v>1209</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4106436</v>
      </c>
      <c r="CS20" s="624"/>
      <c r="CT20" s="624"/>
      <c r="CU20" s="624"/>
      <c r="CV20" s="624"/>
      <c r="CW20" s="624"/>
      <c r="CX20" s="624"/>
      <c r="CY20" s="625"/>
      <c r="CZ20" s="626">
        <v>100</v>
      </c>
      <c r="DA20" s="626"/>
      <c r="DB20" s="626"/>
      <c r="DC20" s="626"/>
      <c r="DD20" s="632">
        <v>268926</v>
      </c>
      <c r="DE20" s="624"/>
      <c r="DF20" s="624"/>
      <c r="DG20" s="624"/>
      <c r="DH20" s="624"/>
      <c r="DI20" s="624"/>
      <c r="DJ20" s="624"/>
      <c r="DK20" s="624"/>
      <c r="DL20" s="624"/>
      <c r="DM20" s="624"/>
      <c r="DN20" s="624"/>
      <c r="DO20" s="624"/>
      <c r="DP20" s="625"/>
      <c r="DQ20" s="632">
        <v>2879815</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2116326</v>
      </c>
      <c r="S21" s="624"/>
      <c r="T21" s="624"/>
      <c r="U21" s="624"/>
      <c r="V21" s="624"/>
      <c r="W21" s="624"/>
      <c r="X21" s="624"/>
      <c r="Y21" s="625"/>
      <c r="Z21" s="626">
        <v>44.2</v>
      </c>
      <c r="AA21" s="626"/>
      <c r="AB21" s="626"/>
      <c r="AC21" s="626"/>
      <c r="AD21" s="627">
        <v>1901564</v>
      </c>
      <c r="AE21" s="627"/>
      <c r="AF21" s="627"/>
      <c r="AG21" s="627"/>
      <c r="AH21" s="627"/>
      <c r="AI21" s="627"/>
      <c r="AJ21" s="627"/>
      <c r="AK21" s="627"/>
      <c r="AL21" s="628">
        <v>73.099999999999994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1901564</v>
      </c>
      <c r="S22" s="624"/>
      <c r="T22" s="624"/>
      <c r="U22" s="624"/>
      <c r="V22" s="624"/>
      <c r="W22" s="624"/>
      <c r="X22" s="624"/>
      <c r="Y22" s="625"/>
      <c r="Z22" s="626">
        <v>39.799999999999997</v>
      </c>
      <c r="AA22" s="626"/>
      <c r="AB22" s="626"/>
      <c r="AC22" s="626"/>
      <c r="AD22" s="627">
        <v>1901564</v>
      </c>
      <c r="AE22" s="627"/>
      <c r="AF22" s="627"/>
      <c r="AG22" s="627"/>
      <c r="AH22" s="627"/>
      <c r="AI22" s="627"/>
      <c r="AJ22" s="627"/>
      <c r="AK22" s="627"/>
      <c r="AL22" s="628">
        <v>73.099999999999994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214762</v>
      </c>
      <c r="S23" s="624"/>
      <c r="T23" s="624"/>
      <c r="U23" s="624"/>
      <c r="V23" s="624"/>
      <c r="W23" s="624"/>
      <c r="X23" s="624"/>
      <c r="Y23" s="625"/>
      <c r="Z23" s="626">
        <v>4.5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1431553</v>
      </c>
      <c r="CS24" s="613"/>
      <c r="CT24" s="613"/>
      <c r="CU24" s="613"/>
      <c r="CV24" s="613"/>
      <c r="CW24" s="613"/>
      <c r="CX24" s="613"/>
      <c r="CY24" s="614"/>
      <c r="CZ24" s="617">
        <v>34.9</v>
      </c>
      <c r="DA24" s="618"/>
      <c r="DB24" s="618"/>
      <c r="DC24" s="634"/>
      <c r="DD24" s="655">
        <v>1214929</v>
      </c>
      <c r="DE24" s="613"/>
      <c r="DF24" s="613"/>
      <c r="DG24" s="613"/>
      <c r="DH24" s="613"/>
      <c r="DI24" s="613"/>
      <c r="DJ24" s="613"/>
      <c r="DK24" s="614"/>
      <c r="DL24" s="655">
        <v>1135922</v>
      </c>
      <c r="DM24" s="613"/>
      <c r="DN24" s="613"/>
      <c r="DO24" s="613"/>
      <c r="DP24" s="613"/>
      <c r="DQ24" s="613"/>
      <c r="DR24" s="613"/>
      <c r="DS24" s="613"/>
      <c r="DT24" s="613"/>
      <c r="DU24" s="613"/>
      <c r="DV24" s="614"/>
      <c r="DW24" s="617">
        <v>43.6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2816659</v>
      </c>
      <c r="S25" s="624"/>
      <c r="T25" s="624"/>
      <c r="U25" s="624"/>
      <c r="V25" s="624"/>
      <c r="W25" s="624"/>
      <c r="X25" s="624"/>
      <c r="Y25" s="625"/>
      <c r="Z25" s="626">
        <v>58.9</v>
      </c>
      <c r="AA25" s="626"/>
      <c r="AB25" s="626"/>
      <c r="AC25" s="626"/>
      <c r="AD25" s="627">
        <v>2601897</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726718</v>
      </c>
      <c r="CS25" s="656"/>
      <c r="CT25" s="656"/>
      <c r="CU25" s="656"/>
      <c r="CV25" s="656"/>
      <c r="CW25" s="656"/>
      <c r="CX25" s="656"/>
      <c r="CY25" s="657"/>
      <c r="CZ25" s="628">
        <v>17.7</v>
      </c>
      <c r="DA25" s="653"/>
      <c r="DB25" s="653"/>
      <c r="DC25" s="658"/>
      <c r="DD25" s="632">
        <v>686004</v>
      </c>
      <c r="DE25" s="656"/>
      <c r="DF25" s="656"/>
      <c r="DG25" s="656"/>
      <c r="DH25" s="656"/>
      <c r="DI25" s="656"/>
      <c r="DJ25" s="656"/>
      <c r="DK25" s="657"/>
      <c r="DL25" s="632">
        <v>658093</v>
      </c>
      <c r="DM25" s="656"/>
      <c r="DN25" s="656"/>
      <c r="DO25" s="656"/>
      <c r="DP25" s="656"/>
      <c r="DQ25" s="656"/>
      <c r="DR25" s="656"/>
      <c r="DS25" s="656"/>
      <c r="DT25" s="656"/>
      <c r="DU25" s="656"/>
      <c r="DV25" s="657"/>
      <c r="DW25" s="628">
        <v>25.3</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466654</v>
      </c>
      <c r="CS26" s="624"/>
      <c r="CT26" s="624"/>
      <c r="CU26" s="624"/>
      <c r="CV26" s="624"/>
      <c r="CW26" s="624"/>
      <c r="CX26" s="624"/>
      <c r="CY26" s="625"/>
      <c r="CZ26" s="628">
        <v>11.4</v>
      </c>
      <c r="DA26" s="653"/>
      <c r="DB26" s="653"/>
      <c r="DC26" s="658"/>
      <c r="DD26" s="632">
        <v>431490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12462</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469691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314681</v>
      </c>
      <c r="CS27" s="656"/>
      <c r="CT27" s="656"/>
      <c r="CU27" s="656"/>
      <c r="CV27" s="656"/>
      <c r="CW27" s="656"/>
      <c r="CX27" s="656"/>
      <c r="CY27" s="657"/>
      <c r="CZ27" s="628">
        <v>7.7</v>
      </c>
      <c r="DA27" s="653"/>
      <c r="DB27" s="653"/>
      <c r="DC27" s="658"/>
      <c r="DD27" s="632">
        <v>138771</v>
      </c>
      <c r="DE27" s="656"/>
      <c r="DF27" s="656"/>
      <c r="DG27" s="656"/>
      <c r="DH27" s="656"/>
      <c r="DI27" s="656"/>
      <c r="DJ27" s="656"/>
      <c r="DK27" s="657"/>
      <c r="DL27" s="632">
        <v>87675</v>
      </c>
      <c r="DM27" s="656"/>
      <c r="DN27" s="656"/>
      <c r="DO27" s="656"/>
      <c r="DP27" s="656"/>
      <c r="DQ27" s="656"/>
      <c r="DR27" s="656"/>
      <c r="DS27" s="656"/>
      <c r="DT27" s="656"/>
      <c r="DU27" s="656"/>
      <c r="DV27" s="657"/>
      <c r="DW27" s="628">
        <v>3.4</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18988</v>
      </c>
      <c r="S28" s="624"/>
      <c r="T28" s="624"/>
      <c r="U28" s="624"/>
      <c r="V28" s="624"/>
      <c r="W28" s="624"/>
      <c r="X28" s="624"/>
      <c r="Y28" s="625"/>
      <c r="Z28" s="626">
        <v>0.4</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390154</v>
      </c>
      <c r="CS28" s="624"/>
      <c r="CT28" s="624"/>
      <c r="CU28" s="624"/>
      <c r="CV28" s="624"/>
      <c r="CW28" s="624"/>
      <c r="CX28" s="624"/>
      <c r="CY28" s="625"/>
      <c r="CZ28" s="628">
        <v>9.5</v>
      </c>
      <c r="DA28" s="653"/>
      <c r="DB28" s="653"/>
      <c r="DC28" s="658"/>
      <c r="DD28" s="632">
        <v>390154</v>
      </c>
      <c r="DE28" s="624"/>
      <c r="DF28" s="624"/>
      <c r="DG28" s="624"/>
      <c r="DH28" s="624"/>
      <c r="DI28" s="624"/>
      <c r="DJ28" s="624"/>
      <c r="DK28" s="625"/>
      <c r="DL28" s="632">
        <v>390154</v>
      </c>
      <c r="DM28" s="624"/>
      <c r="DN28" s="624"/>
      <c r="DO28" s="624"/>
      <c r="DP28" s="624"/>
      <c r="DQ28" s="624"/>
      <c r="DR28" s="624"/>
      <c r="DS28" s="624"/>
      <c r="DT28" s="624"/>
      <c r="DU28" s="624"/>
      <c r="DV28" s="625"/>
      <c r="DW28" s="628">
        <v>15</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8246</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390154</v>
      </c>
      <c r="CS29" s="656"/>
      <c r="CT29" s="656"/>
      <c r="CU29" s="656"/>
      <c r="CV29" s="656"/>
      <c r="CW29" s="656"/>
      <c r="CX29" s="656"/>
      <c r="CY29" s="657"/>
      <c r="CZ29" s="628">
        <v>9.5</v>
      </c>
      <c r="DA29" s="653"/>
      <c r="DB29" s="653"/>
      <c r="DC29" s="658"/>
      <c r="DD29" s="632">
        <v>390154</v>
      </c>
      <c r="DE29" s="656"/>
      <c r="DF29" s="656"/>
      <c r="DG29" s="656"/>
      <c r="DH29" s="656"/>
      <c r="DI29" s="656"/>
      <c r="DJ29" s="656"/>
      <c r="DK29" s="657"/>
      <c r="DL29" s="632">
        <v>390154</v>
      </c>
      <c r="DM29" s="656"/>
      <c r="DN29" s="656"/>
      <c r="DO29" s="656"/>
      <c r="DP29" s="656"/>
      <c r="DQ29" s="656"/>
      <c r="DR29" s="656"/>
      <c r="DS29" s="656"/>
      <c r="DT29" s="656"/>
      <c r="DU29" s="656"/>
      <c r="DV29" s="657"/>
      <c r="DW29" s="628">
        <v>15</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567409</v>
      </c>
      <c r="S30" s="624"/>
      <c r="T30" s="624"/>
      <c r="U30" s="624"/>
      <c r="V30" s="624"/>
      <c r="W30" s="624"/>
      <c r="X30" s="624"/>
      <c r="Y30" s="625"/>
      <c r="Z30" s="626">
        <v>11.9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383764</v>
      </c>
      <c r="CS30" s="624"/>
      <c r="CT30" s="624"/>
      <c r="CU30" s="624"/>
      <c r="CV30" s="624"/>
      <c r="CW30" s="624"/>
      <c r="CX30" s="624"/>
      <c r="CY30" s="625"/>
      <c r="CZ30" s="628">
        <v>9.3000000000000007</v>
      </c>
      <c r="DA30" s="653"/>
      <c r="DB30" s="653"/>
      <c r="DC30" s="658"/>
      <c r="DD30" s="632">
        <v>383764</v>
      </c>
      <c r="DE30" s="624"/>
      <c r="DF30" s="624"/>
      <c r="DG30" s="624"/>
      <c r="DH30" s="624"/>
      <c r="DI30" s="624"/>
      <c r="DJ30" s="624"/>
      <c r="DK30" s="625"/>
      <c r="DL30" s="632">
        <v>383764</v>
      </c>
      <c r="DM30" s="624"/>
      <c r="DN30" s="624"/>
      <c r="DO30" s="624"/>
      <c r="DP30" s="624"/>
      <c r="DQ30" s="624"/>
      <c r="DR30" s="624"/>
      <c r="DS30" s="624"/>
      <c r="DT30" s="624"/>
      <c r="DU30" s="624"/>
      <c r="DV30" s="625"/>
      <c r="DW30" s="628">
        <v>14.7</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99.4</v>
      </c>
      <c r="BH31" s="667"/>
      <c r="BI31" s="667"/>
      <c r="BJ31" s="667"/>
      <c r="BK31" s="667"/>
      <c r="BL31" s="667"/>
      <c r="BM31" s="618">
        <v>98.4</v>
      </c>
      <c r="BN31" s="667"/>
      <c r="BO31" s="667"/>
      <c r="BP31" s="667"/>
      <c r="BQ31" s="668"/>
      <c r="BR31" s="670">
        <v>99.4</v>
      </c>
      <c r="BS31" s="667"/>
      <c r="BT31" s="667"/>
      <c r="BU31" s="667"/>
      <c r="BV31" s="667"/>
      <c r="BW31" s="667"/>
      <c r="BX31" s="618">
        <v>98.4</v>
      </c>
      <c r="BY31" s="667"/>
      <c r="BZ31" s="667"/>
      <c r="CA31" s="667"/>
      <c r="CB31" s="668"/>
      <c r="CD31" s="663"/>
      <c r="CE31" s="664"/>
      <c r="CF31" s="620" t="s">
        <v>300</v>
      </c>
      <c r="CG31" s="621"/>
      <c r="CH31" s="621"/>
      <c r="CI31" s="621"/>
      <c r="CJ31" s="621"/>
      <c r="CK31" s="621"/>
      <c r="CL31" s="621"/>
      <c r="CM31" s="621"/>
      <c r="CN31" s="621"/>
      <c r="CO31" s="621"/>
      <c r="CP31" s="621"/>
      <c r="CQ31" s="622"/>
      <c r="CR31" s="623">
        <v>6390</v>
      </c>
      <c r="CS31" s="656"/>
      <c r="CT31" s="656"/>
      <c r="CU31" s="656"/>
      <c r="CV31" s="656"/>
      <c r="CW31" s="656"/>
      <c r="CX31" s="656"/>
      <c r="CY31" s="657"/>
      <c r="CZ31" s="628">
        <v>0.2</v>
      </c>
      <c r="DA31" s="653"/>
      <c r="DB31" s="653"/>
      <c r="DC31" s="658"/>
      <c r="DD31" s="632">
        <v>6390</v>
      </c>
      <c r="DE31" s="656"/>
      <c r="DF31" s="656"/>
      <c r="DG31" s="656"/>
      <c r="DH31" s="656"/>
      <c r="DI31" s="656"/>
      <c r="DJ31" s="656"/>
      <c r="DK31" s="657"/>
      <c r="DL31" s="632">
        <v>6390</v>
      </c>
      <c r="DM31" s="656"/>
      <c r="DN31" s="656"/>
      <c r="DO31" s="656"/>
      <c r="DP31" s="656"/>
      <c r="DQ31" s="656"/>
      <c r="DR31" s="656"/>
      <c r="DS31" s="656"/>
      <c r="DT31" s="656"/>
      <c r="DU31" s="656"/>
      <c r="DV31" s="657"/>
      <c r="DW31" s="628">
        <v>0.2</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351390</v>
      </c>
      <c r="S32" s="624"/>
      <c r="T32" s="624"/>
      <c r="U32" s="624"/>
      <c r="V32" s="624"/>
      <c r="W32" s="624"/>
      <c r="X32" s="624"/>
      <c r="Y32" s="625"/>
      <c r="Z32" s="626">
        <v>7.3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99.7</v>
      </c>
      <c r="BH32" s="656"/>
      <c r="BI32" s="656"/>
      <c r="BJ32" s="656"/>
      <c r="BK32" s="656"/>
      <c r="BL32" s="656"/>
      <c r="BM32" s="629">
        <v>99.4</v>
      </c>
      <c r="BN32" s="656"/>
      <c r="BO32" s="656"/>
      <c r="BP32" s="656"/>
      <c r="BQ32" s="669"/>
      <c r="BR32" s="680">
        <v>99.7</v>
      </c>
      <c r="BS32" s="656"/>
      <c r="BT32" s="656"/>
      <c r="BU32" s="656"/>
      <c r="BV32" s="656"/>
      <c r="BW32" s="656"/>
      <c r="BX32" s="629">
        <v>99.1</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155354</v>
      </c>
      <c r="S33" s="624"/>
      <c r="T33" s="624"/>
      <c r="U33" s="624"/>
      <c r="V33" s="624"/>
      <c r="W33" s="624"/>
      <c r="X33" s="624"/>
      <c r="Y33" s="625"/>
      <c r="Z33" s="626">
        <v>3.2</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98.9</v>
      </c>
      <c r="BH33" s="682"/>
      <c r="BI33" s="682"/>
      <c r="BJ33" s="682"/>
      <c r="BK33" s="682"/>
      <c r="BL33" s="682"/>
      <c r="BM33" s="683">
        <v>97.3</v>
      </c>
      <c r="BN33" s="682"/>
      <c r="BO33" s="682"/>
      <c r="BP33" s="682"/>
      <c r="BQ33" s="684"/>
      <c r="BR33" s="681">
        <v>99</v>
      </c>
      <c r="BS33" s="682"/>
      <c r="BT33" s="682"/>
      <c r="BU33" s="682"/>
      <c r="BV33" s="682"/>
      <c r="BW33" s="682"/>
      <c r="BX33" s="683">
        <v>97.4</v>
      </c>
      <c r="BY33" s="682"/>
      <c r="BZ33" s="682"/>
      <c r="CA33" s="682"/>
      <c r="CB33" s="684"/>
      <c r="CD33" s="620" t="s">
        <v>307</v>
      </c>
      <c r="CE33" s="621"/>
      <c r="CF33" s="621"/>
      <c r="CG33" s="621"/>
      <c r="CH33" s="621"/>
      <c r="CI33" s="621"/>
      <c r="CJ33" s="621"/>
      <c r="CK33" s="621"/>
      <c r="CL33" s="621"/>
      <c r="CM33" s="621"/>
      <c r="CN33" s="621"/>
      <c r="CO33" s="621"/>
      <c r="CP33" s="621"/>
      <c r="CQ33" s="622"/>
      <c r="CR33" s="623">
        <v>2223981</v>
      </c>
      <c r="CS33" s="656"/>
      <c r="CT33" s="656"/>
      <c r="CU33" s="656"/>
      <c r="CV33" s="656"/>
      <c r="CW33" s="656"/>
      <c r="CX33" s="656"/>
      <c r="CY33" s="657"/>
      <c r="CZ33" s="628">
        <v>54.2</v>
      </c>
      <c r="DA33" s="653"/>
      <c r="DB33" s="653"/>
      <c r="DC33" s="658"/>
      <c r="DD33" s="632">
        <v>1565291</v>
      </c>
      <c r="DE33" s="656"/>
      <c r="DF33" s="656"/>
      <c r="DG33" s="656"/>
      <c r="DH33" s="656"/>
      <c r="DI33" s="656"/>
      <c r="DJ33" s="656"/>
      <c r="DK33" s="657"/>
      <c r="DL33" s="632">
        <v>1171806</v>
      </c>
      <c r="DM33" s="656"/>
      <c r="DN33" s="656"/>
      <c r="DO33" s="656"/>
      <c r="DP33" s="656"/>
      <c r="DQ33" s="656"/>
      <c r="DR33" s="656"/>
      <c r="DS33" s="656"/>
      <c r="DT33" s="656"/>
      <c r="DU33" s="656"/>
      <c r="DV33" s="657"/>
      <c r="DW33" s="628">
        <v>45</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79503</v>
      </c>
      <c r="S34" s="624"/>
      <c r="T34" s="624"/>
      <c r="U34" s="624"/>
      <c r="V34" s="624"/>
      <c r="W34" s="624"/>
      <c r="X34" s="624"/>
      <c r="Y34" s="625"/>
      <c r="Z34" s="626">
        <v>1.7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862492</v>
      </c>
      <c r="CS34" s="624"/>
      <c r="CT34" s="624"/>
      <c r="CU34" s="624"/>
      <c r="CV34" s="624"/>
      <c r="CW34" s="624"/>
      <c r="CX34" s="624"/>
      <c r="CY34" s="625"/>
      <c r="CZ34" s="628">
        <v>21</v>
      </c>
      <c r="DA34" s="653"/>
      <c r="DB34" s="653"/>
      <c r="DC34" s="658"/>
      <c r="DD34" s="632">
        <v>510508</v>
      </c>
      <c r="DE34" s="624"/>
      <c r="DF34" s="624"/>
      <c r="DG34" s="624"/>
      <c r="DH34" s="624"/>
      <c r="DI34" s="624"/>
      <c r="DJ34" s="624"/>
      <c r="DK34" s="625"/>
      <c r="DL34" s="632">
        <v>391342</v>
      </c>
      <c r="DM34" s="624"/>
      <c r="DN34" s="624"/>
      <c r="DO34" s="624"/>
      <c r="DP34" s="624"/>
      <c r="DQ34" s="624"/>
      <c r="DR34" s="624"/>
      <c r="DS34" s="624"/>
      <c r="DT34" s="624"/>
      <c r="DU34" s="624"/>
      <c r="DV34" s="625"/>
      <c r="DW34" s="628">
        <v>15</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231346</v>
      </c>
      <c r="S35" s="624"/>
      <c r="T35" s="624"/>
      <c r="U35" s="624"/>
      <c r="V35" s="624"/>
      <c r="W35" s="624"/>
      <c r="X35" s="624"/>
      <c r="Y35" s="625"/>
      <c r="Z35" s="626">
        <v>4.8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35476</v>
      </c>
      <c r="CS35" s="656"/>
      <c r="CT35" s="656"/>
      <c r="CU35" s="656"/>
      <c r="CV35" s="656"/>
      <c r="CW35" s="656"/>
      <c r="CX35" s="656"/>
      <c r="CY35" s="657"/>
      <c r="CZ35" s="628">
        <v>0.9</v>
      </c>
      <c r="DA35" s="653"/>
      <c r="DB35" s="653"/>
      <c r="DC35" s="658"/>
      <c r="DD35" s="632">
        <v>30528</v>
      </c>
      <c r="DE35" s="656"/>
      <c r="DF35" s="656"/>
      <c r="DG35" s="656"/>
      <c r="DH35" s="656"/>
      <c r="DI35" s="656"/>
      <c r="DJ35" s="656"/>
      <c r="DK35" s="657"/>
      <c r="DL35" s="632">
        <v>30528</v>
      </c>
      <c r="DM35" s="656"/>
      <c r="DN35" s="656"/>
      <c r="DO35" s="656"/>
      <c r="DP35" s="656"/>
      <c r="DQ35" s="656"/>
      <c r="DR35" s="656"/>
      <c r="DS35" s="656"/>
      <c r="DT35" s="656"/>
      <c r="DU35" s="656"/>
      <c r="DV35" s="657"/>
      <c r="DW35" s="628">
        <v>1.2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253842</v>
      </c>
      <c r="S36" s="624"/>
      <c r="T36" s="624"/>
      <c r="U36" s="624"/>
      <c r="V36" s="624"/>
      <c r="W36" s="624"/>
      <c r="X36" s="624"/>
      <c r="Y36" s="625"/>
      <c r="Z36" s="626">
        <v>5.3</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520269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5272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776886</v>
      </c>
      <c r="CS36" s="624"/>
      <c r="CT36" s="624"/>
      <c r="CU36" s="624"/>
      <c r="CV36" s="624"/>
      <c r="CW36" s="624"/>
      <c r="CX36" s="624"/>
      <c r="CY36" s="625"/>
      <c r="CZ36" s="628">
        <v>18.899999999999999</v>
      </c>
      <c r="DA36" s="653"/>
      <c r="DB36" s="653"/>
      <c r="DC36" s="658"/>
      <c r="DD36" s="632">
        <v>524910</v>
      </c>
      <c r="DE36" s="624"/>
      <c r="DF36" s="624"/>
      <c r="DG36" s="624"/>
      <c r="DH36" s="624"/>
      <c r="DI36" s="624"/>
      <c r="DJ36" s="624"/>
      <c r="DK36" s="625"/>
      <c r="DL36" s="632">
        <v>482198</v>
      </c>
      <c r="DM36" s="624"/>
      <c r="DN36" s="624"/>
      <c r="DO36" s="624"/>
      <c r="DP36" s="624"/>
      <c r="DQ36" s="624"/>
      <c r="DR36" s="624"/>
      <c r="DS36" s="624"/>
      <c r="DT36" s="624"/>
      <c r="DU36" s="624"/>
      <c r="DV36" s="625"/>
      <c r="DW36" s="628">
        <v>18.5</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90268</v>
      </c>
      <c r="S37" s="624"/>
      <c r="T37" s="624"/>
      <c r="U37" s="624"/>
      <c r="V37" s="624"/>
      <c r="W37" s="624"/>
      <c r="X37" s="624"/>
      <c r="Y37" s="625"/>
      <c r="Z37" s="626">
        <v>1.9</v>
      </c>
      <c r="AA37" s="626"/>
      <c r="AB37" s="626"/>
      <c r="AC37" s="626"/>
      <c r="AD37" s="627">
        <v>461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135670</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3466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44906</v>
      </c>
      <c r="CS37" s="656"/>
      <c r="CT37" s="656"/>
      <c r="CU37" s="656"/>
      <c r="CV37" s="656"/>
      <c r="CW37" s="656"/>
      <c r="CX37" s="656"/>
      <c r="CY37" s="657"/>
      <c r="CZ37" s="628">
        <v>1.1000000000000001</v>
      </c>
      <c r="DA37" s="653"/>
      <c r="DB37" s="653"/>
      <c r="DC37" s="658"/>
      <c r="DD37" s="632">
        <v>43306</v>
      </c>
      <c r="DE37" s="656"/>
      <c r="DF37" s="656"/>
      <c r="DG37" s="656"/>
      <c r="DH37" s="656"/>
      <c r="DI37" s="656"/>
      <c r="DJ37" s="656"/>
      <c r="DK37" s="657"/>
      <c r="DL37" s="632">
        <v>41157</v>
      </c>
      <c r="DM37" s="656"/>
      <c r="DN37" s="656"/>
      <c r="DO37" s="656"/>
      <c r="DP37" s="656"/>
      <c r="DQ37" s="656"/>
      <c r="DR37" s="656"/>
      <c r="DS37" s="656"/>
      <c r="DT37" s="656"/>
      <c r="DU37" s="656"/>
      <c r="DV37" s="657"/>
      <c r="DW37" s="628">
        <v>1.6</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197300</v>
      </c>
      <c r="S38" s="624"/>
      <c r="T38" s="624"/>
      <c r="U38" s="624"/>
      <c r="V38" s="624"/>
      <c r="W38" s="624"/>
      <c r="X38" s="624"/>
      <c r="Y38" s="625"/>
      <c r="Z38" s="626">
        <v>4.0999999999999996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41716</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629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316585</v>
      </c>
      <c r="CS38" s="624"/>
      <c r="CT38" s="624"/>
      <c r="CU38" s="624"/>
      <c r="CV38" s="624"/>
      <c r="CW38" s="624"/>
      <c r="CX38" s="624"/>
      <c r="CY38" s="625"/>
      <c r="CZ38" s="628">
        <v>7.7</v>
      </c>
      <c r="DA38" s="653"/>
      <c r="DB38" s="653"/>
      <c r="DC38" s="658"/>
      <c r="DD38" s="632">
        <v>267738</v>
      </c>
      <c r="DE38" s="624"/>
      <c r="DF38" s="624"/>
      <c r="DG38" s="624"/>
      <c r="DH38" s="624"/>
      <c r="DI38" s="624"/>
      <c r="DJ38" s="624"/>
      <c r="DK38" s="625"/>
      <c r="DL38" s="632">
        <v>267738</v>
      </c>
      <c r="DM38" s="624"/>
      <c r="DN38" s="624"/>
      <c r="DO38" s="624"/>
      <c r="DP38" s="624"/>
      <c r="DQ38" s="624"/>
      <c r="DR38" s="624"/>
      <c r="DS38" s="624"/>
      <c r="DT38" s="624"/>
      <c r="DU38" s="624"/>
      <c r="DV38" s="625"/>
      <c r="DW38" s="628">
        <v>10.3</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26298</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979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232182</v>
      </c>
      <c r="CS39" s="656"/>
      <c r="CT39" s="656"/>
      <c r="CU39" s="656"/>
      <c r="CV39" s="656"/>
      <c r="CW39" s="656"/>
      <c r="CX39" s="656"/>
      <c r="CY39" s="657"/>
      <c r="CZ39" s="628">
        <v>5.7</v>
      </c>
      <c r="DA39" s="653"/>
      <c r="DB39" s="653"/>
      <c r="DC39" s="658"/>
      <c r="DD39" s="632">
        <v>231607</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82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360</v>
      </c>
      <c r="CS40" s="624"/>
      <c r="CT40" s="624"/>
      <c r="CU40" s="624"/>
      <c r="CV40" s="624"/>
      <c r="CW40" s="624"/>
      <c r="CX40" s="624"/>
      <c r="CY40" s="625"/>
      <c r="CZ40" s="628">
        <v>0</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4782767</v>
      </c>
      <c r="S41" s="696"/>
      <c r="T41" s="696"/>
      <c r="U41" s="696"/>
      <c r="V41" s="696"/>
      <c r="W41" s="696"/>
      <c r="X41" s="696"/>
      <c r="Y41" s="700"/>
      <c r="Z41" s="701">
        <v>100</v>
      </c>
      <c r="AA41" s="701"/>
      <c r="AB41" s="701"/>
      <c r="AC41" s="701"/>
      <c r="AD41" s="702">
        <v>2602358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30064</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3</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286521</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409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450902</v>
      </c>
      <c r="CS42" s="656"/>
      <c r="CT42" s="656"/>
      <c r="CU42" s="656"/>
      <c r="CV42" s="656"/>
      <c r="CW42" s="656"/>
      <c r="CX42" s="656"/>
      <c r="CY42" s="657"/>
      <c r="CZ42" s="628">
        <v>11</v>
      </c>
      <c r="DA42" s="653"/>
      <c r="DB42" s="653"/>
      <c r="DC42" s="658"/>
      <c r="DD42" s="632">
        <v>99595</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4771</v>
      </c>
      <c r="CS43" s="656"/>
      <c r="CT43" s="656"/>
      <c r="CU43" s="656"/>
      <c r="CV43" s="656"/>
      <c r="CW43" s="656"/>
      <c r="CX43" s="656"/>
      <c r="CY43" s="657"/>
      <c r="CZ43" s="628">
        <v>0.1</v>
      </c>
      <c r="DA43" s="653"/>
      <c r="DB43" s="653"/>
      <c r="DC43" s="658"/>
      <c r="DD43" s="632">
        <v>4677</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268926</v>
      </c>
      <c r="CS44" s="624"/>
      <c r="CT44" s="624"/>
      <c r="CU44" s="624"/>
      <c r="CV44" s="624"/>
      <c r="CW44" s="624"/>
      <c r="CX44" s="624"/>
      <c r="CY44" s="625"/>
      <c r="CZ44" s="628">
        <v>6.5</v>
      </c>
      <c r="DA44" s="629"/>
      <c r="DB44" s="629"/>
      <c r="DC44" s="635"/>
      <c r="DD44" s="632">
        <v>91504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156694</v>
      </c>
      <c r="CS45" s="656"/>
      <c r="CT45" s="656"/>
      <c r="CU45" s="656"/>
      <c r="CV45" s="656"/>
      <c r="CW45" s="656"/>
      <c r="CX45" s="656"/>
      <c r="CY45" s="657"/>
      <c r="CZ45" s="628">
        <v>3.8</v>
      </c>
      <c r="DA45" s="653"/>
      <c r="DB45" s="653"/>
      <c r="DC45" s="658"/>
      <c r="DD45" s="632">
        <v>13337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88856</v>
      </c>
      <c r="CS46" s="624"/>
      <c r="CT46" s="624"/>
      <c r="CU46" s="624"/>
      <c r="CV46" s="624"/>
      <c r="CW46" s="624"/>
      <c r="CX46" s="624"/>
      <c r="CY46" s="625"/>
      <c r="CZ46" s="628">
        <v>2.2000000000000002</v>
      </c>
      <c r="DA46" s="629"/>
      <c r="DB46" s="629"/>
      <c r="DC46" s="635"/>
      <c r="DD46" s="632">
        <v>73591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181976</v>
      </c>
      <c r="CS47" s="656"/>
      <c r="CT47" s="656"/>
      <c r="CU47" s="656"/>
      <c r="CV47" s="656"/>
      <c r="CW47" s="656"/>
      <c r="CX47" s="656"/>
      <c r="CY47" s="657"/>
      <c r="CZ47" s="628">
        <v>4.4000000000000004</v>
      </c>
      <c r="DA47" s="653"/>
      <c r="DB47" s="653"/>
      <c r="DC47" s="658"/>
      <c r="DD47" s="632">
        <v>8091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4106436</v>
      </c>
      <c r="CS49" s="682"/>
      <c r="CT49" s="682"/>
      <c r="CU49" s="682"/>
      <c r="CV49" s="682"/>
      <c r="CW49" s="682"/>
      <c r="CX49" s="682"/>
      <c r="CY49" s="711"/>
      <c r="CZ49" s="703">
        <v>100</v>
      </c>
      <c r="DA49" s="712"/>
      <c r="DB49" s="712"/>
      <c r="DC49" s="713"/>
      <c r="DD49" s="714">
        <v>2879815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sNQp6W5cw43tdf0+LnW2ZBYfHUWZz2nQXbUbFafMzg3dHzA6y3tSZMYnj5eXfB56U34hB/B8Aa7vQKrx2MsAA==" saltValue="IaNuJzu4SBt7qnkUXcCZM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4784</v>
      </c>
      <c r="R7" s="753"/>
      <c r="S7" s="753"/>
      <c r="T7" s="753"/>
      <c r="U7" s="753"/>
      <c r="V7" s="753">
        <v>4112</v>
      </c>
      <c r="W7" s="753"/>
      <c r="X7" s="753"/>
      <c r="Y7" s="753"/>
      <c r="Z7" s="753"/>
      <c r="AA7" s="753">
        <v>672</v>
      </c>
      <c r="AB7" s="753"/>
      <c r="AC7" s="753"/>
      <c r="AD7" s="753"/>
      <c r="AE7" s="754"/>
      <c r="AF7" s="755">
        <v>563</v>
      </c>
      <c r="AG7" s="756"/>
      <c r="AH7" s="756"/>
      <c r="AI7" s="756"/>
      <c r="AJ7" s="757"/>
      <c r="AK7" s="758">
        <v>231</v>
      </c>
      <c r="AL7" s="759"/>
      <c r="AM7" s="759"/>
      <c r="AN7" s="759"/>
      <c r="AO7" s="759"/>
      <c r="AP7" s="759">
        <v>2931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2</v>
      </c>
      <c r="R8" s="784"/>
      <c r="S8" s="784"/>
      <c r="T8" s="784"/>
      <c r="U8" s="784"/>
      <c r="V8" s="784">
        <v>0</v>
      </c>
      <c r="W8" s="784"/>
      <c r="X8" s="784"/>
      <c r="Y8" s="784"/>
      <c r="Z8" s="784"/>
      <c r="AA8" s="784">
        <v>2</v>
      </c>
      <c r="AB8" s="784"/>
      <c r="AC8" s="784"/>
      <c r="AD8" s="784"/>
      <c r="AE8" s="785"/>
      <c r="AF8" s="786">
        <v>2</v>
      </c>
      <c r="AG8" s="787"/>
      <c r="AH8" s="787"/>
      <c r="AI8" s="787"/>
      <c r="AJ8" s="788"/>
      <c r="AK8" s="769">
        <v>0</v>
      </c>
      <c r="AL8" s="770"/>
      <c r="AM8" s="770"/>
      <c r="AN8" s="770"/>
      <c r="AO8" s="770"/>
      <c r="AP8" s="770">
        <v>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3</v>
      </c>
      <c r="R9" s="784"/>
      <c r="S9" s="784"/>
      <c r="T9" s="784"/>
      <c r="U9" s="784"/>
      <c r="V9" s="784">
        <v>1</v>
      </c>
      <c r="W9" s="784"/>
      <c r="X9" s="784"/>
      <c r="Y9" s="784"/>
      <c r="Z9" s="784"/>
      <c r="AA9" s="784">
        <v>2</v>
      </c>
      <c r="AB9" s="784"/>
      <c r="AC9" s="784"/>
      <c r="AD9" s="784"/>
      <c r="AE9" s="785"/>
      <c r="AF9" s="786">
        <v>2</v>
      </c>
      <c r="AG9" s="787"/>
      <c r="AH9" s="787"/>
      <c r="AI9" s="787"/>
      <c r="AJ9" s="788"/>
      <c r="AK9" s="769">
        <v>0</v>
      </c>
      <c r="AL9" s="770"/>
      <c r="AM9" s="770"/>
      <c r="AN9" s="770"/>
      <c r="AO9" s="770"/>
      <c r="AP9" s="770">
        <v>0</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4789</v>
      </c>
      <c r="R23" s="793"/>
      <c r="S23" s="793"/>
      <c r="T23" s="793"/>
      <c r="U23" s="793"/>
      <c r="V23" s="793">
        <v>4112</v>
      </c>
      <c r="W23" s="793"/>
      <c r="X23" s="793"/>
      <c r="Y23" s="793"/>
      <c r="Z23" s="793"/>
      <c r="AA23" s="793">
        <v>676</v>
      </c>
      <c r="AB23" s="793"/>
      <c r="AC23" s="793"/>
      <c r="AD23" s="793"/>
      <c r="AE23" s="794"/>
      <c r="AF23" s="795">
        <v>567</v>
      </c>
      <c r="AG23" s="793"/>
      <c r="AH23" s="793"/>
      <c r="AI23" s="793"/>
      <c r="AJ23" s="796"/>
      <c r="AK23" s="797"/>
      <c r="AL23" s="798"/>
      <c r="AM23" s="798"/>
      <c r="AN23" s="798"/>
      <c r="AO23" s="798"/>
      <c r="AP23" s="793">
        <v>2931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590</v>
      </c>
      <c r="R28" s="823"/>
      <c r="S28" s="823"/>
      <c r="T28" s="823"/>
      <c r="U28" s="823"/>
      <c r="V28" s="823">
        <v>585</v>
      </c>
      <c r="W28" s="823"/>
      <c r="X28" s="823"/>
      <c r="Y28" s="823"/>
      <c r="Z28" s="823"/>
      <c r="AA28" s="823">
        <v>5</v>
      </c>
      <c r="AB28" s="823"/>
      <c r="AC28" s="823"/>
      <c r="AD28" s="823"/>
      <c r="AE28" s="824"/>
      <c r="AF28" s="825">
        <v>5</v>
      </c>
      <c r="AG28" s="823"/>
      <c r="AH28" s="823"/>
      <c r="AI28" s="823"/>
      <c r="AJ28" s="826"/>
      <c r="AK28" s="827">
        <v>30</v>
      </c>
      <c r="AL28" s="828"/>
      <c r="AM28" s="828"/>
      <c r="AN28" s="828"/>
      <c r="AO28" s="828"/>
      <c r="AP28" s="828">
        <v>0</v>
      </c>
      <c r="AQ28" s="828"/>
      <c r="AR28" s="828"/>
      <c r="AS28" s="828"/>
      <c r="AT28" s="828"/>
      <c r="AU28" s="828">
        <v>0</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1100</v>
      </c>
      <c r="R29" s="784"/>
      <c r="S29" s="784"/>
      <c r="T29" s="784"/>
      <c r="U29" s="784"/>
      <c r="V29" s="784">
        <v>989</v>
      </c>
      <c r="W29" s="784"/>
      <c r="X29" s="784"/>
      <c r="Y29" s="784"/>
      <c r="Z29" s="784"/>
      <c r="AA29" s="784">
        <v>111</v>
      </c>
      <c r="AB29" s="784"/>
      <c r="AC29" s="784"/>
      <c r="AD29" s="784"/>
      <c r="AE29" s="785"/>
      <c r="AF29" s="786">
        <v>111</v>
      </c>
      <c r="AG29" s="787"/>
      <c r="AH29" s="787"/>
      <c r="AI29" s="787"/>
      <c r="AJ29" s="788"/>
      <c r="AK29" s="834">
        <v>143</v>
      </c>
      <c r="AL29" s="830"/>
      <c r="AM29" s="830"/>
      <c r="AN29" s="830"/>
      <c r="AO29" s="830"/>
      <c r="AP29" s="830">
        <v>0</v>
      </c>
      <c r="AQ29" s="830"/>
      <c r="AR29" s="830"/>
      <c r="AS29" s="830"/>
      <c r="AT29" s="830"/>
      <c r="AU29" s="830">
        <v>0</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131</v>
      </c>
      <c r="R30" s="784"/>
      <c r="S30" s="784"/>
      <c r="T30" s="784"/>
      <c r="U30" s="784"/>
      <c r="V30" s="784">
        <v>131</v>
      </c>
      <c r="W30" s="784"/>
      <c r="X30" s="784"/>
      <c r="Y30" s="784"/>
      <c r="Z30" s="784"/>
      <c r="AA30" s="784">
        <v>0</v>
      </c>
      <c r="AB30" s="784"/>
      <c r="AC30" s="784"/>
      <c r="AD30" s="784"/>
      <c r="AE30" s="785"/>
      <c r="AF30" s="786">
        <v>0</v>
      </c>
      <c r="AG30" s="787"/>
      <c r="AH30" s="787"/>
      <c r="AI30" s="787"/>
      <c r="AJ30" s="788"/>
      <c r="AK30" s="834">
        <v>39</v>
      </c>
      <c r="AL30" s="830"/>
      <c r="AM30" s="830"/>
      <c r="AN30" s="830"/>
      <c r="AO30" s="830"/>
      <c r="AP30" s="830">
        <v>0</v>
      </c>
      <c r="AQ30" s="830"/>
      <c r="AR30" s="830"/>
      <c r="AS30" s="830"/>
      <c r="AT30" s="830"/>
      <c r="AU30" s="830">
        <v>0</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781</v>
      </c>
      <c r="R31" s="784"/>
      <c r="S31" s="784"/>
      <c r="T31" s="784"/>
      <c r="U31" s="784"/>
      <c r="V31" s="784">
        <v>866</v>
      </c>
      <c r="W31" s="784"/>
      <c r="X31" s="784"/>
      <c r="Y31" s="784"/>
      <c r="Z31" s="784"/>
      <c r="AA31" s="784">
        <v>-85</v>
      </c>
      <c r="AB31" s="784"/>
      <c r="AC31" s="784"/>
      <c r="AD31" s="784"/>
      <c r="AE31" s="785"/>
      <c r="AF31" s="786">
        <v>769</v>
      </c>
      <c r="AG31" s="787"/>
      <c r="AH31" s="787"/>
      <c r="AI31" s="787"/>
      <c r="AJ31" s="788"/>
      <c r="AK31" s="834">
        <v>124</v>
      </c>
      <c r="AL31" s="830"/>
      <c r="AM31" s="830"/>
      <c r="AN31" s="830"/>
      <c r="AO31" s="830"/>
      <c r="AP31" s="830">
        <v>1630</v>
      </c>
      <c r="AQ31" s="830"/>
      <c r="AR31" s="830"/>
      <c r="AS31" s="830"/>
      <c r="AT31" s="830"/>
      <c r="AU31" s="830">
        <v>1249</v>
      </c>
      <c r="AV31" s="830"/>
      <c r="AW31" s="830"/>
      <c r="AX31" s="830"/>
      <c r="AY31" s="830"/>
      <c r="AZ31" s="831"/>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146</v>
      </c>
      <c r="R32" s="784"/>
      <c r="S32" s="784"/>
      <c r="T32" s="784"/>
      <c r="U32" s="784"/>
      <c r="V32" s="784">
        <v>143</v>
      </c>
      <c r="W32" s="784"/>
      <c r="X32" s="784"/>
      <c r="Y32" s="784"/>
      <c r="Z32" s="784"/>
      <c r="AA32" s="784">
        <v>3</v>
      </c>
      <c r="AB32" s="784"/>
      <c r="AC32" s="784"/>
      <c r="AD32" s="784"/>
      <c r="AE32" s="785"/>
      <c r="AF32" s="786">
        <v>29</v>
      </c>
      <c r="AG32" s="787"/>
      <c r="AH32" s="787"/>
      <c r="AI32" s="787"/>
      <c r="AJ32" s="788"/>
      <c r="AK32" s="834">
        <v>30</v>
      </c>
      <c r="AL32" s="830"/>
      <c r="AM32" s="830"/>
      <c r="AN32" s="830"/>
      <c r="AO32" s="830"/>
      <c r="AP32" s="830">
        <v>681</v>
      </c>
      <c r="AQ32" s="830"/>
      <c r="AR32" s="830"/>
      <c r="AS32" s="830"/>
      <c r="AT32" s="830"/>
      <c r="AU32" s="830">
        <v>477</v>
      </c>
      <c r="AV32" s="830"/>
      <c r="AW32" s="830"/>
      <c r="AX32" s="830"/>
      <c r="AY32" s="830"/>
      <c r="AZ32" s="831"/>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396</v>
      </c>
      <c r="C33" s="781"/>
      <c r="D33" s="781"/>
      <c r="E33" s="781"/>
      <c r="F33" s="781"/>
      <c r="G33" s="781"/>
      <c r="H33" s="781"/>
      <c r="I33" s="781"/>
      <c r="J33" s="781"/>
      <c r="K33" s="781"/>
      <c r="L33" s="781"/>
      <c r="M33" s="781"/>
      <c r="N33" s="781"/>
      <c r="O33" s="781"/>
      <c r="P33" s="782"/>
      <c r="Q33" s="783">
        <v>49</v>
      </c>
      <c r="R33" s="784"/>
      <c r="S33" s="784"/>
      <c r="T33" s="784"/>
      <c r="U33" s="784"/>
      <c r="V33" s="784">
        <v>49</v>
      </c>
      <c r="W33" s="784"/>
      <c r="X33" s="784"/>
      <c r="Y33" s="784"/>
      <c r="Z33" s="784"/>
      <c r="AA33" s="784">
        <v>0</v>
      </c>
      <c r="AB33" s="784"/>
      <c r="AC33" s="784"/>
      <c r="AD33" s="784"/>
      <c r="AE33" s="785"/>
      <c r="AF33" s="786">
        <v>4</v>
      </c>
      <c r="AG33" s="787"/>
      <c r="AH33" s="787"/>
      <c r="AI33" s="787"/>
      <c r="AJ33" s="788"/>
      <c r="AK33" s="834">
        <v>15</v>
      </c>
      <c r="AL33" s="830"/>
      <c r="AM33" s="830"/>
      <c r="AN33" s="830"/>
      <c r="AO33" s="830"/>
      <c r="AP33" s="830">
        <v>64</v>
      </c>
      <c r="AQ33" s="830"/>
      <c r="AR33" s="830"/>
      <c r="AS33" s="830"/>
      <c r="AT33" s="830"/>
      <c r="AU33" s="830">
        <v>64</v>
      </c>
      <c r="AV33" s="830"/>
      <c r="AW33" s="830"/>
      <c r="AX33" s="830"/>
      <c r="AY33" s="830"/>
      <c r="AZ33" s="831"/>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918</v>
      </c>
      <c r="AG63" s="844"/>
      <c r="AH63" s="844"/>
      <c r="AI63" s="844"/>
      <c r="AJ63" s="845"/>
      <c r="AK63" s="846"/>
      <c r="AL63" s="841"/>
      <c r="AM63" s="841"/>
      <c r="AN63" s="841"/>
      <c r="AO63" s="841"/>
      <c r="AP63" s="844">
        <v>2375</v>
      </c>
      <c r="AQ63" s="844"/>
      <c r="AR63" s="844"/>
      <c r="AS63" s="844"/>
      <c r="AT63" s="844"/>
      <c r="AU63" s="844">
        <v>1790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549</v>
      </c>
      <c r="C68" s="870"/>
      <c r="D68" s="870"/>
      <c r="E68" s="870"/>
      <c r="F68" s="870"/>
      <c r="G68" s="870"/>
      <c r="H68" s="870"/>
      <c r="I68" s="870"/>
      <c r="J68" s="870"/>
      <c r="K68" s="870"/>
      <c r="L68" s="870"/>
      <c r="M68" s="870"/>
      <c r="N68" s="870"/>
      <c r="O68" s="870"/>
      <c r="P68" s="871"/>
      <c r="Q68" s="872">
        <v>477</v>
      </c>
      <c r="R68" s="866"/>
      <c r="S68" s="866"/>
      <c r="T68" s="866"/>
      <c r="U68" s="866"/>
      <c r="V68" s="866">
        <v>477</v>
      </c>
      <c r="W68" s="866"/>
      <c r="X68" s="866"/>
      <c r="Y68" s="866"/>
      <c r="Z68" s="866"/>
      <c r="AA68" s="866">
        <v>0</v>
      </c>
      <c r="AB68" s="866"/>
      <c r="AC68" s="866"/>
      <c r="AD68" s="866"/>
      <c r="AE68" s="866"/>
      <c r="AF68" s="866">
        <v>0</v>
      </c>
      <c r="AG68" s="866"/>
      <c r="AH68" s="866"/>
      <c r="AI68" s="866"/>
      <c r="AJ68" s="866"/>
      <c r="AK68" s="866">
        <v>0</v>
      </c>
      <c r="AL68" s="866"/>
      <c r="AM68" s="866"/>
      <c r="AN68" s="866"/>
      <c r="AO68" s="866"/>
      <c r="AP68" s="866">
        <v>0</v>
      </c>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550</v>
      </c>
      <c r="C69" s="874"/>
      <c r="D69" s="874"/>
      <c r="E69" s="874"/>
      <c r="F69" s="874"/>
      <c r="G69" s="874"/>
      <c r="H69" s="874"/>
      <c r="I69" s="874"/>
      <c r="J69" s="874"/>
      <c r="K69" s="874"/>
      <c r="L69" s="874"/>
      <c r="M69" s="874"/>
      <c r="N69" s="874"/>
      <c r="O69" s="874"/>
      <c r="P69" s="875"/>
      <c r="Q69" s="876">
        <v>4917</v>
      </c>
      <c r="R69" s="830"/>
      <c r="S69" s="830"/>
      <c r="T69" s="830"/>
      <c r="U69" s="830"/>
      <c r="V69" s="830">
        <v>4349</v>
      </c>
      <c r="W69" s="830"/>
      <c r="X69" s="830"/>
      <c r="Y69" s="830"/>
      <c r="Z69" s="830"/>
      <c r="AA69" s="830">
        <v>568</v>
      </c>
      <c r="AB69" s="830"/>
      <c r="AC69" s="830"/>
      <c r="AD69" s="830"/>
      <c r="AE69" s="830"/>
      <c r="AF69" s="830">
        <v>568</v>
      </c>
      <c r="AG69" s="830"/>
      <c r="AH69" s="830"/>
      <c r="AI69" s="830"/>
      <c r="AJ69" s="830"/>
      <c r="AK69" s="830">
        <v>0</v>
      </c>
      <c r="AL69" s="830"/>
      <c r="AM69" s="830"/>
      <c r="AN69" s="830"/>
      <c r="AO69" s="830"/>
      <c r="AP69" s="830">
        <v>0</v>
      </c>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551</v>
      </c>
      <c r="C70" s="874"/>
      <c r="D70" s="874"/>
      <c r="E70" s="874"/>
      <c r="F70" s="874"/>
      <c r="G70" s="874"/>
      <c r="H70" s="874"/>
      <c r="I70" s="874"/>
      <c r="J70" s="874"/>
      <c r="K70" s="874"/>
      <c r="L70" s="874"/>
      <c r="M70" s="874"/>
      <c r="N70" s="874"/>
      <c r="O70" s="874"/>
      <c r="P70" s="875"/>
      <c r="Q70" s="876">
        <v>97</v>
      </c>
      <c r="R70" s="830"/>
      <c r="S70" s="830"/>
      <c r="T70" s="830"/>
      <c r="U70" s="830"/>
      <c r="V70" s="830">
        <v>63</v>
      </c>
      <c r="W70" s="830"/>
      <c r="X70" s="830"/>
      <c r="Y70" s="830"/>
      <c r="Z70" s="830"/>
      <c r="AA70" s="830">
        <v>33</v>
      </c>
      <c r="AB70" s="830"/>
      <c r="AC70" s="830"/>
      <c r="AD70" s="830"/>
      <c r="AE70" s="830"/>
      <c r="AF70" s="830">
        <v>33</v>
      </c>
      <c r="AG70" s="830"/>
      <c r="AH70" s="830"/>
      <c r="AI70" s="830"/>
      <c r="AJ70" s="830"/>
      <c r="AK70" s="830">
        <v>0</v>
      </c>
      <c r="AL70" s="830"/>
      <c r="AM70" s="830"/>
      <c r="AN70" s="830"/>
      <c r="AO70" s="830"/>
      <c r="AP70" s="830">
        <v>0</v>
      </c>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552</v>
      </c>
      <c r="C71" s="874"/>
      <c r="D71" s="874"/>
      <c r="E71" s="874"/>
      <c r="F71" s="874"/>
      <c r="G71" s="874"/>
      <c r="H71" s="874"/>
      <c r="I71" s="874"/>
      <c r="J71" s="874"/>
      <c r="K71" s="874"/>
      <c r="L71" s="874"/>
      <c r="M71" s="874"/>
      <c r="N71" s="874"/>
      <c r="O71" s="874"/>
      <c r="P71" s="875"/>
      <c r="Q71" s="876">
        <v>75</v>
      </c>
      <c r="R71" s="830"/>
      <c r="S71" s="830"/>
      <c r="T71" s="830"/>
      <c r="U71" s="830"/>
      <c r="V71" s="830">
        <v>68</v>
      </c>
      <c r="W71" s="830"/>
      <c r="X71" s="830"/>
      <c r="Y71" s="830"/>
      <c r="Z71" s="830"/>
      <c r="AA71" s="830">
        <v>7</v>
      </c>
      <c r="AB71" s="830"/>
      <c r="AC71" s="830"/>
      <c r="AD71" s="830"/>
      <c r="AE71" s="830"/>
      <c r="AF71" s="830">
        <v>7</v>
      </c>
      <c r="AG71" s="830"/>
      <c r="AH71" s="830"/>
      <c r="AI71" s="830"/>
      <c r="AJ71" s="830"/>
      <c r="AK71" s="830">
        <v>17</v>
      </c>
      <c r="AL71" s="830"/>
      <c r="AM71" s="830"/>
      <c r="AN71" s="830"/>
      <c r="AO71" s="830"/>
      <c r="AP71" s="830">
        <v>0</v>
      </c>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553</v>
      </c>
      <c r="C72" s="874"/>
      <c r="D72" s="874"/>
      <c r="E72" s="874"/>
      <c r="F72" s="874"/>
      <c r="G72" s="874"/>
      <c r="H72" s="874"/>
      <c r="I72" s="874"/>
      <c r="J72" s="874"/>
      <c r="K72" s="874"/>
      <c r="L72" s="874"/>
      <c r="M72" s="874"/>
      <c r="N72" s="874"/>
      <c r="O72" s="874"/>
      <c r="P72" s="875"/>
      <c r="Q72" s="876">
        <v>143</v>
      </c>
      <c r="R72" s="830"/>
      <c r="S72" s="830"/>
      <c r="T72" s="830"/>
      <c r="U72" s="830"/>
      <c r="V72" s="830">
        <v>140</v>
      </c>
      <c r="W72" s="830"/>
      <c r="X72" s="830"/>
      <c r="Y72" s="830"/>
      <c r="Z72" s="830"/>
      <c r="AA72" s="830">
        <v>3</v>
      </c>
      <c r="AB72" s="830"/>
      <c r="AC72" s="830"/>
      <c r="AD72" s="830"/>
      <c r="AE72" s="830"/>
      <c r="AF72" s="830">
        <v>3</v>
      </c>
      <c r="AG72" s="830"/>
      <c r="AH72" s="830"/>
      <c r="AI72" s="830"/>
      <c r="AJ72" s="830"/>
      <c r="AK72" s="830">
        <v>0</v>
      </c>
      <c r="AL72" s="830"/>
      <c r="AM72" s="830"/>
      <c r="AN72" s="830"/>
      <c r="AO72" s="830"/>
      <c r="AP72" s="830">
        <v>0</v>
      </c>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554</v>
      </c>
      <c r="C73" s="874"/>
      <c r="D73" s="874"/>
      <c r="E73" s="874"/>
      <c r="F73" s="874"/>
      <c r="G73" s="874"/>
      <c r="H73" s="874"/>
      <c r="I73" s="874"/>
      <c r="J73" s="874"/>
      <c r="K73" s="874"/>
      <c r="L73" s="874"/>
      <c r="M73" s="874"/>
      <c r="N73" s="874"/>
      <c r="O73" s="874"/>
      <c r="P73" s="875"/>
      <c r="Q73" s="876">
        <v>2</v>
      </c>
      <c r="R73" s="830"/>
      <c r="S73" s="830"/>
      <c r="T73" s="830"/>
      <c r="U73" s="830"/>
      <c r="V73" s="830">
        <v>1</v>
      </c>
      <c r="W73" s="830"/>
      <c r="X73" s="830"/>
      <c r="Y73" s="830"/>
      <c r="Z73" s="830"/>
      <c r="AA73" s="830">
        <v>1</v>
      </c>
      <c r="AB73" s="830"/>
      <c r="AC73" s="830"/>
      <c r="AD73" s="830"/>
      <c r="AE73" s="830"/>
      <c r="AF73" s="830">
        <v>1</v>
      </c>
      <c r="AG73" s="830"/>
      <c r="AH73" s="830"/>
      <c r="AI73" s="830"/>
      <c r="AJ73" s="830"/>
      <c r="AK73" s="830">
        <v>0</v>
      </c>
      <c r="AL73" s="830"/>
      <c r="AM73" s="830"/>
      <c r="AN73" s="830"/>
      <c r="AO73" s="830"/>
      <c r="AP73" s="830">
        <v>0</v>
      </c>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612</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423803</v>
      </c>
      <c r="AB110" s="900"/>
      <c r="AC110" s="900"/>
      <c r="AD110" s="900"/>
      <c r="AE110" s="901"/>
      <c r="AF110" s="902">
        <v>385399</v>
      </c>
      <c r="AG110" s="900"/>
      <c r="AH110" s="900"/>
      <c r="AI110" s="900"/>
      <c r="AJ110" s="901"/>
      <c r="AK110" s="902">
        <v>390154</v>
      </c>
      <c r="AL110" s="900"/>
      <c r="AM110" s="900"/>
      <c r="AN110" s="900"/>
      <c r="AO110" s="901"/>
      <c r="AP110" s="903">
        <v>17.100000000000001</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3238032</v>
      </c>
      <c r="BR110" s="931"/>
      <c r="BS110" s="931"/>
      <c r="BT110" s="931"/>
      <c r="BU110" s="931"/>
      <c r="BV110" s="931">
        <v>3117958</v>
      </c>
      <c r="BW110" s="931"/>
      <c r="BX110" s="931"/>
      <c r="BY110" s="931"/>
      <c r="BZ110" s="931"/>
      <c r="CA110" s="931">
        <v>2931494</v>
      </c>
      <c r="CB110" s="931"/>
      <c r="CC110" s="931"/>
      <c r="CD110" s="931"/>
      <c r="CE110" s="931"/>
      <c r="CF110" s="944">
        <v>128.19999999999999</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1681869</v>
      </c>
      <c r="BR112" s="926"/>
      <c r="BS112" s="926"/>
      <c r="BT112" s="926"/>
      <c r="BU112" s="926"/>
      <c r="BV112" s="926">
        <v>1729671</v>
      </c>
      <c r="BW112" s="926"/>
      <c r="BX112" s="926"/>
      <c r="BY112" s="926"/>
      <c r="BZ112" s="926"/>
      <c r="CA112" s="926">
        <v>1615315</v>
      </c>
      <c r="CB112" s="926"/>
      <c r="CC112" s="926"/>
      <c r="CD112" s="926"/>
      <c r="CE112" s="926"/>
      <c r="CF112" s="920">
        <v>70.599999999999994</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41535</v>
      </c>
      <c r="AB113" s="938"/>
      <c r="AC113" s="938"/>
      <c r="AD113" s="938"/>
      <c r="AE113" s="939"/>
      <c r="AF113" s="940">
        <v>43633</v>
      </c>
      <c r="AG113" s="938"/>
      <c r="AH113" s="938"/>
      <c r="AI113" s="938"/>
      <c r="AJ113" s="939"/>
      <c r="AK113" s="940">
        <v>44560</v>
      </c>
      <c r="AL113" s="938"/>
      <c r="AM113" s="938"/>
      <c r="AN113" s="938"/>
      <c r="AO113" s="939"/>
      <c r="AP113" s="941">
        <v>1.9</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1800</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488860</v>
      </c>
      <c r="BR114" s="926"/>
      <c r="BS114" s="926"/>
      <c r="BT114" s="926"/>
      <c r="BU114" s="926"/>
      <c r="BV114" s="926">
        <v>459716</v>
      </c>
      <c r="BW114" s="926"/>
      <c r="BX114" s="926"/>
      <c r="BY114" s="926"/>
      <c r="BZ114" s="926"/>
      <c r="CA114" s="926">
        <v>498497</v>
      </c>
      <c r="CB114" s="926"/>
      <c r="CC114" s="926"/>
      <c r="CD114" s="926"/>
      <c r="CE114" s="926"/>
      <c r="CF114" s="920">
        <v>21.8</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467138</v>
      </c>
      <c r="AB117" s="979"/>
      <c r="AC117" s="979"/>
      <c r="AD117" s="979"/>
      <c r="AE117" s="980"/>
      <c r="AF117" s="981">
        <v>429032</v>
      </c>
      <c r="AG117" s="979"/>
      <c r="AH117" s="979"/>
      <c r="AI117" s="979"/>
      <c r="AJ117" s="980"/>
      <c r="AK117" s="981">
        <v>434714</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5408761</v>
      </c>
      <c r="BR119" s="1000"/>
      <c r="BS119" s="1000"/>
      <c r="BT119" s="1000"/>
      <c r="BU119" s="1000"/>
      <c r="BV119" s="1000">
        <v>5307345</v>
      </c>
      <c r="BW119" s="1000"/>
      <c r="BX119" s="1000"/>
      <c r="BY119" s="1000"/>
      <c r="BZ119" s="1000"/>
      <c r="CA119" s="1000">
        <v>5045306</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3602397</v>
      </c>
      <c r="BR120" s="931"/>
      <c r="BS120" s="931"/>
      <c r="BT120" s="931"/>
      <c r="BU120" s="931"/>
      <c r="BV120" s="931">
        <v>3840635</v>
      </c>
      <c r="BW120" s="931"/>
      <c r="BX120" s="931"/>
      <c r="BY120" s="931"/>
      <c r="BZ120" s="931"/>
      <c r="CA120" s="931">
        <v>3996268</v>
      </c>
      <c r="CB120" s="931"/>
      <c r="CC120" s="931"/>
      <c r="CD120" s="931"/>
      <c r="CE120" s="931"/>
      <c r="CF120" s="944">
        <v>174.8</v>
      </c>
      <c r="CG120" s="945"/>
      <c r="CH120" s="945"/>
      <c r="CI120" s="945"/>
      <c r="CJ120" s="945"/>
      <c r="CK120" s="1006" t="s">
        <v>447</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1186262</v>
      </c>
      <c r="DH120" s="931"/>
      <c r="DI120" s="931"/>
      <c r="DJ120" s="931"/>
      <c r="DK120" s="931"/>
      <c r="DL120" s="931">
        <v>1260122</v>
      </c>
      <c r="DM120" s="931"/>
      <c r="DN120" s="931"/>
      <c r="DO120" s="931"/>
      <c r="DP120" s="931"/>
      <c r="DQ120" s="931">
        <v>1093674</v>
      </c>
      <c r="DR120" s="931"/>
      <c r="DS120" s="931"/>
      <c r="DT120" s="931"/>
      <c r="DU120" s="931"/>
      <c r="DV120" s="932">
        <v>47.8</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436784</v>
      </c>
      <c r="DH121" s="926"/>
      <c r="DI121" s="926"/>
      <c r="DJ121" s="926"/>
      <c r="DK121" s="926"/>
      <c r="DL121" s="926">
        <v>412576</v>
      </c>
      <c r="DM121" s="926"/>
      <c r="DN121" s="926"/>
      <c r="DO121" s="926"/>
      <c r="DP121" s="926"/>
      <c r="DQ121" s="926">
        <v>459004</v>
      </c>
      <c r="DR121" s="926"/>
      <c r="DS121" s="926"/>
      <c r="DT121" s="926"/>
      <c r="DU121" s="926"/>
      <c r="DV121" s="927">
        <v>20.100000000000001</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3386294</v>
      </c>
      <c r="BR122" s="1000"/>
      <c r="BS122" s="1000"/>
      <c r="BT122" s="1000"/>
      <c r="BU122" s="1000"/>
      <c r="BV122" s="1000">
        <v>3444726</v>
      </c>
      <c r="BW122" s="1000"/>
      <c r="BX122" s="1000"/>
      <c r="BY122" s="1000"/>
      <c r="BZ122" s="1000"/>
      <c r="CA122" s="1000">
        <v>3317403</v>
      </c>
      <c r="CB122" s="1000"/>
      <c r="CC122" s="1000"/>
      <c r="CD122" s="1000"/>
      <c r="CE122" s="1000"/>
      <c r="CF122" s="1017">
        <v>145.1</v>
      </c>
      <c r="CG122" s="1018"/>
      <c r="CH122" s="1018"/>
      <c r="CI122" s="1018"/>
      <c r="CJ122" s="1018"/>
      <c r="CK122" s="1009"/>
      <c r="CL122" s="1010"/>
      <c r="CM122" s="1010"/>
      <c r="CN122" s="1010"/>
      <c r="CO122" s="1011"/>
      <c r="CP122" s="1019" t="s">
        <v>396</v>
      </c>
      <c r="CQ122" s="1020"/>
      <c r="CR122" s="1020"/>
      <c r="CS122" s="1020"/>
      <c r="CT122" s="1020"/>
      <c r="CU122" s="1020"/>
      <c r="CV122" s="1020"/>
      <c r="CW122" s="1020"/>
      <c r="CX122" s="1020"/>
      <c r="CY122" s="1020"/>
      <c r="CZ122" s="1020"/>
      <c r="DA122" s="1020"/>
      <c r="DB122" s="1020"/>
      <c r="DC122" s="1020"/>
      <c r="DD122" s="1020"/>
      <c r="DE122" s="1020"/>
      <c r="DF122" s="1021"/>
      <c r="DG122" s="925">
        <v>58823</v>
      </c>
      <c r="DH122" s="926"/>
      <c r="DI122" s="926"/>
      <c r="DJ122" s="926"/>
      <c r="DK122" s="926"/>
      <c r="DL122" s="926">
        <v>56973</v>
      </c>
      <c r="DM122" s="926"/>
      <c r="DN122" s="926"/>
      <c r="DO122" s="926"/>
      <c r="DP122" s="926"/>
      <c r="DQ122" s="926">
        <v>62637</v>
      </c>
      <c r="DR122" s="926"/>
      <c r="DS122" s="926"/>
      <c r="DT122" s="926"/>
      <c r="DU122" s="926"/>
      <c r="DV122" s="927">
        <v>2.7</v>
      </c>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6988691</v>
      </c>
      <c r="BR123" s="1064"/>
      <c r="BS123" s="1064"/>
      <c r="BT123" s="1064"/>
      <c r="BU123" s="1064"/>
      <c r="BV123" s="1064">
        <v>7285361</v>
      </c>
      <c r="BW123" s="1064"/>
      <c r="BX123" s="1064"/>
      <c r="BY123" s="1064"/>
      <c r="BZ123" s="1064"/>
      <c r="CA123" s="1064">
        <v>7313671</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250</v>
      </c>
      <c r="AB128" s="1046"/>
      <c r="AC128" s="1046"/>
      <c r="AD128" s="1046"/>
      <c r="AE128" s="1047"/>
      <c r="AF128" s="1048">
        <v>250</v>
      </c>
      <c r="AG128" s="1046"/>
      <c r="AH128" s="1046"/>
      <c r="AI128" s="1046"/>
      <c r="AJ128" s="1047"/>
      <c r="AK128" s="1048" t="s">
        <v>122</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2552457</v>
      </c>
      <c r="AB129" s="959"/>
      <c r="AC129" s="959"/>
      <c r="AD129" s="959"/>
      <c r="AE129" s="960"/>
      <c r="AF129" s="961">
        <v>2535942</v>
      </c>
      <c r="AG129" s="959"/>
      <c r="AH129" s="959"/>
      <c r="AI129" s="959"/>
      <c r="AJ129" s="960"/>
      <c r="AK129" s="961">
        <v>2590629</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348605</v>
      </c>
      <c r="AB130" s="959"/>
      <c r="AC130" s="959"/>
      <c r="AD130" s="959"/>
      <c r="AE130" s="960"/>
      <c r="AF130" s="961">
        <v>311685</v>
      </c>
      <c r="AG130" s="959"/>
      <c r="AH130" s="959"/>
      <c r="AI130" s="959"/>
      <c r="AJ130" s="960"/>
      <c r="AK130" s="961">
        <v>304029</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5.4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2203852</v>
      </c>
      <c r="AB131" s="986"/>
      <c r="AC131" s="986"/>
      <c r="AD131" s="986"/>
      <c r="AE131" s="987"/>
      <c r="AF131" s="985">
        <v>2224257</v>
      </c>
      <c r="AG131" s="986"/>
      <c r="AH131" s="986"/>
      <c r="AI131" s="986"/>
      <c r="AJ131" s="987"/>
      <c r="AK131" s="985">
        <v>2286600</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5.3671026910000004</v>
      </c>
      <c r="AB132" s="1097"/>
      <c r="AC132" s="1097"/>
      <c r="AD132" s="1097"/>
      <c r="AE132" s="1098"/>
      <c r="AF132" s="1099">
        <v>5.2645445200000003</v>
      </c>
      <c r="AG132" s="1097"/>
      <c r="AH132" s="1097"/>
      <c r="AI132" s="1097"/>
      <c r="AJ132" s="1098"/>
      <c r="AK132" s="1099">
        <v>5.7152540890000001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5.0999999999999996</v>
      </c>
      <c r="AB133" s="1080"/>
      <c r="AC133" s="1080"/>
      <c r="AD133" s="1080"/>
      <c r="AE133" s="1081"/>
      <c r="AF133" s="1079">
        <v>5.2</v>
      </c>
      <c r="AG133" s="1080"/>
      <c r="AH133" s="1080"/>
      <c r="AI133" s="1080"/>
      <c r="AJ133" s="1081"/>
      <c r="AK133" s="1079">
        <v>5.4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cIZc1Uvq8+GSph5F6dDowkfotA2bCU4evLIpjVf2LnuAhMxqD1rFIWX8XL693k2gt05XeriPR7g7oGLEF71OA==" saltValue="EPynzKV0GjAaKUw1jjazP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k/4ibp6lmb2vWBwojPGoyOYPUreGVw4+hN9O7eAdSxyxNmMHobm6SuLFJ45P59SNDw+EwLtudNhL0aXDpqaNAg==" saltValue="o3941GiJtiKe0Lo8SWe2i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85aTBRKxA4rI0o/V4781RR6UF54NqVVlm66F/bqkTe6Z+hAtXJLR7hy0zxpfUjOsBIfbDpj+sm4qvrqeqZy17Q==" saltValue="aPcKQVF8iZOgwzN/aQSP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726718</v>
      </c>
      <c r="AP9" s="269">
        <v>159019</v>
      </c>
      <c r="AQ9" s="270">
        <v>263788</v>
      </c>
      <c r="AR9" s="271">
        <v>-39.700000000000003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4718</v>
      </c>
      <c r="AP10" s="272">
        <v>1032</v>
      </c>
      <c r="AQ10" s="273">
        <v>39680</v>
      </c>
      <c r="AR10" s="274">
        <v>-97.4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151745</v>
      </c>
      <c r="AP11" s="272">
        <v>33205</v>
      </c>
      <c r="AQ11" s="273">
        <v>4557</v>
      </c>
      <c r="AR11" s="274">
        <v>628.70000000000005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t="s">
        <v>489</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33327</v>
      </c>
      <c r="AP13" s="272">
        <v>7293</v>
      </c>
      <c r="AQ13" s="273">
        <v>12917</v>
      </c>
      <c r="AR13" s="274">
        <v>-43.5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4771</v>
      </c>
      <c r="AP14" s="272">
        <v>1044</v>
      </c>
      <c r="AQ14" s="273">
        <v>4746</v>
      </c>
      <c r="AR14" s="274">
        <v>-78</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-54558</v>
      </c>
      <c r="AP15" s="272">
        <v>-11938</v>
      </c>
      <c r="AQ15" s="273">
        <v>-12765</v>
      </c>
      <c r="AR15" s="274">
        <v>-6.5</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866721</v>
      </c>
      <c r="AP16" s="272">
        <v>189654</v>
      </c>
      <c r="AQ16" s="273">
        <v>312922</v>
      </c>
      <c r="AR16" s="274">
        <v>-39.4</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14.22</v>
      </c>
      <c r="AP21" s="286">
        <v>24.75</v>
      </c>
      <c r="AQ21" s="287">
        <v>-10.53</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95.8</v>
      </c>
      <c r="AP22" s="291">
        <v>95.6</v>
      </c>
      <c r="AQ22" s="292">
        <v>0.2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390154</v>
      </c>
      <c r="AP32" s="300">
        <v>85373</v>
      </c>
      <c r="AQ32" s="301">
        <v>170896</v>
      </c>
      <c r="AR32" s="302">
        <v>-50</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v>5</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44560</v>
      </c>
      <c r="AP35" s="300">
        <v>9751</v>
      </c>
      <c r="AQ35" s="301">
        <v>33138</v>
      </c>
      <c r="AR35" s="302">
        <v>-70.599999999999994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t="s">
        <v>489</v>
      </c>
      <c r="AP36" s="300" t="s">
        <v>489</v>
      </c>
      <c r="AQ36" s="301">
        <v>2943</v>
      </c>
      <c r="AR36" s="302" t="s">
        <v>489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489</v>
      </c>
      <c r="AP37" s="300" t="s">
        <v>489</v>
      </c>
      <c r="AQ37" s="301">
        <v>1487</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60</v>
      </c>
      <c r="AR38" s="292" t="s">
        <v>489</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t="s">
        <v>489</v>
      </c>
      <c r="AP39" s="300" t="s">
        <v>489</v>
      </c>
      <c r="AQ39" s="301">
        <v>-8408</v>
      </c>
      <c r="AR39" s="302" t="s">
        <v>489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-304029</v>
      </c>
      <c r="AP40" s="300">
        <v>-66527</v>
      </c>
      <c r="AQ40" s="301">
        <v>-141122</v>
      </c>
      <c r="AR40" s="302">
        <v>-52.9</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130685</v>
      </c>
      <c r="AP41" s="300">
        <v>28596</v>
      </c>
      <c r="AQ41" s="301">
        <v>59000</v>
      </c>
      <c r="AR41" s="302">
        <v>-51.5</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600140</v>
      </c>
      <c r="AN51" s="322">
        <v>118769</v>
      </c>
      <c r="AO51" s="323">
        <v>112.4</v>
      </c>
      <c r="AP51" s="324">
        <v>301035</v>
      </c>
      <c r="AQ51" s="325">
        <v>58.2</v>
      </c>
      <c r="AR51" s="326">
        <v>54.2</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321784</v>
      </c>
      <c r="AN52" s="330">
        <v>63682</v>
      </c>
      <c r="AO52" s="331">
        <v>108.2</v>
      </c>
      <c r="AP52" s="332">
        <v>154376</v>
      </c>
      <c r="AQ52" s="333">
        <v>74.3</v>
      </c>
      <c r="AR52" s="334">
        <v>33.9</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394989</v>
      </c>
      <c r="AN53" s="322">
        <v>79603</v>
      </c>
      <c r="AO53" s="323">
        <v>-33</v>
      </c>
      <c r="AP53" s="324">
        <v>277467</v>
      </c>
      <c r="AQ53" s="325">
        <v>-7.8</v>
      </c>
      <c r="AR53" s="326">
        <v>-25.2</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227794</v>
      </c>
      <c r="AN54" s="330">
        <v>45908</v>
      </c>
      <c r="AO54" s="331">
        <v>-27.9</v>
      </c>
      <c r="AP54" s="332">
        <v>128378</v>
      </c>
      <c r="AQ54" s="333">
        <v>-16.8</v>
      </c>
      <c r="AR54" s="334">
        <v>-11.1</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392587</v>
      </c>
      <c r="AN55" s="322">
        <v>81365</v>
      </c>
      <c r="AO55" s="323">
        <v>2.2000000000000002</v>
      </c>
      <c r="AP55" s="324">
        <v>282256</v>
      </c>
      <c r="AQ55" s="325">
        <v>1.7</v>
      </c>
      <c r="AR55" s="326">
        <v>0.5</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156436</v>
      </c>
      <c r="AN56" s="330">
        <v>32422</v>
      </c>
      <c r="AO56" s="331">
        <v>-29.4</v>
      </c>
      <c r="AP56" s="332">
        <v>145453</v>
      </c>
      <c r="AQ56" s="333">
        <v>13.3</v>
      </c>
      <c r="AR56" s="334">
        <v>-42.7</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429295</v>
      </c>
      <c r="AN57" s="322">
        <v>91456</v>
      </c>
      <c r="AO57" s="323">
        <v>12.4</v>
      </c>
      <c r="AP57" s="324">
        <v>295341</v>
      </c>
      <c r="AQ57" s="325">
        <v>4.5999999999999996</v>
      </c>
      <c r="AR57" s="326">
        <v>7.8</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142304</v>
      </c>
      <c r="AN58" s="330">
        <v>30316</v>
      </c>
      <c r="AO58" s="331">
        <v>-6.5</v>
      </c>
      <c r="AP58" s="332">
        <v>137402</v>
      </c>
      <c r="AQ58" s="333">
        <v>-5.5</v>
      </c>
      <c r="AR58" s="334">
        <v>-1</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268926</v>
      </c>
      <c r="AN59" s="322">
        <v>58846</v>
      </c>
      <c r="AO59" s="323">
        <v>-35.700000000000003</v>
      </c>
      <c r="AP59" s="324">
        <v>292845</v>
      </c>
      <c r="AQ59" s="325">
        <v>-0.8</v>
      </c>
      <c r="AR59" s="326">
        <v>-34.9</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88856</v>
      </c>
      <c r="AN60" s="330">
        <v>19443</v>
      </c>
      <c r="AO60" s="331">
        <v>-35.9</v>
      </c>
      <c r="AP60" s="332">
        <v>143187</v>
      </c>
      <c r="AQ60" s="333">
        <v>4.2</v>
      </c>
      <c r="AR60" s="334">
        <v>-40.1</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417187</v>
      </c>
      <c r="AN61" s="337">
        <v>86008</v>
      </c>
      <c r="AO61" s="338">
        <v>11.7</v>
      </c>
      <c r="AP61" s="339">
        <v>289789</v>
      </c>
      <c r="AQ61" s="340">
        <v>11.2</v>
      </c>
      <c r="AR61" s="326">
        <v>0.5</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187435</v>
      </c>
      <c r="AN62" s="330">
        <v>38354</v>
      </c>
      <c r="AO62" s="331">
        <v>1.7</v>
      </c>
      <c r="AP62" s="332">
        <v>141759</v>
      </c>
      <c r="AQ62" s="333">
        <v>13.9</v>
      </c>
      <c r="AR62" s="334">
        <v>-12.2</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USw4mXUgUU5jXwaDLuBzyYyrAGhFi+3Kf6V/pU1gDA98dV86HW/9DgE89TIgUxvBPIMr75FwJVox7aeKwJDP9Q==" saltValue="hvEvc019KsKPkVV7vUHdX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UJqcxWKPAgIh0nKSz3CZ6x+n+qRIi4wRAjT1bxzViVrchXDI2GQT7/txkoIYpCvJM4CZzoXzORLaPsSndMi/AA==" saltValue="Q7hyjQntIM+z7iBlhzN3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dsrYaz+OBwb+VwsA/9I6plCu4Mlh5vbMfkXsxzCeI9JLvNM+mOgUSMOL8CnNfmCwCZLjc/wG0+eLT4KKfYgANQ==" saltValue="Ph6tsXVYdept6UJWkBqM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81.52</v>
      </c>
      <c r="G47" s="12">
        <v>73.569999999999993</v>
      </c>
      <c r="H47" s="12">
        <v>87.06</v>
      </c>
      <c r="I47" s="12">
        <v>94.36</v>
      </c>
      <c r="J47" s="13">
        <v>100.49</v>
      </c>
    </row>
    <row r="48" spans="2:10" ht="57.75" customHeight="1" x14ac:dyDescent="0.2">
      <c r="B48" s="14"/>
      <c r="C48" s="1141" t="s">
        <v>4</v>
      </c>
      <c r="D48" s="1141"/>
      <c r="E48" s="1142"/>
      <c r="F48" s="15">
        <v>4.91</v>
      </c>
      <c r="G48" s="16">
        <v>12.34</v>
      </c>
      <c r="H48" s="16">
        <v>12.83</v>
      </c>
      <c r="I48" s="16">
        <v>16</v>
      </c>
      <c r="J48" s="17">
        <v>21.88</v>
      </c>
    </row>
    <row r="49" spans="2:10" ht="57.75" customHeight="1" thickBot="1" x14ac:dyDescent="0.25">
      <c r="B49" s="18"/>
      <c r="C49" s="1143" t="s">
        <v>5</v>
      </c>
      <c r="D49" s="1143"/>
      <c r="E49" s="1144"/>
      <c r="F49" s="19" t="s">
        <v>532</v>
      </c>
      <c r="G49" s="20">
        <v>7.94</v>
      </c>
      <c r="H49" s="20">
        <v>6.16</v>
      </c>
      <c r="I49" s="20">
        <v>3.11</v>
      </c>
      <c r="J49" s="21">
        <v>6.24</v>
      </c>
    </row>
    <row r="50" spans="2:10" ht="13" x14ac:dyDescent="0.2"/>
  </sheetData>
  <sheetProtection algorithmName="SHA-512" hashValue="INCuAVjehOHSmtvPXg+Wr92U1QvsDWtbFfgBVhkqVDGtvMwYP4KiBg+yCv9ozx64MhT2y322Ytf6lckUtN2Tdw==" saltValue="ME3AShely2XApUhlQR2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igata shunsuke</cp:lastModifiedBy>
  <cp:lastPrinted>2026-03-12T07:14:20Z</cp:lastPrinted>
  <dcterms:created xsi:type="dcterms:W3CDTF">2026-02-23T08:40:26Z</dcterms:created>
  <dcterms:modified xsi:type="dcterms:W3CDTF">2026-03-19T06:18:19Z</dcterms:modified>
  <cp:category/>
</cp:coreProperties>
</file>