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FB8EF45E-39D3-4418-AE32-507C32A4C2B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BW34" i="10"/>
  <c r="C34" i="10"/>
  <c r="BW35" i="10" l="1"/>
  <c r="BW36" i="10" s="1"/>
  <c r="BW37" i="10" s="1"/>
  <c r="BW38" i="10" s="1"/>
  <c r="BW39" i="10" s="1"/>
  <c r="BW40" i="10" s="1"/>
  <c r="BW41" i="10" s="1"/>
  <c r="BW42"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U34" i="10"/>
  <c r="U35" i="10" s="1"/>
  <c r="U36" i="10" s="1"/>
  <c r="AM34" i="10" l="1"/>
  <c r="AM35" i="10" s="1"/>
  <c r="AM36" i="10" s="1"/>
  <c r="BE34" i="10" s="1"/>
</calcChain>
</file>

<file path=xl/sharedStrings.xml><?xml version="1.0" encoding="utf-8"?>
<sst xmlns="http://schemas.openxmlformats.org/spreadsheetml/2006/main" count="1153" uniqueCount="568">
  <si>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</si>
  <si>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</si>
  <si>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</si>
  <si>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</si>
  <si>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</si>
  <si>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</si>
  <si>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</si>
  <si>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</si>
  <si>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</si>
  <si>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</si>
  <si>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</si>
  <si>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</si>
  <si>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</si>
  <si>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</si>
  <si>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</si>
  <si>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</si>
  <si>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</si>
  <si>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</si>
  <si>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</si>
  <si>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</si>
  <si>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</si>
  <si>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</si>
  <si>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</si>
  <si>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</si>
  <si>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</si>
  <si>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</si>
  <si>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</si>
  <si>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</si>
  <si>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</si>
  <si>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</si>
  <si>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</si>
  <si>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</si>
  <si>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</si>
  <si>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</si>
  <si>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</si>
  <si>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</si>
  <si>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</si>
  <si>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</si>
  <si>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</si>
  <si>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</si>
  <si>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</si>
  <si>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</si>
  <si>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</si>
  <si>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</si>
  <si>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</si>
  <si>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</si>
  <si>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</si>
  <si>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</si>
  <si>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</si>
  <si>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</si>
  <si>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</si>
  <si>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</si>
  <si>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</si>
  <si>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</si>
  <si>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</si>
  <si>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</si>
  <si>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</si>
  <si>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</si>
  <si>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</si>
  <si>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</si>
  <si>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</si>
  <si>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</si>
  <si>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</si>
  <si>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</si>
  <si>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</si>
  <si>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</si>
  <si>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</si>
  <si>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</si>
  <si>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</si>
  <si>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</si>
  <si>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</si>
  <si>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</si>
  <si>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</si>
  <si>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</si>
  <si>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</si>
  <si>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</si>
  <si>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</si>
  <si>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</si>
  <si>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</si>
  <si>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</si>
  <si>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</si>
  <si>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</si>
  <si>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</si>
  <si>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</si>
  <si>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</si>
  <si>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</si>
  <si>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</si>
  <si>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</si>
  <si>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</si>
  <si>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</si>
  <si>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</si>
  <si>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</si>
  <si>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</si>
  <si>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</si>
  <si>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</si>
  <si>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</si>
  <si>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</si>
  <si>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</si>
  <si>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</si>
  <si>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</si>
  <si>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</si>
  <si>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</si>
  <si>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</si>
  <si>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</si>
  <si>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</si>
  <si>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</si>
  <si>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</si>
  <si>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</si>
  <si>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</si>
  <si>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</si>
  <si>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</si>
  <si>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</si>
  <si>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</si>
  <si>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</si>
  <si>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</si>
  <si>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</si>
  <si>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</si>
  <si>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</si>
  <si>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</si>
  <si>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</si>
  <si>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</si>
  <si>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</si>
  <si>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</si>
  <si>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</si>
  <si>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</si>
  <si>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</si>
  <si>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</si>
  <si>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</si>
  <si>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</si>
  <si>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</si>
  <si>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</si>
  <si>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</si>
  <si>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</si>
  <si>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</si>
  <si>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</si>
  <si>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</si>
  <si>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</si>
  <si>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</si>
  <si>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</si>
  <si>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</si>
  <si>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</si>
  <si>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</si>
  <si>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</si>
  <si>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</si>
  <si>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</si>
  <si>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</si>
  <si>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</si>
  <si>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</si>
  <si>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</si>
  <si>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</si>
  <si>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</si>
  <si>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</si>
  <si>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</si>
  <si>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</si>
  <si>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</si>
  <si>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</si>
  <si>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</si>
  <si>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</si>
  <si>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</si>
  <si>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</si>
  <si>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</si>
  <si>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</si>
  <si>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</si>
  <si>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</si>
  <si>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</si>
  <si>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</si>
  <si>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</si>
  <si>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</si>
  <si>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</si>
  <si>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</si>
  <si>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</si>
  <si>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</si>
  <si>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</si>
  <si>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</si>
  <si>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</si>
  <si>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</si>
  <si>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</si>
  <si>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</si>
  <si>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</si>
  <si>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</si>
  <si>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</si>
  <si>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</si>
  <si>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</si>
  <si>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</si>
  <si>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</si>
  <si>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</si>
  <si>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</si>
  <si>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</si>
  <si>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</si>
  <si>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</si>
  <si>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</si>
  <si>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</si>
  <si>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</si>
  <si>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</si>
  <si>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</si>
  <si>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</si>
  <si>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</si>
  <si>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</si>
  <si>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</si>
  <si>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</si>
  <si>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</si>
  <si>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</si>
  <si>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</si>
  <si>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徳島県三好市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</si>
  <si>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</si>
  <si>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</si>
  <si>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</si>
  <si>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</si>
  <si>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</si>
  <si>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</si>
  <si>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</si>
  <si>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</si>
  <si>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</si>
  <si>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</si>
  <si>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</si>
  <si>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</si>
  <si>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</si>
  <si>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</si>
  <si>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</si>
  <si>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</si>
  <si>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</si>
  <si>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</si>
  <si>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</si>
  <si>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</si>
  <si>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</si>
  <si>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</si>
  <si>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</si>
  <si>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</si>
  <si>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</si>
  <si>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</si>
  <si>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</si>
  <si>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</si>
  <si>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</si>
  <si>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</si>
  <si>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</si>
  <si>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</si>
  <si>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</si>
  <si>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</si>
  <si>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</si>
  <si>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</si>
  <si>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</si>
  <si>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</si>
  <si>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</si>
  <si>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</si>
  <si>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</si>
  <si>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</si>
  <si>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</si>
  <si>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</si>
  <si>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</si>
  <si>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</si>
  <si>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</si>
  <si>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</si>
  <si>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</si>
  <si>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</si>
  <si>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</si>
  <si>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</si>
  <si>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</si>
  <si>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</si>
  <si>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</si>
  <si>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</si>
  <si>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</si>
  <si>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</si>
  <si>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</si>
  <si>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</si>
  <si>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</si>
  <si>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</si>
  <si>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</si>
  <si>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</si>
  <si>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</si>
  <si>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</si>
  <si>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</si>
  <si>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</si>
  <si>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</si>
  <si>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</si>
  <si>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</si>
  <si>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</si>
  <si>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</si>
  <si>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</si>
  <si>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</si>
  <si>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</si>
  <si>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</si>
  <si>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</si>
  <si>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</si>
  <si>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</si>
  <si>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</si>
  <si>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</si>
  <si>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</si>
  <si>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</si>
  <si>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</si>
  <si>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</si>
  <si>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</si>
  <si>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</si>
  <si>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</si>
  <si>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</si>
  <si>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</si>
  <si>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</si>
  <si>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</si>
  <si>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</si>
  <si>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</si>
  <si>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</si>
  <si>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</si>
  <si>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</si>
  <si>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</si>
  <si>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</si>
  <si>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</si>
  <si>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</si>
  <si>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</si>
  <si>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</si>
  <si>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</si>
  <si>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</si>
  <si>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</si>
  <si>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</si>
  <si>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</si>
  <si>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</si>
  <si>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</si>
  <si>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</si>
  <si>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</si>
  <si>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</si>
  <si>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</si>
  <si>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</si>
  <si>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</si>
  <si>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</si>
  <si>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</si>
  <si>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</si>
  <si>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</si>
  <si>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</si>
  <si>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</si>
  <si>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</si>
  <si>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</si>
  <si>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</si>
  <si>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</si>
  <si>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</si>
  <si>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</si>
  <si>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</si>
  <si>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</si>
  <si>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</si>
  <si>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</si>
  <si>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</si>
  <si>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</si>
  <si>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</si>
  <si>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</si>
  <si>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</si>
  <si>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</si>
  <si>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</si>
  <si>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</si>
  <si>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</si>
  <si>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</si>
  <si>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</si>
  <si>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</si>
  <si>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</si>
  <si>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</si>
  <si>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</si>
  <si>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</si>
  <si>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</si>
  <si>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徳島県三好市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</si>
  <si>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</si>
  <si>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</si>
  <si>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</si>
  <si>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</si>
  <si>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</si>
  <si>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</si>
  <si>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</si>
  <si>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</si>
  <si>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</si>
  <si>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</si>
  <si>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</si>
  <si>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</si>
  <si>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</si>
  <si>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</si>
  <si>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</si>
  <si>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</si>
  <si>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</si>
  <si>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</si>
  <si>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</si>
  <si>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</si>
  <si>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三好市土地取得事業特別会計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</si>
  <si>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</si>
  <si>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</si>
  <si>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</si>
  <si>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</si>
  <si>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</si>
  <si>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</si>
  <si>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</si>
  <si>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</si>
  <si>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</si>
  <si>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</si>
  <si>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</si>
  <si>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</si>
  <si>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</si>
  <si>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三好市国民健康保険特別会計（事業勘定分）</t>
    <phoneticPr fontId="5"/>
  </si>
  <si>
    <t>三好市国民健康保険特別会計（直診勘定分）</t>
    <phoneticPr fontId="5"/>
  </si>
  <si>
    <t>三好市後期高齢者医療特別会計</t>
    <phoneticPr fontId="5"/>
  </si>
  <si>
    <t>三好市水道事業会計</t>
    <phoneticPr fontId="5"/>
  </si>
  <si>
    <t>法適用企業</t>
    <phoneticPr fontId="5"/>
  </si>
  <si>
    <t>三好市国民健康保険市立三野病院特別会計</t>
    <phoneticPr fontId="5"/>
  </si>
  <si>
    <t>三好市下水道事業特別会計</t>
    <phoneticPr fontId="5"/>
  </si>
  <si>
    <t>三好市簡易水道事業特別会計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</si>
  <si>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</si>
  <si>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</si>
  <si>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</si>
  <si>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</si>
  <si>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</si>
  <si>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</si>
  <si>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</si>
  <si>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</si>
  <si>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</si>
  <si>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</si>
  <si>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</si>
  <si>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</si>
  <si>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</si>
  <si>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</si>
  <si>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</si>
  <si>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</si>
  <si>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</si>
  <si>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</si>
  <si>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</si>
  <si>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</si>
  <si>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</si>
  <si>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</si>
  <si>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</si>
  <si>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</si>
  <si>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</si>
  <si>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</si>
  <si>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</si>
  <si>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</si>
  <si>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</si>
  <si>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</si>
  <si>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</si>
  <si>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</si>
  <si>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</si>
  <si>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</si>
  <si>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</si>
  <si>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</si>
  <si>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</si>
  <si>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</si>
  <si>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</si>
  <si>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</si>
  <si>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</si>
  <si>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</si>
  <si>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</si>
  <si>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</si>
  <si>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</si>
  <si>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</si>
  <si>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</si>
  <si>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</si>
  <si>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</si>
  <si>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</si>
  <si>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</si>
  <si>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</si>
  <si>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</si>
  <si>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</si>
  <si>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</si>
  <si>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</si>
  <si>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</si>
  <si>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</si>
  <si>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</si>
  <si>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</si>
  <si>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</si>
  <si>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</si>
  <si>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</si>
  <si>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</si>
  <si>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</si>
  <si>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</si>
  <si>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</si>
  <si>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</si>
  <si>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</si>
  <si>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</si>
  <si>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</si>
  <si>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</si>
  <si>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</si>
  <si>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</si>
  <si>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</si>
  <si>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</si>
  <si>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</si>
  <si>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</si>
  <si>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</si>
  <si>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</si>
  <si>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</si>
  <si>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</si>
  <si>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</si>
  <si>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</si>
  <si>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</si>
  <si>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</si>
  <si>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</si>
  <si>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</si>
  <si>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</si>
  <si>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</si>
  <si>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</si>
  <si>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</si>
  <si>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</si>
  <si>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</si>
  <si>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</si>
  <si>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</si>
  <si>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</si>
  <si>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</si>
  <si>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</si>
  <si>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</si>
  <si>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</si>
  <si>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</si>
  <si>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</si>
  <si>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</si>
  <si>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</si>
  <si>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</si>
  <si>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</si>
  <si>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</si>
  <si>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</si>
  <si>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</si>
  <si>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</si>
  <si>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</si>
  <si>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</si>
  <si>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</si>
  <si>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</si>
  <si>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</si>
  <si>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</si>
  <si>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</si>
  <si>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</si>
  <si>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</si>
  <si>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</si>
  <si>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</si>
  <si>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</si>
  <si>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</si>
  <si>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</si>
  <si>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</si>
  <si>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</si>
  <si>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</si>
  <si>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</si>
  <si>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</si>
  <si>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</si>
  <si>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</si>
  <si>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</si>
  <si>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</si>
  <si>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</si>
  <si>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</si>
  <si>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0.48</t>
  </si>
  <si>
    <t>三好市水道事業会計</t>
  </si>
  <si>
    <t>三好市国民健康保険特別会計（事業勘定分）</t>
  </si>
  <si>
    <t>一般会計</t>
  </si>
  <si>
    <t>三好市国民健康保険市立三野病院特別会計</t>
  </si>
  <si>
    <t>三好市下水道事業特別会計</t>
  </si>
  <si>
    <t>三好市後期高齢者医療特別会計</t>
  </si>
  <si>
    <t>三好市簡易水道事業特別会計</t>
  </si>
  <si>
    <t>三好市国民健康保険特別会計（直診勘定分）</t>
  </si>
  <si>
    <t>その他会計（赤字）</t>
  </si>
  <si>
    <t>その他会計（黒字）</t>
  </si>
  <si>
    <t>R02</t>
    <phoneticPr fontId="5"/>
  </si>
  <si>
    <t>R03</t>
    <phoneticPr fontId="5"/>
  </si>
  <si>
    <t>R04</t>
    <phoneticPr fontId="5"/>
  </si>
  <si>
    <t>R05</t>
    <phoneticPr fontId="5"/>
  </si>
  <si>
    <t>R06</t>
    <phoneticPr fontId="5"/>
  </si>
  <si>
    <t>まちづくり基金</t>
    <rPh sb="5" eb="7">
      <t>キキン</t>
    </rPh>
    <phoneticPr fontId="5"/>
  </si>
  <si>
    <t>地域振興基金</t>
    <rPh sb="0" eb="6">
      <t>チイキシンコウキキン</t>
    </rPh>
    <phoneticPr fontId="5"/>
  </si>
  <si>
    <t>地域福祉基金</t>
    <rPh sb="0" eb="4">
      <t>チイキフクシ</t>
    </rPh>
    <rPh sb="4" eb="6">
      <t>キキン</t>
    </rPh>
    <phoneticPr fontId="5"/>
  </si>
  <si>
    <t>残土処理場基金</t>
    <rPh sb="0" eb="2">
      <t>ザンド</t>
    </rPh>
    <rPh sb="2" eb="4">
      <t>ショリ</t>
    </rPh>
    <rPh sb="4" eb="5">
      <t>ジョウ</t>
    </rPh>
    <rPh sb="5" eb="7">
      <t>キキン</t>
    </rPh>
    <phoneticPr fontId="5"/>
  </si>
  <si>
    <t>ケーブルテレビ基金</t>
    <rPh sb="7" eb="9">
      <t>キキン</t>
    </rPh>
    <phoneticPr fontId="5"/>
  </si>
  <si>
    <t>-</t>
    <phoneticPr fontId="2"/>
  </si>
  <si>
    <t>㈱山城しんこう</t>
    <rPh sb="1" eb="3">
      <t>ヤマシロ</t>
    </rPh>
    <phoneticPr fontId="2"/>
  </si>
  <si>
    <t>㈱山城もくもく</t>
    <rPh sb="1" eb="3">
      <t>ヤマシロ</t>
    </rPh>
    <phoneticPr fontId="2"/>
  </si>
  <si>
    <t>四国中央観光開発㈱　</t>
    <rPh sb="0" eb="4">
      <t>シコクチュウオウ</t>
    </rPh>
    <rPh sb="4" eb="6">
      <t>カンコウ</t>
    </rPh>
    <rPh sb="6" eb="8">
      <t>カイハツ</t>
    </rPh>
    <phoneticPr fontId="2"/>
  </si>
  <si>
    <t>㈱池田ケーブルネットワーク</t>
    <rPh sb="1" eb="3">
      <t>イケダ</t>
    </rPh>
    <phoneticPr fontId="2"/>
  </si>
  <si>
    <t>三好市観光協会</t>
    <rPh sb="0" eb="3">
      <t>ミヨシシ</t>
    </rPh>
    <rPh sb="3" eb="5">
      <t>カンコウ</t>
    </rPh>
    <rPh sb="5" eb="7">
      <t>キョウカイ</t>
    </rPh>
    <phoneticPr fontId="2"/>
  </si>
  <si>
    <t>みよし広域連合（一般会計）</t>
    <rPh sb="3" eb="5">
      <t>コウイキ</t>
    </rPh>
    <rPh sb="5" eb="7">
      <t>レンゴウ</t>
    </rPh>
    <rPh sb="8" eb="10">
      <t>イッパン</t>
    </rPh>
    <rPh sb="10" eb="12">
      <t>カイケイ</t>
    </rPh>
    <phoneticPr fontId="5"/>
  </si>
  <si>
    <t>みよし広域連合（介護保険特別会計）</t>
    <rPh sb="3" eb="5">
      <t>コウイキ</t>
    </rPh>
    <rPh sb="5" eb="7">
      <t>レンゴウ</t>
    </rPh>
    <rPh sb="8" eb="10">
      <t>カイゴ</t>
    </rPh>
    <rPh sb="10" eb="12">
      <t>ホケン</t>
    </rPh>
    <rPh sb="12" eb="14">
      <t>トクベツ</t>
    </rPh>
    <rPh sb="14" eb="16">
      <t>カイケイ</t>
    </rPh>
    <phoneticPr fontId="5"/>
  </si>
  <si>
    <t>三好東部火葬場管理組合</t>
    <rPh sb="0" eb="2">
      <t>ミヨシ</t>
    </rPh>
    <rPh sb="2" eb="4">
      <t>トウブ</t>
    </rPh>
    <rPh sb="4" eb="7">
      <t>カソウバ</t>
    </rPh>
    <rPh sb="7" eb="9">
      <t>カンリ</t>
    </rPh>
    <rPh sb="9" eb="11">
      <t>クミアイ</t>
    </rPh>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</si>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</sst>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AB0E-4C2E-88F8-E21CA375AF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129069</c:v>
                </c:pt>
                <c:pt idx="1">
                  <c:v>143805</c:v>
                </c:pt>
                <c:pt idx="2">
                  <c:v>127613</c:v>
                </c:pt>
                <c:pt idx="3">
                  <c:v>209242</c:v>
                </c:pt>
                <c:pt idx="4">
                  <c:v>307451</c:v>
                </c:pt>
              </c:numCache>
            </c:numRef>
          </c:val>
          <c:smooth val="0"/>
          <c:extLst>
            <c:ext xmlns:c16="http://schemas.microsoft.com/office/drawing/2014/chart" uri="{C3380CC4-5D6E-409C-BE32-E72D297353CC}">
              <c16:uniqueId val="{00000001-AB0E-4C2E-88F8-E21CA375AF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4.76</c:v>
                </c:pt>
                <c:pt idx="1">
                  <c:v>8.2100000000000009</c:v>
                </c:pt>
                <c:pt idx="2">
                  <c:v>7.74</c:v>
                </c:pt>
                <c:pt idx="3">
                  <c:v>5.26</c:v>
                </c:pt>
                <c:pt idx="4">
                  <c:v>3.57</c:v>
                </c:pt>
              </c:numCache>
            </c:numRef>
          </c:val>
          <c:extLst>
            <c:ext xmlns:c16="http://schemas.microsoft.com/office/drawing/2014/chart" uri="{C3380CC4-5D6E-409C-BE32-E72D297353CC}">
              <c16:uniqueId val="{00000000-4AF6-4FEC-8FAE-1F3D494C90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60.6</c:v>
                </c:pt>
                <c:pt idx="1">
                  <c:v>63.56</c:v>
                </c:pt>
                <c:pt idx="2">
                  <c:v>67.72</c:v>
                </c:pt>
                <c:pt idx="3">
                  <c:v>68.16</c:v>
                </c:pt>
                <c:pt idx="4">
                  <c:v>67.81</c:v>
                </c:pt>
              </c:numCache>
            </c:numRef>
          </c:val>
          <c:extLst>
            <c:ext xmlns:c16="http://schemas.microsoft.com/office/drawing/2014/chart" uri="{C3380CC4-5D6E-409C-BE32-E72D297353CC}">
              <c16:uniqueId val="{00000001-4AF6-4FEC-8FAE-1F3D494C90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2.2200000000000002</c:v>
                </c:pt>
                <c:pt idx="1">
                  <c:v>7.87</c:v>
                </c:pt>
                <c:pt idx="2">
                  <c:v>2.06</c:v>
                </c:pt>
                <c:pt idx="3">
                  <c:v>-0.48</c:v>
                </c:pt>
                <c:pt idx="4">
                  <c:v>0.24</c:v>
                </c:pt>
              </c:numCache>
            </c:numRef>
          </c:val>
          <c:smooth val="0"/>
          <c:extLst>
            <c:ext xmlns:c16="http://schemas.microsoft.com/office/drawing/2014/chart" uri="{C3380CC4-5D6E-409C-BE32-E72D297353CC}">
              <c16:uniqueId val="{00000002-4AF6-4FEC-8FAE-1F3D494C90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0.12</c:v>
                </c:pt>
                <c:pt idx="4">
                  <c:v>#N/A</c:v>
                </c:pt>
                <c:pt idx="5">
                  <c:v>0.12</c:v>
                </c:pt>
                <c:pt idx="6">
                  <c:v>#N/A</c:v>
                </c:pt>
                <c:pt idx="7">
                  <c:v>0.65</c:v>
                </c:pt>
                <c:pt idx="8">
                  <c:v>#N/A</c:v>
                </c:pt>
                <c:pt idx="9">
                  <c:v>0</c:v>
                </c:pt>
              </c:numCache>
            </c:numRef>
          </c:val>
          <c:extLst>
            <c:ext xmlns:c16="http://schemas.microsoft.com/office/drawing/2014/chart" uri="{C3380CC4-5D6E-409C-BE32-E72D297353CC}">
              <c16:uniqueId val="{00000000-15F9-4950-8C13-699D653D72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F9-4950-8C13-699D653D7266}"/>
            </c:ext>
          </c:extLst>
        </c:ser>
        <c:ser>
          <c:idx val="2"/>
          <c:order val="2"/>
          <c:tx>
            <c:strRef>
              <c:f>データシート!$A$29</c:f>
              <c:strCache>
                <c:ptCount val="1"/>
                <c:pt idx="0">
                  <c:v>三好市国民健康保険特別会計（直診勘定分）</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5F9-4950-8C13-699D653D7266}"/>
            </c:ext>
          </c:extLst>
        </c:ser>
        <c:ser>
          <c:idx val="3"/>
          <c:order val="3"/>
          <c:tx>
            <c:strRef>
              <c:f>データシート!$A$30</c:f>
              <c:strCache>
                <c:ptCount val="1"/>
                <c:pt idx="0">
                  <c:v>三好市簡易水道事業特別会計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0.02</c:v>
                </c:pt>
                <c:pt idx="8">
                  <c:v>#N/A</c:v>
                </c:pt>
                <c:pt idx="9">
                  <c:v>0.02</c:v>
                </c:pt>
              </c:numCache>
            </c:numRef>
          </c:val>
          <c:extLst>
            <c:ext xmlns:c16="http://schemas.microsoft.com/office/drawing/2014/chart" uri="{C3380CC4-5D6E-409C-BE32-E72D297353CC}">
              <c16:uniqueId val="{00000003-15F9-4950-8C13-699D653D7266}"/>
            </c:ext>
          </c:extLst>
        </c:ser>
        <c:ser>
          <c:idx val="4"/>
          <c:order val="4"/>
          <c:tx>
            <c:strRef>
              <c:f>データシート!$A$31</c:f>
              <c:strCache>
                <c:ptCount val="1"/>
                <c:pt idx="0">
                  <c:v>三好市後期高齢者医療特別会計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0.04</c:v>
                </c:pt>
                <c:pt idx="8">
                  <c:v>#N/A</c:v>
                </c:pt>
                <c:pt idx="9">
                  <c:v>0.02</c:v>
                </c:pt>
              </c:numCache>
            </c:numRef>
          </c:val>
          <c:extLst>
            <c:ext xmlns:c16="http://schemas.microsoft.com/office/drawing/2014/chart" uri="{C3380CC4-5D6E-409C-BE32-E72D297353CC}">
              <c16:uniqueId val="{00000004-15F9-4950-8C13-699D653D7266}"/>
            </c:ext>
          </c:extLst>
        </c:ser>
        <c:ser>
          <c:idx val="5"/>
          <c:order val="5"/>
          <c:tx>
            <c:strRef>
              <c:f>データシート!$A$32</c:f>
              <c:strCache>
                <c:ptCount val="1"/>
                <c:pt idx="0">
                  <c:v>三好市下水道事業特別会計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c:v>
                </c:pt>
              </c:numCache>
            </c:numRef>
          </c:val>
          <c:extLst>
            <c:ext xmlns:c16="http://schemas.microsoft.com/office/drawing/2014/chart" uri="{C3380CC4-5D6E-409C-BE32-E72D297353CC}">
              <c16:uniqueId val="{00000005-15F9-4950-8C13-699D653D7266}"/>
            </c:ext>
          </c:extLst>
        </c:ser>
        <c:ser>
          <c:idx val="6"/>
          <c:order val="6"/>
          <c:tx>
            <c:strRef>
              <c:f>データシート!$A$33</c:f>
              <c:strCache>
                <c:ptCount val="1"/>
                <c:pt idx="0">
                  <c:v>三好市国民健康保険市立三野病院特別会計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1.25</c:v>
                </c:pt>
                <c:pt idx="4">
                  <c:v>#N/A</c:v>
                </c:pt>
                <c:pt idx="5">
                  <c:v>1.59</c:v>
                </c:pt>
                <c:pt idx="6">
                  <c:v>#N/A</c:v>
                </c:pt>
                <c:pt idx="7">
                  <c:v>1.64</c:v>
                </c:pt>
                <c:pt idx="8">
                  <c:v>#N/A</c:v>
                </c:pt>
                <c:pt idx="9">
                  <c:v>1.32</c:v>
                </c:pt>
              </c:numCache>
            </c:numRef>
          </c:val>
          <c:extLst>
            <c:ext xmlns:c16="http://schemas.microsoft.com/office/drawing/2014/chart" uri="{C3380CC4-5D6E-409C-BE32-E72D297353CC}">
              <c16:uniqueId val="{00000006-15F9-4950-8C13-699D653D72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5.68</c:v>
                </c:pt>
                <c:pt idx="2">
                  <c:v>#N/A</c:v>
                </c:pt>
                <c:pt idx="3">
                  <c:v>8.1999999999999993</c:v>
                </c:pt>
                <c:pt idx="4">
                  <c:v>#N/A</c:v>
                </c:pt>
                <c:pt idx="5">
                  <c:v>7.74</c:v>
                </c:pt>
                <c:pt idx="6">
                  <c:v>#N/A</c:v>
                </c:pt>
                <c:pt idx="7">
                  <c:v>5.26</c:v>
                </c:pt>
                <c:pt idx="8">
                  <c:v>#N/A</c:v>
                </c:pt>
                <c:pt idx="9">
                  <c:v>3.56</c:v>
                </c:pt>
              </c:numCache>
            </c:numRef>
          </c:val>
          <c:extLst>
            <c:ext xmlns:c16="http://schemas.microsoft.com/office/drawing/2014/chart" uri="{C3380CC4-5D6E-409C-BE32-E72D297353CC}">
              <c16:uniqueId val="{00000007-15F9-4950-8C13-699D653D7266}"/>
            </c:ext>
          </c:extLst>
        </c:ser>
        <c:ser>
          <c:idx val="8"/>
          <c:order val="8"/>
          <c:tx>
            <c:strRef>
              <c:f>データシート!$A$35</c:f>
              <c:strCache>
                <c:ptCount val="1"/>
                <c:pt idx="0">
                  <c:v>三好市国民健康保険特別会計（事業勘定分）</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3.65</c:v>
                </c:pt>
                <c:pt idx="2">
                  <c:v>#N/A</c:v>
                </c:pt>
                <c:pt idx="3">
                  <c:v>4.12</c:v>
                </c:pt>
                <c:pt idx="4">
                  <c:v>#N/A</c:v>
                </c:pt>
                <c:pt idx="5">
                  <c:v>4.3600000000000003</c:v>
                </c:pt>
                <c:pt idx="6">
                  <c:v>#N/A</c:v>
                </c:pt>
                <c:pt idx="7">
                  <c:v>4.2300000000000004</c:v>
                </c:pt>
                <c:pt idx="8">
                  <c:v>#N/A</c:v>
                </c:pt>
                <c:pt idx="9">
                  <c:v>3.86</c:v>
                </c:pt>
              </c:numCache>
            </c:numRef>
          </c:val>
          <c:extLst>
            <c:ext xmlns:c16="http://schemas.microsoft.com/office/drawing/2014/chart" uri="{C3380CC4-5D6E-409C-BE32-E72D297353CC}">
              <c16:uniqueId val="{00000008-15F9-4950-8C13-699D653D7266}"/>
            </c:ext>
          </c:extLst>
        </c:ser>
        <c:ser>
          <c:idx val="9"/>
          <c:order val="9"/>
          <c:tx>
            <c:strRef>
              <c:f>データシート!$A$36</c:f>
              <c:strCache>
                <c:ptCount val="1"/>
                <c:pt idx="0">
                  <c:v>三好市水道事業会計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3.07</c:v>
                </c:pt>
                <c:pt idx="2">
                  <c:v>#N/A</c:v>
                </c:pt>
                <c:pt idx="3">
                  <c:v>3.18</c:v>
                </c:pt>
                <c:pt idx="4">
                  <c:v>#N/A</c:v>
                </c:pt>
                <c:pt idx="5">
                  <c:v>3.77</c:v>
                </c:pt>
                <c:pt idx="6">
                  <c:v>#N/A</c:v>
                </c:pt>
                <c:pt idx="7">
                  <c:v>3.77</c:v>
                </c:pt>
                <c:pt idx="8">
                  <c:v>#N/A</c:v>
                </c:pt>
                <c:pt idx="9">
                  <c:v>3.88</c:v>
                </c:pt>
              </c:numCache>
            </c:numRef>
          </c:val>
          <c:extLst>
            <c:ext xmlns:c16="http://schemas.microsoft.com/office/drawing/2014/chart" uri="{C3380CC4-5D6E-409C-BE32-E72D297353CC}">
              <c16:uniqueId val="{00000009-15F9-4950-8C13-699D653D72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3279</c:v>
                </c:pt>
                <c:pt idx="5">
                  <c:v>3030</c:v>
                </c:pt>
                <c:pt idx="8">
                  <c:v>2839</c:v>
                </c:pt>
                <c:pt idx="11">
                  <c:v>2850</c:v>
                </c:pt>
                <c:pt idx="14">
                  <c:v>2750</c:v>
                </c:pt>
              </c:numCache>
            </c:numRef>
          </c:val>
          <c:extLst>
            <c:ext xmlns:c16="http://schemas.microsoft.com/office/drawing/2014/chart" uri="{C3380CC4-5D6E-409C-BE32-E72D297353CC}">
              <c16:uniqueId val="{00000000-A7DB-40B0-8415-8DC526B9B8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DB-40B0-8415-8DC526B9B8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DB-40B0-8415-8DC526B9B8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7</c:v>
                </c:pt>
                <c:pt idx="9">
                  <c:v>3</c:v>
                </c:pt>
                <c:pt idx="12">
                  <c:v>0</c:v>
                </c:pt>
              </c:numCache>
            </c:numRef>
          </c:val>
          <c:extLst>
            <c:ext xmlns:c16="http://schemas.microsoft.com/office/drawing/2014/chart" uri="{C3380CC4-5D6E-409C-BE32-E72D297353CC}">
              <c16:uniqueId val="{00000003-A7DB-40B0-8415-8DC526B9B8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273</c:v>
                </c:pt>
                <c:pt idx="3">
                  <c:v>280</c:v>
                </c:pt>
                <c:pt idx="6">
                  <c:v>296</c:v>
                </c:pt>
                <c:pt idx="9">
                  <c:v>274</c:v>
                </c:pt>
                <c:pt idx="12">
                  <c:v>282</c:v>
                </c:pt>
              </c:numCache>
            </c:numRef>
          </c:val>
          <c:extLst>
            <c:ext xmlns:c16="http://schemas.microsoft.com/office/drawing/2014/chart" uri="{C3380CC4-5D6E-409C-BE32-E72D297353CC}">
              <c16:uniqueId val="{00000004-A7DB-40B0-8415-8DC526B9B8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DB-40B0-8415-8DC526B9B8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DB-40B0-8415-8DC526B9B8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3715</c:v>
                </c:pt>
                <c:pt idx="3">
                  <c:v>3431</c:v>
                </c:pt>
                <c:pt idx="6">
                  <c:v>3263</c:v>
                </c:pt>
                <c:pt idx="9">
                  <c:v>3300</c:v>
                </c:pt>
                <c:pt idx="12">
                  <c:v>3235</c:v>
                </c:pt>
              </c:numCache>
            </c:numRef>
          </c:val>
          <c:extLst>
            <c:ext xmlns:c16="http://schemas.microsoft.com/office/drawing/2014/chart" uri="{C3380CC4-5D6E-409C-BE32-E72D297353CC}">
              <c16:uniqueId val="{00000007-A7DB-40B0-8415-8DC526B9B8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716</c:v>
                </c:pt>
                <c:pt idx="2">
                  <c:v>#N/A</c:v>
                </c:pt>
                <c:pt idx="3">
                  <c:v>#N/A</c:v>
                </c:pt>
                <c:pt idx="4">
                  <c:v>688</c:v>
                </c:pt>
                <c:pt idx="5">
                  <c:v>#N/A</c:v>
                </c:pt>
                <c:pt idx="6">
                  <c:v>#N/A</c:v>
                </c:pt>
                <c:pt idx="7">
                  <c:v>727</c:v>
                </c:pt>
                <c:pt idx="8">
                  <c:v>#N/A</c:v>
                </c:pt>
                <c:pt idx="9">
                  <c:v>#N/A</c:v>
                </c:pt>
                <c:pt idx="10">
                  <c:v>727</c:v>
                </c:pt>
                <c:pt idx="11">
                  <c:v>#N/A</c:v>
                </c:pt>
                <c:pt idx="12">
                  <c:v>#N/A</c:v>
                </c:pt>
                <c:pt idx="13">
                  <c:v>767</c:v>
                </c:pt>
                <c:pt idx="14">
                  <c:v>#N/A</c:v>
                </c:pt>
              </c:numCache>
            </c:numRef>
          </c:val>
          <c:smooth val="0"/>
          <c:extLst>
            <c:ext xmlns:c16="http://schemas.microsoft.com/office/drawing/2014/chart" uri="{C3380CC4-5D6E-409C-BE32-E72D297353CC}">
              <c16:uniqueId val="{00000008-A7DB-40B0-8415-8DC526B9B8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26393</c:v>
                </c:pt>
                <c:pt idx="5">
                  <c:v>25908</c:v>
                </c:pt>
                <c:pt idx="8">
                  <c:v>25922</c:v>
                </c:pt>
                <c:pt idx="11">
                  <c:v>27204</c:v>
                </c:pt>
                <c:pt idx="14">
                  <c:v>29247</c:v>
                </c:pt>
              </c:numCache>
            </c:numRef>
          </c:val>
          <c:extLst>
            <c:ext xmlns:c16="http://schemas.microsoft.com/office/drawing/2014/chart" uri="{C3380CC4-5D6E-409C-BE32-E72D297353CC}">
              <c16:uniqueId val="{00000000-E3BF-4C87-BED0-7DACBF7653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330</c:v>
                </c:pt>
                <c:pt idx="5">
                  <c:v>422</c:v>
                </c:pt>
                <c:pt idx="8">
                  <c:v>171</c:v>
                </c:pt>
                <c:pt idx="11">
                  <c:v>147</c:v>
                </c:pt>
                <c:pt idx="14">
                  <c:v>121</c:v>
                </c:pt>
              </c:numCache>
            </c:numRef>
          </c:val>
          <c:extLst>
            <c:ext xmlns:c16="http://schemas.microsoft.com/office/drawing/2014/chart" uri="{C3380CC4-5D6E-409C-BE32-E72D297353CC}">
              <c16:uniqueId val="{00000001-E3BF-4C87-BED0-7DACBF7653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20939</c:v>
                </c:pt>
                <c:pt idx="5">
                  <c:v>21526</c:v>
                </c:pt>
                <c:pt idx="8">
                  <c:v>21733</c:v>
                </c:pt>
                <c:pt idx="11">
                  <c:v>21784</c:v>
                </c:pt>
                <c:pt idx="14">
                  <c:v>21698</c:v>
                </c:pt>
              </c:numCache>
            </c:numRef>
          </c:val>
          <c:extLst>
            <c:ext xmlns:c16="http://schemas.microsoft.com/office/drawing/2014/chart" uri="{C3380CC4-5D6E-409C-BE32-E72D297353CC}">
              <c16:uniqueId val="{00000002-E3BF-4C87-BED0-7DACBF7653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BF-4C87-BED0-7DACBF7653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BF-4C87-BED0-7DACBF7653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BF-4C87-BED0-7DACBF7653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4274</c:v>
                </c:pt>
                <c:pt idx="3">
                  <c:v>4201</c:v>
                </c:pt>
                <c:pt idx="6">
                  <c:v>4117</c:v>
                </c:pt>
                <c:pt idx="9">
                  <c:v>4019</c:v>
                </c:pt>
                <c:pt idx="12">
                  <c:v>3965</c:v>
                </c:pt>
              </c:numCache>
            </c:numRef>
          </c:val>
          <c:extLst>
            <c:ext xmlns:c16="http://schemas.microsoft.com/office/drawing/2014/chart" uri="{C3380CC4-5D6E-409C-BE32-E72D297353CC}">
              <c16:uniqueId val="{00000006-E3BF-4C87-BED0-7DACBF7653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c:v>
                </c:pt>
                <c:pt idx="3">
                  <c:v>10</c:v>
                </c:pt>
                <c:pt idx="6">
                  <c:v>3</c:v>
                </c:pt>
                <c:pt idx="9">
                  <c:v>0</c:v>
                </c:pt>
                <c:pt idx="12">
                  <c:v>0</c:v>
                </c:pt>
              </c:numCache>
            </c:numRef>
          </c:val>
          <c:extLst>
            <c:ext xmlns:c16="http://schemas.microsoft.com/office/drawing/2014/chart" uri="{C3380CC4-5D6E-409C-BE32-E72D297353CC}">
              <c16:uniqueId val="{00000007-E3BF-4C87-BED0-7DACBF7653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3310</c:v>
                </c:pt>
                <c:pt idx="3">
                  <c:v>2681</c:v>
                </c:pt>
                <c:pt idx="6">
                  <c:v>3127</c:v>
                </c:pt>
                <c:pt idx="9">
                  <c:v>2900</c:v>
                </c:pt>
                <c:pt idx="12">
                  <c:v>2794</c:v>
                </c:pt>
              </c:numCache>
            </c:numRef>
          </c:val>
          <c:extLst>
            <c:ext xmlns:c16="http://schemas.microsoft.com/office/drawing/2014/chart" uri="{C3380CC4-5D6E-409C-BE32-E72D297353CC}">
              <c16:uniqueId val="{00000008-E3BF-4C87-BED0-7DACBF7653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BF-4C87-BED0-7DACBF7653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32396</c:v>
                </c:pt>
                <c:pt idx="3">
                  <c:v>32190</c:v>
                </c:pt>
                <c:pt idx="6">
                  <c:v>32279</c:v>
                </c:pt>
                <c:pt idx="9">
                  <c:v>33511</c:v>
                </c:pt>
                <c:pt idx="12">
                  <c:v>36871</c:v>
                </c:pt>
              </c:numCache>
            </c:numRef>
          </c:val>
          <c:extLst>
            <c:ext xmlns:c16="http://schemas.microsoft.com/office/drawing/2014/chart" uri="{C3380CC4-5D6E-409C-BE32-E72D297353CC}">
              <c16:uniqueId val="{0000000A-E3BF-4C87-BED0-7DACBF7653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BF-4C87-BED0-7DACBF7653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8971</c:v>
                </c:pt>
                <c:pt idx="1">
                  <c:v>9045</c:v>
                </c:pt>
                <c:pt idx="2">
                  <c:v>9070</c:v>
                </c:pt>
              </c:numCache>
            </c:numRef>
          </c:val>
          <c:extLst>
            <c:ext xmlns:c16="http://schemas.microsoft.com/office/drawing/2014/chart" uri="{C3380CC4-5D6E-409C-BE32-E72D297353CC}">
              <c16:uniqueId val="{00000000-E89F-4038-9C36-F68326BB7F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8866</c:v>
                </c:pt>
                <c:pt idx="1">
                  <c:v>8882</c:v>
                </c:pt>
                <c:pt idx="2">
                  <c:v>8902</c:v>
                </c:pt>
              </c:numCache>
            </c:numRef>
          </c:val>
          <c:extLst>
            <c:ext xmlns:c16="http://schemas.microsoft.com/office/drawing/2014/chart" uri="{C3380CC4-5D6E-409C-BE32-E72D297353CC}">
              <c16:uniqueId val="{00000001-E89F-4038-9C36-F68326BB7F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6425</c:v>
                </c:pt>
                <c:pt idx="1">
                  <c:v>6279</c:v>
                </c:pt>
                <c:pt idx="2">
                  <c:v>5503</c:v>
                </c:pt>
              </c:numCache>
            </c:numRef>
          </c:val>
          <c:extLst>
            <c:ext xmlns:c16="http://schemas.microsoft.com/office/drawing/2014/chart" uri="{C3380CC4-5D6E-409C-BE32-E72D297353CC}">
              <c16:uniqueId val="{00000002-E89F-4038-9C36-F68326BB7F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元利償還金については、合併前に多額の地方単独事業を実施したことにより膨らんでい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以降減少傾向にあった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。しかしながら今後は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、新庁舎整備事業など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に対する償還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始まること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から増加の見込みである。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公営企業債の元利償還金に対する繰入金については、水道事業の老朽化に伴う布設替事業等により、公営企業債元利償還金に対する繰入金が増加している。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組合等が起こした地方債の元利償還金に対する負担金等については、新規の負担対象の起債発行がないため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大型事業の実施に伴い今後も増加していく見込みである。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一般会計に係る地方債の現在高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高利率債の繰上償還及び起債の新規発行抑制により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いたが、新庁舎整備事業などの大型事業実施に伴い増加に転じている。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水道事業の老朽布設替等の実施</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減少などにより減少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新たな事業がないため、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定員適正化計画に基づき職員採用の抑制を行っており、減少している。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地域振興基金の取崩しなどにより減少した。</a:t>
          </a:r>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公営住宅の元金償還に対する使用料充当率が減少した事により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大型事業の実施により今後も増加傾向である。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将来負担額より充当可能財源等が上回っているため、マイナスとなっている。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徳島県三好市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その他特定目的基金のうち、「まちづくり基金」から新庁舎整備事業のために約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万円、「地域振興基金」から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地域利便性施設の備品購入や避難所等の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FreeWi-Fi</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整備、その他福祉活動の促進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快適な生活環境の形成等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に関する事業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万円の取崩しをおこなったことにより基金全体で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引き続き新庁舎整備事業や（仮称）船井電機跡地施設整備事業で「まちづくり基金」を取り崩す予定であることや、財政調整基金、減災基金についても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将来の財政の見通しを示した三好市財政計画においては、令和７年度から財源不足により取崩しが必要となり、財政計画策定を行っている令和１２年度までに財政調整基金と減債基金を併せて約５４億円を取崩す見込み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持続可能な財政構造を築くためには、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三好市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行財政改革実施計画の着実な推進並びに投資的経費の厳選を行っていく必要がある。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まちづくり基金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地域振興・住民の一体感醸成のため行うまちづくり事業に充てる。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三好市における福祉活動の促進、快適な生活環境の形成等に関する事業に充てる。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三好市営残土処理場基金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三好市営残土処理場の造成及び適正な維持管理に必要な経費、財源が著しく不足する場合において、当該不足額をうめるための財源に充てる。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民間の創意を生かした在宅福祉、生きがいと健康づくりその他高齢者の保健福祉に関する事業に充てる。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ケーブルテレビ基金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ケーブルテレビ施設の長期にわたる健全経営に関する事業に充てる。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まちづくり基金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庁舎整備事業等による取崩しのため減額となっている。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地域利便性施設の備品購入のための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減額となっている。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三好市営残土処理場基金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残土処理場使用料収入から必要経費を差し引いた額について積立を行ったこととにより増額となっている。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森づくり基金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今後も各基金に置いて、施設の整備、運営、維持管理に係る経費等について、取崩しを行っていくこととなる。特にまちづくり基金については、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引き続き新庁舎整備事業など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に充てる予定であるため、取崩しを行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。今後は上記のとおり、財源不足が見込まれていることから、各基金の目的に資する事業の推進について適正に取崩しを行えるよう管理していく。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は、これまで「三好市行財政改革実施計画」を策定し、組織のスリム化や事務の効率化を継続的に実施してきた。また、市の一般財源の主である普通交付税については「三位一体の改革」の影響による地方財政の疲弊や地域経済の活性化等を考慮した費目が創設されてきたこと、合併算定替の優遇措置があったこと等により一般行政経費が維持されてきた。これら、行財政改革を強力に進めてきたことと地方交付税の維持等により発生した剰余金について将来を見据え計画的に積立を行っ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、その後も財源不足による取崩しがなかったこと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から、基金残高は増加傾向にあった。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令和６年度においても効率的な予算の執行などにより財政調整基金の取り崩しはなく、運用利子を積み立てたことにより増加している。</a:t>
          </a:r>
          <a:endParaRPr lang="en-US"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合併算定替えによる普通交付税の優遇措置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令和２年度で終了しており、今後も人口減少により地方交付税の減少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見込まれている。本市の将来の財政の見通しを示した三好市財政計画においては、令和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年度から財源不足により取崩しが必要となり、財政計画策定を行っている令和１２年度までに財政調整基金と減債基金を併せて約５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億円を取崩す見込みとなっている。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持続可能な財政構造を築くためには、行財政改革実施計画の着実な推進並びに投資的経費の厳選を行っていく必要がある。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は、これまで「三好市行財政改革実施計画」を策定し、組織のスリム化や事務の効率化を継続的に実施してきた。また、市の一般財源の主である普通交付税については「三位一体の改革」の影響による地方財政の疲弊や地域経済の活性化等を考慮した費目が創設されてきたこと、合併算定替の優遇措置があったこと等により一般行政経費が維持されてきた。これら、行財政改革を強力に進めてきたことと地方交付税の維持等により発生した剰余金について将来を見据え計画的に積立を行ったこと、その後も財源不足による取崩しがなかったことから、基金残高は増加傾向にあ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令和６年度においても運用利子を積み立てたことにより増加している。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算定替えによる普通交付税の優遇措置は令和２年度で終了しており、今後も人口減少により地方交付税の減少も見込まれている。本市の将来の財政の見通しを示した三好市財政計画においては、令和７年度から財源不足により取崩しが必要となり、財政計画策定を行っている令和１２年度までに財政調整基金と減債基金を併せて約５４億円を取崩す見込み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持続可能な財政構造を築くためには、行財政改革実施計画の着実な推進並びに投資的経費の厳選を行っていく必要がある。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22,225
21,922
721.42
28,536,347
27,663,536
476,911
13,376,231
36,870,701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上回る高齢化率に加え、市内に中心となる産業が少ないこと等により財政基盤が弱く、類似団体内平均値を大きく下回っている。組織の見直し、公共施設の民間譲渡等による歳出の見直しと、三好市行財政改革実施計画に沿った施策の推進により、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78015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利率の地方債の繰上償還による公債費の削減等を実施しており、類似団体内平均値とほぼ同等となっている。今後も継続して地方債の発行の抑制、業務の改善等、行財政改革への取り組み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984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6469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34798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5718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157988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5718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物件費では、合併により公共施設を多く所有しており、除却・更新整備・維持管理にかかるコストが多くなっている。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人件費についても広大な面積に支所や福祉施設等に職員を配置しているため類似団体と比べて多額となっている。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今後も事務事業の見直しに取り組むとともに、計画的な施設の統廃合や民間委託等の推進に努め財政負担の軽減・平準化を図る。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114835</xdr:rowOff>
    </xdr:from>
    <xdr:to>
      <xdr:col>23</xdr:col>
      <xdr:colOff>133350</xdr:colOff>
      <xdr:row>86</xdr:row>
      <xdr:rowOff>43715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88085"/>
          <a:ext cx="8382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114835</xdr:rowOff>
    </xdr:from>
    <xdr:to>
      <xdr:col>19</xdr:col>
      <xdr:colOff>133350</xdr:colOff>
      <xdr:row>85</xdr:row>
      <xdr:rowOff>128491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88085"/>
          <a:ext cx="889000" cy="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99008</xdr:rowOff>
    </xdr:from>
    <xdr:to>
      <xdr:col>15</xdr:col>
      <xdr:colOff>82550</xdr:colOff>
      <xdr:row>85</xdr:row>
      <xdr:rowOff>128491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72258"/>
          <a:ext cx="8890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30883</xdr:rowOff>
    </xdr:from>
    <xdr:to>
      <xdr:col>11</xdr:col>
      <xdr:colOff>31750</xdr:colOff>
      <xdr:row>85</xdr:row>
      <xdr:rowOff>99008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04133"/>
          <a:ext cx="889000" cy="6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164365</xdr:rowOff>
    </xdr:from>
    <xdr:to>
      <xdr:col>23</xdr:col>
      <xdr:colOff>184150</xdr:colOff>
      <xdr:row>86</xdr:row>
      <xdr:rowOff>94515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136442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64035</xdr:rowOff>
    </xdr:from>
    <xdr:to>
      <xdr:col>19</xdr:col>
      <xdr:colOff>184150</xdr:colOff>
      <xdr:row>85</xdr:row>
      <xdr:rowOff>165635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150412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2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77691</xdr:rowOff>
    </xdr:from>
    <xdr:to>
      <xdr:col>15</xdr:col>
      <xdr:colOff>133350</xdr:colOff>
      <xdr:row>86</xdr:row>
      <xdr:rowOff>7841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164068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3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48208</xdr:rowOff>
    </xdr:from>
    <xdr:to>
      <xdr:col>11</xdr:col>
      <xdr:colOff>82550</xdr:colOff>
      <xdr:row>85</xdr:row>
      <xdr:rowOff>149808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2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134585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0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151533</xdr:rowOff>
    </xdr:from>
    <xdr:to>
      <xdr:col>7</xdr:col>
      <xdr:colOff>31750</xdr:colOff>
      <xdr:row>85</xdr:row>
      <xdr:rowOff>81683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66460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3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ラスパイレス指数は、類似団体と同程度で推移している。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今後も、国家公務員の給与制度に準ずる運用を行うことにより、引き続き適正な給与水準に努める。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150586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775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48079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809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83656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令和６年４月時点における普通会計の職員数は３４５人で、令和５年４月１日時点の３３８人と比較し７人の増となっている。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の総面積が７２１．４２㎢と広いため、支所や出先機関を多く設置し、職員を配置して行政サービスを提供していることや、人口１，０００人当たり職員数算出に影響する人口減少数が大きいことにより、類似団体と比較して大きく超過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今後も、計画的な施設の統廃合や民間委託等を推進するとともに、定員適正化計画に基づき適正な定員管理に取り組む。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127021</xdr:rowOff>
    </xdr:from>
    <xdr:to>
      <xdr:col>81</xdr:col>
      <xdr:colOff>44450</xdr:colOff>
      <xdr:row>61</xdr:row>
      <xdr:rowOff>156380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85471"/>
          <a:ext cx="8382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120184</xdr:rowOff>
    </xdr:from>
    <xdr:to>
      <xdr:col>77</xdr:col>
      <xdr:colOff>44450</xdr:colOff>
      <xdr:row>61</xdr:row>
      <xdr:rowOff>127021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78634"/>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112544</xdr:rowOff>
    </xdr:from>
    <xdr:to>
      <xdr:col>72</xdr:col>
      <xdr:colOff>203200</xdr:colOff>
      <xdr:row>61</xdr:row>
      <xdr:rowOff>120184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70994"/>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112544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55711"/>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105580</xdr:rowOff>
    </xdr:from>
    <xdr:to>
      <xdr:col>81</xdr:col>
      <xdr:colOff>95250</xdr:colOff>
      <xdr:row>62</xdr:row>
      <xdr:rowOff>35730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77657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3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76221</xdr:rowOff>
    </xdr:from>
    <xdr:to>
      <xdr:col>77</xdr:col>
      <xdr:colOff>95250</xdr:colOff>
      <xdr:row>62</xdr:row>
      <xdr:rowOff>6371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3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162598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21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69384</xdr:rowOff>
    </xdr:from>
    <xdr:to>
      <xdr:col>73</xdr:col>
      <xdr:colOff>44450</xdr:colOff>
      <xdr:row>61</xdr:row>
      <xdr:rowOff>170984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155761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1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61744</xdr:rowOff>
    </xdr:from>
    <xdr:to>
      <xdr:col>68</xdr:col>
      <xdr:colOff>203200</xdr:colOff>
      <xdr:row>61</xdr:row>
      <xdr:rowOff>163344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148121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0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132838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優先度の高い事業や必要な事業を選択して実施し、地方債発行を抑制したことにより、類似団体平均を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ポイント下回っている。新庁舎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に係る起債の償還等に伴い、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比率が増加していくと考えられるが、より一層実施事業の緊急度・住民ニーズを的確に把握することにより優先順位を厳しく見極め、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69548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930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81038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将来負担比率は、類似団体</a:t>
          </a:r>
          <a:r>
            <a:rPr kumimoji="1" lang="ja-JP" altLang="en-US" sz="1300">
              <a:solidFill>
                <a:schemeClr val="dk1"/>
              </a:solidFill>
              <a:effectLst/>
              <a:latin typeface="+mn-lt"/>
              <a:ea typeface="+mn-ea"/>
              <a:cs typeface="+mn-cs"/>
            </a:rPr>
            <a:t>内平均値</a:t>
          </a:r>
          <a:r>
            <a:rPr kumimoji="1" lang="ja-JP" altLang="ja-JP" sz="1300">
              <a:solidFill>
                <a:schemeClr val="dk1"/>
              </a:solidFill>
              <a:effectLst/>
              <a:latin typeface="+mn-lt"/>
              <a:ea typeface="+mn-ea"/>
              <a:cs typeface="+mn-cs"/>
            </a:rPr>
            <a:t>を大きく下回っている状況である。この主な要因は、定員適正化計画に基づく職員数の削減による退職手当負担見込額の</a:t>
          </a:r>
          <a:r>
            <a:rPr kumimoji="1" lang="ja-JP" altLang="en-US" sz="1300">
              <a:solidFill>
                <a:schemeClr val="dk1"/>
              </a:solidFill>
              <a:effectLst/>
              <a:latin typeface="+mn-lt"/>
              <a:ea typeface="+mn-ea"/>
              <a:cs typeface="+mn-cs"/>
            </a:rPr>
            <a:t>減など</a:t>
          </a:r>
          <a:r>
            <a:rPr kumimoji="1" lang="ja-JP" altLang="ja-JP" sz="1300">
              <a:solidFill>
                <a:schemeClr val="dk1"/>
              </a:solidFill>
              <a:effectLst/>
              <a:latin typeface="+mn-lt"/>
              <a:ea typeface="+mn-ea"/>
              <a:cs typeface="+mn-cs"/>
            </a:rPr>
            <a:t>である。今後も、公債費等義務的経費の削減を中心とする行財政改革を進め、財政の健全化に努める。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22,225
21,922
721.42
28,536,347
27,663,536
476,911
13,376,231
36,870,701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内平均値と同程度となっている。今後も事務事業の見直しに取り組むとともに、計画的な施設の統廃合や民間委託等の推進により定員の適正化を推進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についてはこれまで、類似団体内平均値を下回るか同水準であったが、新庁舎整備事業の実施や、除却事業の実施により類似団体平均を上回った。引き続き、計画的な施設の統廃合等を推進するとともに、適正配置に努め、一般管理費等の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156718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553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19558</xdr:rowOff>
    </xdr:from>
    <xdr:to>
      <xdr:col>78</xdr:col>
      <xdr:colOff>69850</xdr:colOff>
      <xdr:row>15</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91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15</xdr:row>
      <xdr:rowOff>19558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632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14</xdr:row>
      <xdr:rowOff>62992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084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119143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90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140208</xdr:rowOff>
    </xdr:from>
    <xdr:to>
      <xdr:col>74</xdr:col>
      <xdr:colOff>31750</xdr:colOff>
      <xdr:row>15</xdr:row>
      <xdr:rowOff>70358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80535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123969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128778</xdr:rowOff>
    </xdr:from>
    <xdr:to>
      <xdr:col>65</xdr:col>
      <xdr:colOff>53975</xdr:colOff>
      <xdr:row>14</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69105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については類似団体内平均値を下回っているが、人口一人当たりの決算額で比較すると類似団体平均とほぼ同数である。障害者支援・子育て支援対策等の社会保障分野において、財政需要が高まっている中で、今後も扶助費全体としては増加傾向と見込まれる。引き続き生活保護の適正実施等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0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72572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72572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その他にかかる経常収支比率については類似団体内平均値を下回っている。繰出金については減少傾向にあるが、今後も経費を削減などにより健全化を進め、普通会計の負担額軽減を図る。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39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79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82550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については類似団体内平均値を下回っているが、一部事務組合負担金に対する補助費が上昇している。今後も全体的な事業内容の精査及び負担割合の見直しなど、経費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90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については類似団体内平均値を大きく上回っているが、新規発行の抑制や、繰上償還の実施等により改善傾向にある。しかし、新庁舎整備事業等の大型事業の実施に伴い、今後公債費の増加が見込まれる。今後も緊急度・市民ニーズを的確に把握した事業の選択により、新規発行額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119380</xdr:rowOff>
    </xdr:from>
    <xdr:to>
      <xdr:col>24</xdr:col>
      <xdr:colOff>25400</xdr:colOff>
      <xdr:row>79</xdr:row>
      <xdr:rowOff>46989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63780"/>
          <a:ext cx="0" cy="112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46989</xdr:rowOff>
    </xdr:from>
    <xdr:to>
      <xdr:col>24</xdr:col>
      <xdr:colOff>114300</xdr:colOff>
      <xdr:row>79</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59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34307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119380</xdr:rowOff>
    </xdr:from>
    <xdr:to>
      <xdr:col>24</xdr:col>
      <xdr:colOff>114300</xdr:colOff>
      <xdr:row>72</xdr:row>
      <xdr:rowOff>119380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8889</xdr:rowOff>
    </xdr:from>
    <xdr:to>
      <xdr:col>24</xdr:col>
      <xdr:colOff>25400</xdr:colOff>
      <xdr:row>79</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534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7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763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102870</xdr:rowOff>
    </xdr:from>
    <xdr:to>
      <xdr:col>11</xdr:col>
      <xdr:colOff>60325</xdr:colOff>
      <xdr:row>76</xdr:row>
      <xdr:rowOff>33020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38116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1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160020</xdr:rowOff>
    </xdr:from>
    <xdr:to>
      <xdr:col>15</xdr:col>
      <xdr:colOff>149225</xdr:colOff>
      <xdr:row>79</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74947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公債費以外にかかる経常収支比率については類似団体平均を下回っているが、今後も行財政改革実施計画に沿って経費削減に努める。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152146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71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0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6858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74</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164170</xdr:rowOff>
    </xdr:from>
    <xdr:to>
      <xdr:col>29</xdr:col>
      <xdr:colOff>127000</xdr:colOff>
      <xdr:row>16</xdr:row>
      <xdr:rowOff>59883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83545"/>
          <a:ext cx="647700" cy="6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59883</xdr:rowOff>
    </xdr:from>
    <xdr:to>
      <xdr:col>26</xdr:col>
      <xdr:colOff>50800</xdr:colOff>
      <xdr:row>16</xdr:row>
      <xdr:rowOff>81550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50708"/>
          <a:ext cx="698500" cy="21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81550</xdr:rowOff>
    </xdr:from>
    <xdr:to>
      <xdr:col>22</xdr:col>
      <xdr:colOff>114300</xdr:colOff>
      <xdr:row>16</xdr:row>
      <xdr:rowOff>90717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2375"/>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90717</xdr:rowOff>
    </xdr:from>
    <xdr:to>
      <xdr:col>18</xdr:col>
      <xdr:colOff>177800</xdr:colOff>
      <xdr:row>16</xdr:row>
      <xdr:rowOff>112038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81542"/>
          <a:ext cx="698500" cy="21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113370</xdr:rowOff>
    </xdr:from>
    <xdr:to>
      <xdr:col>29</xdr:col>
      <xdr:colOff>177800</xdr:colOff>
      <xdr:row>16</xdr:row>
      <xdr:rowOff>43520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3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129897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7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9083</xdr:rowOff>
    </xdr:from>
    <xdr:to>
      <xdr:col>26</xdr:col>
      <xdr:colOff>101600</xdr:colOff>
      <xdr:row>16</xdr:row>
      <xdr:rowOff>110683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9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120860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6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30750</xdr:rowOff>
    </xdr:from>
    <xdr:to>
      <xdr:col>22</xdr:col>
      <xdr:colOff>165100</xdr:colOff>
      <xdr:row>16</xdr:row>
      <xdr:rowOff>132350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142527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9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39917</xdr:rowOff>
    </xdr:from>
    <xdr:to>
      <xdr:col>19</xdr:col>
      <xdr:colOff>38100</xdr:colOff>
      <xdr:row>16</xdr:row>
      <xdr:rowOff>141517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151694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61238</xdr:rowOff>
    </xdr:from>
    <xdr:to>
      <xdr:col>15</xdr:col>
      <xdr:colOff>101600</xdr:colOff>
      <xdr:row>16</xdr:row>
      <xdr:rowOff>162838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5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288754</xdr:rowOff>
    </xdr:from>
    <xdr:to>
      <xdr:col>29</xdr:col>
      <xdr:colOff>127000</xdr:colOff>
      <xdr:row>35</xdr:row>
      <xdr:rowOff>340951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9104"/>
          <a:ext cx="647700" cy="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340951</xdr:rowOff>
    </xdr:from>
    <xdr:to>
      <xdr:col>26</xdr:col>
      <xdr:colOff>50800</xdr:colOff>
      <xdr:row>36</xdr:row>
      <xdr:rowOff>15215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1301"/>
          <a:ext cx="698500" cy="17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15215</xdr:rowOff>
    </xdr:from>
    <xdr:to>
      <xdr:col>22</xdr:col>
      <xdr:colOff>114300</xdr:colOff>
      <xdr:row>36</xdr:row>
      <xdr:rowOff>59087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68465"/>
          <a:ext cx="698500" cy="43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52857</xdr:rowOff>
    </xdr:from>
    <xdr:to>
      <xdr:col>18</xdr:col>
      <xdr:colOff>177800</xdr:colOff>
      <xdr:row>36</xdr:row>
      <xdr:rowOff>59087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6107"/>
          <a:ext cx="698500" cy="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237954</xdr:rowOff>
    </xdr:from>
    <xdr:to>
      <xdr:col>29</xdr:col>
      <xdr:colOff>177800</xdr:colOff>
      <xdr:row>35</xdr:row>
      <xdr:rowOff>339554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83031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290151</xdr:rowOff>
    </xdr:from>
    <xdr:to>
      <xdr:col>26</xdr:col>
      <xdr:colOff>101600</xdr:colOff>
      <xdr:row>36</xdr:row>
      <xdr:rowOff>48851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59028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69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307315</xdr:rowOff>
    </xdr:from>
    <xdr:to>
      <xdr:col>22</xdr:col>
      <xdr:colOff>165100</xdr:colOff>
      <xdr:row>36</xdr:row>
      <xdr:rowOff>66015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7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76192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8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8287</xdr:rowOff>
    </xdr:from>
    <xdr:to>
      <xdr:col>19</xdr:col>
      <xdr:colOff>38100</xdr:colOff>
      <xdr:row>36</xdr:row>
      <xdr:rowOff>109887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120064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2057</xdr:rowOff>
    </xdr:from>
    <xdr:to>
      <xdr:col>15</xdr:col>
      <xdr:colOff>101600</xdr:colOff>
      <xdr:row>36</xdr:row>
      <xdr:rowOff>103657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113834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22,225
21,922
721.42
28,536,347
27,663,536
476,911
13,376,231
36,870,701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26055</xdr:rowOff>
    </xdr:from>
    <xdr:to>
      <xdr:col>24</xdr:col>
      <xdr:colOff>63500</xdr:colOff>
      <xdr:row>35</xdr:row>
      <xdr:rowOff>94304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26805"/>
          <a:ext cx="838200" cy="6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94304</xdr:rowOff>
    </xdr:from>
    <xdr:to>
      <xdr:col>19</xdr:col>
      <xdr:colOff>177800</xdr:colOff>
      <xdr:row>35</xdr:row>
      <xdr:rowOff>116791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95054"/>
          <a:ext cx="889000" cy="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116791</xdr:rowOff>
    </xdr:from>
    <xdr:to>
      <xdr:col>15</xdr:col>
      <xdr:colOff>50800</xdr:colOff>
      <xdr:row>35</xdr:row>
      <xdr:rowOff>117701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17541"/>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117701</xdr:rowOff>
    </xdr:from>
    <xdr:to>
      <xdr:col>10</xdr:col>
      <xdr:colOff>114300</xdr:colOff>
      <xdr:row>35</xdr:row>
      <xdr:rowOff>134278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18451"/>
          <a:ext cx="889000" cy="1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146705</xdr:rowOff>
    </xdr:from>
    <xdr:to>
      <xdr:col>24</xdr:col>
      <xdr:colOff>114300</xdr:colOff>
      <xdr:row>35</xdr:row>
      <xdr:rowOff>76855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169582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2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43504</xdr:rowOff>
    </xdr:from>
    <xdr:to>
      <xdr:col>20</xdr:col>
      <xdr:colOff>38100</xdr:colOff>
      <xdr:row>35</xdr:row>
      <xdr:rowOff>145104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161631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65991</xdr:rowOff>
    </xdr:from>
    <xdr:to>
      <xdr:col>15</xdr:col>
      <xdr:colOff>101600</xdr:colOff>
      <xdr:row>35</xdr:row>
      <xdr:rowOff>167591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12668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66901</xdr:rowOff>
    </xdr:from>
    <xdr:to>
      <xdr:col>10</xdr:col>
      <xdr:colOff>165100</xdr:colOff>
      <xdr:row>35</xdr:row>
      <xdr:rowOff>168501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13578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4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83478</xdr:rowOff>
    </xdr:from>
    <xdr:to>
      <xdr:col>6</xdr:col>
      <xdr:colOff>38100</xdr:colOff>
      <xdr:row>36</xdr:row>
      <xdr:rowOff>13628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30155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5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133395</xdr:rowOff>
    </xdr:from>
    <xdr:to>
      <xdr:col>24</xdr:col>
      <xdr:colOff>63500</xdr:colOff>
      <xdr:row>54</xdr:row>
      <xdr:rowOff>93971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220245"/>
          <a:ext cx="838200" cy="1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40355</xdr:rowOff>
    </xdr:from>
    <xdr:to>
      <xdr:col>19</xdr:col>
      <xdr:colOff>177800</xdr:colOff>
      <xdr:row>54</xdr:row>
      <xdr:rowOff>93971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298655"/>
          <a:ext cx="889000" cy="5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40355</xdr:rowOff>
    </xdr:from>
    <xdr:to>
      <xdr:col>15</xdr:col>
      <xdr:colOff>50800</xdr:colOff>
      <xdr:row>54</xdr:row>
      <xdr:rowOff>85855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298655"/>
          <a:ext cx="889000" cy="4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85855</xdr:rowOff>
    </xdr:from>
    <xdr:to>
      <xdr:col>10</xdr:col>
      <xdr:colOff>114300</xdr:colOff>
      <xdr:row>55</xdr:row>
      <xdr:rowOff>15858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44155"/>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82595</xdr:rowOff>
    </xdr:from>
    <xdr:to>
      <xdr:col>24</xdr:col>
      <xdr:colOff>114300</xdr:colOff>
      <xdr:row>54</xdr:row>
      <xdr:rowOff>12745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1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105472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02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43171</xdr:rowOff>
    </xdr:from>
    <xdr:to>
      <xdr:col>20</xdr:col>
      <xdr:colOff>38100</xdr:colOff>
      <xdr:row>54</xdr:row>
      <xdr:rowOff>144771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161298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0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161005</xdr:rowOff>
    </xdr:from>
    <xdr:to>
      <xdr:col>15</xdr:col>
      <xdr:colOff>101600</xdr:colOff>
      <xdr:row>54</xdr:row>
      <xdr:rowOff>91155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107682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02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35055</xdr:rowOff>
    </xdr:from>
    <xdr:to>
      <xdr:col>10</xdr:col>
      <xdr:colOff>165100</xdr:colOff>
      <xdr:row>54</xdr:row>
      <xdr:rowOff>136655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2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153182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06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136508</xdr:rowOff>
    </xdr:from>
    <xdr:to>
      <xdr:col>6</xdr:col>
      <xdr:colOff>38100</xdr:colOff>
      <xdr:row>55</xdr:row>
      <xdr:rowOff>66658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3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83185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17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103487</xdr:rowOff>
    </xdr:from>
    <xdr:to>
      <xdr:col>24</xdr:col>
      <xdr:colOff>63500</xdr:colOff>
      <xdr:row>77</xdr:row>
      <xdr:rowOff>156217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5137"/>
          <a:ext cx="8382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77960</xdr:rowOff>
    </xdr:from>
    <xdr:to>
      <xdr:col>19</xdr:col>
      <xdr:colOff>177800</xdr:colOff>
      <xdr:row>77</xdr:row>
      <xdr:rowOff>103487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79610"/>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77960</xdr:rowOff>
    </xdr:from>
    <xdr:to>
      <xdr:col>15</xdr:col>
      <xdr:colOff>50800</xdr:colOff>
      <xdr:row>77</xdr:row>
      <xdr:rowOff>114688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9610"/>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114688</xdr:rowOff>
    </xdr:from>
    <xdr:to>
      <xdr:col>10</xdr:col>
      <xdr:colOff>114300</xdr:colOff>
      <xdr:row>77</xdr:row>
      <xdr:rowOff>117659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16338"/>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105417</xdr:rowOff>
    </xdr:from>
    <xdr:to>
      <xdr:col>24</xdr:col>
      <xdr:colOff>114300</xdr:colOff>
      <xdr:row>78</xdr:row>
      <xdr:rowOff>35567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52687</xdr:rowOff>
    </xdr:from>
    <xdr:to>
      <xdr:col>20</xdr:col>
      <xdr:colOff>38100</xdr:colOff>
      <xdr:row>77</xdr:row>
      <xdr:rowOff>154287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170814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27160</xdr:rowOff>
    </xdr:from>
    <xdr:to>
      <xdr:col>15</xdr:col>
      <xdr:colOff>101600</xdr:colOff>
      <xdr:row>77</xdr:row>
      <xdr:rowOff>128760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145287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0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63888</xdr:rowOff>
    </xdr:from>
    <xdr:to>
      <xdr:col>10</xdr:col>
      <xdr:colOff>165100</xdr:colOff>
      <xdr:row>77</xdr:row>
      <xdr:rowOff>165488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66859</xdr:rowOff>
    </xdr:from>
    <xdr:to>
      <xdr:col>6</xdr:col>
      <xdr:colOff>38100</xdr:colOff>
      <xdr:row>77</xdr:row>
      <xdr:rowOff>168459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13536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160189</xdr:rowOff>
    </xdr:from>
    <xdr:to>
      <xdr:col>24</xdr:col>
      <xdr:colOff>63500</xdr:colOff>
      <xdr:row>95</xdr:row>
      <xdr:rowOff>164553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47939"/>
          <a:ext cx="8382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160189</xdr:rowOff>
    </xdr:from>
    <xdr:to>
      <xdr:col>19</xdr:col>
      <xdr:colOff>177800</xdr:colOff>
      <xdr:row>96</xdr:row>
      <xdr:rowOff>42453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47939"/>
          <a:ext cx="889000" cy="5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20005</xdr:rowOff>
    </xdr:from>
    <xdr:to>
      <xdr:col>15</xdr:col>
      <xdr:colOff>50800</xdr:colOff>
      <xdr:row>96</xdr:row>
      <xdr:rowOff>42453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79205"/>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20005</xdr:rowOff>
    </xdr:from>
    <xdr:to>
      <xdr:col>10</xdr:col>
      <xdr:colOff>114300</xdr:colOff>
      <xdr:row>97</xdr:row>
      <xdr:rowOff>19816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79205"/>
          <a:ext cx="889000" cy="17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113753</xdr:rowOff>
    </xdr:from>
    <xdr:to>
      <xdr:col>24</xdr:col>
      <xdr:colOff>114300</xdr:colOff>
      <xdr:row>96</xdr:row>
      <xdr:rowOff>43903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136630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109389</xdr:rowOff>
    </xdr:from>
    <xdr:to>
      <xdr:col>20</xdr:col>
      <xdr:colOff>38100</xdr:colOff>
      <xdr:row>96</xdr:row>
      <xdr:rowOff>39539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56066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163103</xdr:rowOff>
    </xdr:from>
    <xdr:to>
      <xdr:col>15</xdr:col>
      <xdr:colOff>101600</xdr:colOff>
      <xdr:row>96</xdr:row>
      <xdr:rowOff>93253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109780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2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140655</xdr:rowOff>
    </xdr:from>
    <xdr:to>
      <xdr:col>10</xdr:col>
      <xdr:colOff>165100</xdr:colOff>
      <xdr:row>96</xdr:row>
      <xdr:rowOff>70805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87332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20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140466</xdr:rowOff>
    </xdr:from>
    <xdr:to>
      <xdr:col>6</xdr:col>
      <xdr:colOff>38100</xdr:colOff>
      <xdr:row>97</xdr:row>
      <xdr:rowOff>70616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61743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6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144813</xdr:rowOff>
    </xdr:from>
    <xdr:to>
      <xdr:col>55</xdr:col>
      <xdr:colOff>0</xdr:colOff>
      <xdr:row>36</xdr:row>
      <xdr:rowOff>63382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45563"/>
          <a:ext cx="838200" cy="9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3073</xdr:rowOff>
    </xdr:from>
    <xdr:to>
      <xdr:col>50</xdr:col>
      <xdr:colOff>114300</xdr:colOff>
      <xdr:row>36</xdr:row>
      <xdr:rowOff>63382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75273"/>
          <a:ext cx="889000" cy="6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3073</xdr:rowOff>
    </xdr:from>
    <xdr:to>
      <xdr:col>45</xdr:col>
      <xdr:colOff>177800</xdr:colOff>
      <xdr:row>36</xdr:row>
      <xdr:rowOff>144226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75273"/>
          <a:ext cx="889000" cy="14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44244</xdr:rowOff>
    </xdr:from>
    <xdr:to>
      <xdr:col>41</xdr:col>
      <xdr:colOff>50800</xdr:colOff>
      <xdr:row>36</xdr:row>
      <xdr:rowOff>144226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73544"/>
          <a:ext cx="889000" cy="4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94013</xdr:rowOff>
    </xdr:from>
    <xdr:to>
      <xdr:col>55</xdr:col>
      <xdr:colOff>50800</xdr:colOff>
      <xdr:row>36</xdr:row>
      <xdr:rowOff>24163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116890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4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12582</xdr:rowOff>
    </xdr:from>
    <xdr:to>
      <xdr:col>50</xdr:col>
      <xdr:colOff>165100</xdr:colOff>
      <xdr:row>36</xdr:row>
      <xdr:rowOff>114182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130709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6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123723</xdr:rowOff>
    </xdr:from>
    <xdr:to>
      <xdr:col>46</xdr:col>
      <xdr:colOff>38100</xdr:colOff>
      <xdr:row>36</xdr:row>
      <xdr:rowOff>53873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70400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93426</xdr:rowOff>
    </xdr:from>
    <xdr:to>
      <xdr:col>41</xdr:col>
      <xdr:colOff>101600</xdr:colOff>
      <xdr:row>37</xdr:row>
      <xdr:rowOff>23576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40103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4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164894</xdr:rowOff>
    </xdr:from>
    <xdr:to>
      <xdr:col>36</xdr:col>
      <xdr:colOff>165100</xdr:colOff>
      <xdr:row>34</xdr:row>
      <xdr:rowOff>95044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111571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105634</xdr:rowOff>
    </xdr:from>
    <xdr:to>
      <xdr:col>55</xdr:col>
      <xdr:colOff>0</xdr:colOff>
      <xdr:row>53</xdr:row>
      <xdr:rowOff>40295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8678134"/>
          <a:ext cx="838200" cy="4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40295</xdr:rowOff>
    </xdr:from>
    <xdr:to>
      <xdr:col>50</xdr:col>
      <xdr:colOff>114300</xdr:colOff>
      <xdr:row>55</xdr:row>
      <xdr:rowOff>70603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127145"/>
          <a:ext cx="889000" cy="3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168024</xdr:rowOff>
    </xdr:from>
    <xdr:to>
      <xdr:col>45</xdr:col>
      <xdr:colOff>177800</xdr:colOff>
      <xdr:row>55</xdr:row>
      <xdr:rowOff>70603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26324"/>
          <a:ext cx="889000" cy="7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168024</xdr:rowOff>
    </xdr:from>
    <xdr:to>
      <xdr:col>41</xdr:col>
      <xdr:colOff>50800</xdr:colOff>
      <xdr:row>55</xdr:row>
      <xdr:rowOff>63946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26324"/>
          <a:ext cx="8890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54834</xdr:rowOff>
    </xdr:from>
    <xdr:to>
      <xdr:col>55</xdr:col>
      <xdr:colOff>50800</xdr:colOff>
      <xdr:row>50</xdr:row>
      <xdr:rowOff>156434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6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7861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58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160945</xdr:rowOff>
    </xdr:from>
    <xdr:to>
      <xdr:col>50</xdr:col>
      <xdr:colOff>165100</xdr:colOff>
      <xdr:row>53</xdr:row>
      <xdr:rowOff>91095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0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107622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8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19803</xdr:rowOff>
    </xdr:from>
    <xdr:to>
      <xdr:col>46</xdr:col>
      <xdr:colOff>38100</xdr:colOff>
      <xdr:row>55</xdr:row>
      <xdr:rowOff>121403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4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137930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2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117224</xdr:rowOff>
    </xdr:from>
    <xdr:to>
      <xdr:col>41</xdr:col>
      <xdr:colOff>101600</xdr:colOff>
      <xdr:row>55</xdr:row>
      <xdr:rowOff>47374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7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63901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15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13146</xdr:rowOff>
    </xdr:from>
    <xdr:to>
      <xdr:col>36</xdr:col>
      <xdr:colOff>165100</xdr:colOff>
      <xdr:row>55</xdr:row>
      <xdr:rowOff>114746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131273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21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34458</xdr:rowOff>
    </xdr:from>
    <xdr:to>
      <xdr:col>55</xdr:col>
      <xdr:colOff>0</xdr:colOff>
      <xdr:row>76</xdr:row>
      <xdr:rowOff>161595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64658"/>
          <a:ext cx="838200" cy="1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161595</xdr:rowOff>
    </xdr:from>
    <xdr:to>
      <xdr:col>50</xdr:col>
      <xdr:colOff>114300</xdr:colOff>
      <xdr:row>77</xdr:row>
      <xdr:rowOff>106421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191795"/>
          <a:ext cx="889000" cy="1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55496</xdr:rowOff>
    </xdr:from>
    <xdr:to>
      <xdr:col>45</xdr:col>
      <xdr:colOff>177800</xdr:colOff>
      <xdr:row>77</xdr:row>
      <xdr:rowOff>106421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57146"/>
          <a:ext cx="889000" cy="5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55496</xdr:rowOff>
    </xdr:from>
    <xdr:to>
      <xdr:col>41</xdr:col>
      <xdr:colOff>50800</xdr:colOff>
      <xdr:row>77</xdr:row>
      <xdr:rowOff>100609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57146"/>
          <a:ext cx="889000" cy="4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155108</xdr:rowOff>
    </xdr:from>
    <xdr:to>
      <xdr:col>55</xdr:col>
      <xdr:colOff>50800</xdr:colOff>
      <xdr:row>76</xdr:row>
      <xdr:rowOff>85258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0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6535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110795</xdr:rowOff>
    </xdr:from>
    <xdr:to>
      <xdr:col>50</xdr:col>
      <xdr:colOff>165100</xdr:colOff>
      <xdr:row>77</xdr:row>
      <xdr:rowOff>40945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57471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1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55621</xdr:rowOff>
    </xdr:from>
    <xdr:to>
      <xdr:col>46</xdr:col>
      <xdr:colOff>38100</xdr:colOff>
      <xdr:row>77</xdr:row>
      <xdr:rowOff>157221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148348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4696</xdr:rowOff>
    </xdr:from>
    <xdr:to>
      <xdr:col>41</xdr:col>
      <xdr:colOff>101600</xdr:colOff>
      <xdr:row>77</xdr:row>
      <xdr:rowOff>106296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122823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49809</xdr:rowOff>
    </xdr:from>
    <xdr:to>
      <xdr:col>36</xdr:col>
      <xdr:colOff>165100</xdr:colOff>
      <xdr:row>77</xdr:row>
      <xdr:rowOff>151409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142536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104158</xdr:rowOff>
    </xdr:from>
    <xdr:to>
      <xdr:col>55</xdr:col>
      <xdr:colOff>0</xdr:colOff>
      <xdr:row>92</xdr:row>
      <xdr:rowOff>127791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5534658"/>
          <a:ext cx="838200" cy="36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127791</xdr:rowOff>
    </xdr:from>
    <xdr:to>
      <xdr:col>50</xdr:col>
      <xdr:colOff>114300</xdr:colOff>
      <xdr:row>94</xdr:row>
      <xdr:rowOff>97335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5901191"/>
          <a:ext cx="889000" cy="3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48516</xdr:rowOff>
    </xdr:from>
    <xdr:to>
      <xdr:col>45</xdr:col>
      <xdr:colOff>177800</xdr:colOff>
      <xdr:row>94</xdr:row>
      <xdr:rowOff>97335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164816"/>
          <a:ext cx="889000" cy="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48516</xdr:rowOff>
    </xdr:from>
    <xdr:to>
      <xdr:col>41</xdr:col>
      <xdr:colOff>50800</xdr:colOff>
      <xdr:row>94</xdr:row>
      <xdr:rowOff>133311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164816"/>
          <a:ext cx="8890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53358</xdr:rowOff>
    </xdr:from>
    <xdr:to>
      <xdr:col>55</xdr:col>
      <xdr:colOff>50800</xdr:colOff>
      <xdr:row>90</xdr:row>
      <xdr:rowOff>154958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54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6385</xdr:rowOff>
    </xdr:from>
    <xdr:ext cx="599010"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543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76991</xdr:rowOff>
    </xdr:from>
    <xdr:to>
      <xdr:col>50</xdr:col>
      <xdr:colOff>165100</xdr:colOff>
      <xdr:row>93</xdr:row>
      <xdr:rowOff>7141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58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23668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39795" y="1562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46535</xdr:rowOff>
    </xdr:from>
    <xdr:to>
      <xdr:col>46</xdr:col>
      <xdr:colOff>38100</xdr:colOff>
      <xdr:row>94</xdr:row>
      <xdr:rowOff>148135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16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164662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593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169166</xdr:rowOff>
    </xdr:from>
    <xdr:to>
      <xdr:col>41</xdr:col>
      <xdr:colOff>101600</xdr:colOff>
      <xdr:row>94</xdr:row>
      <xdr:rowOff>99316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11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115843</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795" y="1588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82511</xdr:rowOff>
    </xdr:from>
    <xdr:to>
      <xdr:col>36</xdr:col>
      <xdr:colOff>165100</xdr:colOff>
      <xdr:row>95</xdr:row>
      <xdr:rowOff>12661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19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29188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672795" y="1597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135768</xdr:rowOff>
    </xdr:from>
    <xdr:to>
      <xdr:col>85</xdr:col>
      <xdr:colOff>127000</xdr:colOff>
      <xdr:row>37</xdr:row>
      <xdr:rowOff>145461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79418"/>
          <a:ext cx="8382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124361</xdr:rowOff>
    </xdr:from>
    <xdr:to>
      <xdr:col>81</xdr:col>
      <xdr:colOff>50800</xdr:colOff>
      <xdr:row>37</xdr:row>
      <xdr:rowOff>145461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296561"/>
          <a:ext cx="889000" cy="1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102004</xdr:rowOff>
    </xdr:from>
    <xdr:to>
      <xdr:col>76</xdr:col>
      <xdr:colOff>114300</xdr:colOff>
      <xdr:row>36</xdr:row>
      <xdr:rowOff>124361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102754"/>
          <a:ext cx="889000" cy="1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10038</xdr:rowOff>
    </xdr:from>
    <xdr:to>
      <xdr:col>71</xdr:col>
      <xdr:colOff>177800</xdr:colOff>
      <xdr:row>35</xdr:row>
      <xdr:rowOff>102004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5839338"/>
          <a:ext cx="889000" cy="26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36032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3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84968</xdr:rowOff>
    </xdr:from>
    <xdr:to>
      <xdr:col>85</xdr:col>
      <xdr:colOff>177800</xdr:colOff>
      <xdr:row>38</xdr:row>
      <xdr:rowOff>15118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107845</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8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94661</xdr:rowOff>
    </xdr:from>
    <xdr:to>
      <xdr:col>81</xdr:col>
      <xdr:colOff>101600</xdr:colOff>
      <xdr:row>38</xdr:row>
      <xdr:rowOff>24811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41338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1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73561</xdr:rowOff>
    </xdr:from>
    <xdr:to>
      <xdr:col>76</xdr:col>
      <xdr:colOff>165100</xdr:colOff>
      <xdr:row>37</xdr:row>
      <xdr:rowOff>3711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2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20238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02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51204</xdr:rowOff>
    </xdr:from>
    <xdr:to>
      <xdr:col>72</xdr:col>
      <xdr:colOff>38100</xdr:colOff>
      <xdr:row>35</xdr:row>
      <xdr:rowOff>152804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0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169331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82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130688</xdr:rowOff>
    </xdr:from>
    <xdr:to>
      <xdr:col>67</xdr:col>
      <xdr:colOff>101600</xdr:colOff>
      <xdr:row>34</xdr:row>
      <xdr:rowOff>60838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7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77365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5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86502</xdr:rowOff>
    </xdr:from>
    <xdr:to>
      <xdr:col>85</xdr:col>
      <xdr:colOff>126364</xdr:colOff>
      <xdr:row>79</xdr:row>
      <xdr:rowOff>153025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259452"/>
          <a:ext cx="1269"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156852</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70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153025</xdr:rowOff>
    </xdr:from>
    <xdr:to>
      <xdr:col>86</xdr:col>
      <xdr:colOff>25400</xdr:colOff>
      <xdr:row>79</xdr:row>
      <xdr:rowOff>153025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33179</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3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86502</xdr:rowOff>
    </xdr:from>
    <xdr:to>
      <xdr:col>86</xdr:col>
      <xdr:colOff>25400</xdr:colOff>
      <xdr:row>71</xdr:row>
      <xdr:rowOff>86502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25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100707</xdr:rowOff>
    </xdr:from>
    <xdr:to>
      <xdr:col>85</xdr:col>
      <xdr:colOff>127000</xdr:colOff>
      <xdr:row>71</xdr:row>
      <xdr:rowOff>135476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273657"/>
          <a:ext cx="838200" cy="3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27976</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229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49549</xdr:rowOff>
    </xdr:from>
    <xdr:to>
      <xdr:col>85</xdr:col>
      <xdr:colOff>177800</xdr:colOff>
      <xdr:row>77</xdr:row>
      <xdr:rowOff>151149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135476</xdr:rowOff>
    </xdr:from>
    <xdr:to>
      <xdr:col>81</xdr:col>
      <xdr:colOff>50800</xdr:colOff>
      <xdr:row>72</xdr:row>
      <xdr:rowOff>31779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308426"/>
          <a:ext cx="889000" cy="6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42385</xdr:rowOff>
    </xdr:from>
    <xdr:to>
      <xdr:col>81</xdr:col>
      <xdr:colOff>101600</xdr:colOff>
      <xdr:row>77</xdr:row>
      <xdr:rowOff>143985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135112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3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149051</xdr:rowOff>
    </xdr:from>
    <xdr:to>
      <xdr:col>76</xdr:col>
      <xdr:colOff>114300</xdr:colOff>
      <xdr:row>72</xdr:row>
      <xdr:rowOff>31779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2322001"/>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73845</xdr:rowOff>
    </xdr:from>
    <xdr:to>
      <xdr:col>76</xdr:col>
      <xdr:colOff>165100</xdr:colOff>
      <xdr:row>78</xdr:row>
      <xdr:rowOff>3995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166572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57970</xdr:rowOff>
    </xdr:from>
    <xdr:to>
      <xdr:col>71</xdr:col>
      <xdr:colOff>177800</xdr:colOff>
      <xdr:row>71</xdr:row>
      <xdr:rowOff>149051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2230920"/>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84077</xdr:rowOff>
    </xdr:from>
    <xdr:to>
      <xdr:col>72</xdr:col>
      <xdr:colOff>38100</xdr:colOff>
      <xdr:row>78</xdr:row>
      <xdr:rowOff>14227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5354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60086</xdr:rowOff>
    </xdr:from>
    <xdr:to>
      <xdr:col>67</xdr:col>
      <xdr:colOff>101600</xdr:colOff>
      <xdr:row>77</xdr:row>
      <xdr:rowOff>161686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152813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49907</xdr:rowOff>
    </xdr:from>
    <xdr:to>
      <xdr:col>85</xdr:col>
      <xdr:colOff>177800</xdr:colOff>
      <xdr:row>71</xdr:row>
      <xdr:rowOff>151507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22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160178</xdr:rowOff>
    </xdr:from>
    <xdr:ext cx="599010"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16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84676</xdr:rowOff>
    </xdr:from>
    <xdr:to>
      <xdr:col>81</xdr:col>
      <xdr:colOff>101600</xdr:colOff>
      <xdr:row>72</xdr:row>
      <xdr:rowOff>14826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2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31353</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03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152429</xdr:rowOff>
    </xdr:from>
    <xdr:to>
      <xdr:col>76</xdr:col>
      <xdr:colOff>165100</xdr:colOff>
      <xdr:row>72</xdr:row>
      <xdr:rowOff>82579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3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99106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210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98251</xdr:rowOff>
    </xdr:from>
    <xdr:to>
      <xdr:col>72</xdr:col>
      <xdr:colOff>38100</xdr:colOff>
      <xdr:row>72</xdr:row>
      <xdr:rowOff>28401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2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44928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04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7170</xdr:rowOff>
    </xdr:from>
    <xdr:to>
      <xdr:col>67</xdr:col>
      <xdr:colOff>101600</xdr:colOff>
      <xdr:row>71</xdr:row>
      <xdr:rowOff>108770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18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125297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195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12077</xdr:rowOff>
    </xdr:from>
    <xdr:to>
      <xdr:col>85</xdr:col>
      <xdr:colOff>127000</xdr:colOff>
      <xdr:row>99</xdr:row>
      <xdr:rowOff>22527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985627"/>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162556</xdr:rowOff>
    </xdr:from>
    <xdr:to>
      <xdr:col>81</xdr:col>
      <xdr:colOff>50800</xdr:colOff>
      <xdr:row>99</xdr:row>
      <xdr:rowOff>12077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64656"/>
          <a:ext cx="889000" cy="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86829</xdr:rowOff>
    </xdr:from>
    <xdr:to>
      <xdr:col>76</xdr:col>
      <xdr:colOff>114300</xdr:colOff>
      <xdr:row>98</xdr:row>
      <xdr:rowOff>162556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88929"/>
          <a:ext cx="889000" cy="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86829</xdr:rowOff>
    </xdr:from>
    <xdr:to>
      <xdr:col>71</xdr:col>
      <xdr:colOff>177800</xdr:colOff>
      <xdr:row>98</xdr:row>
      <xdr:rowOff>143869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88929"/>
          <a:ext cx="889000" cy="5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143177</xdr:rowOff>
    </xdr:from>
    <xdr:to>
      <xdr:col>85</xdr:col>
      <xdr:colOff>177800</xdr:colOff>
      <xdr:row>99</xdr:row>
      <xdr:rowOff>73327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9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58104</xdr:rowOff>
    </xdr:from>
    <xdr:ext cx="469744"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8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132727</xdr:rowOff>
    </xdr:from>
    <xdr:to>
      <xdr:col>81</xdr:col>
      <xdr:colOff>101600</xdr:colOff>
      <xdr:row>99</xdr:row>
      <xdr:rowOff>62877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54004</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702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111756</xdr:rowOff>
    </xdr:from>
    <xdr:to>
      <xdr:col>76</xdr:col>
      <xdr:colOff>165100</xdr:colOff>
      <xdr:row>99</xdr:row>
      <xdr:rowOff>41906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33033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36029</xdr:rowOff>
    </xdr:from>
    <xdr:to>
      <xdr:col>72</xdr:col>
      <xdr:colOff>38100</xdr:colOff>
      <xdr:row>98</xdr:row>
      <xdr:rowOff>137629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128756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3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93069</xdr:rowOff>
    </xdr:from>
    <xdr:to>
      <xdr:col>67</xdr:col>
      <xdr:colOff>101600</xdr:colOff>
      <xdr:row>99</xdr:row>
      <xdr:rowOff>23219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14346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8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90170</xdr:rowOff>
    </xdr:from>
    <xdr:to>
      <xdr:col>116</xdr:col>
      <xdr:colOff>63500</xdr:colOff>
      <xdr:row>37</xdr:row>
      <xdr:rowOff>96228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33820"/>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67082</xdr:rowOff>
    </xdr:from>
    <xdr:to>
      <xdr:col>111</xdr:col>
      <xdr:colOff>177800</xdr:colOff>
      <xdr:row>37</xdr:row>
      <xdr:rowOff>96228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41073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46165</xdr:rowOff>
    </xdr:from>
    <xdr:to>
      <xdr:col>107</xdr:col>
      <xdr:colOff>50800</xdr:colOff>
      <xdr:row>37</xdr:row>
      <xdr:rowOff>67082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389815"/>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46165</xdr:rowOff>
    </xdr:from>
    <xdr:to>
      <xdr:col>102</xdr:col>
      <xdr:colOff>114300</xdr:colOff>
      <xdr:row>37</xdr:row>
      <xdr:rowOff>62509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389815"/>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39370</xdr:rowOff>
    </xdr:from>
    <xdr:to>
      <xdr:col>116</xdr:col>
      <xdr:colOff>114300</xdr:colOff>
      <xdr:row>37</xdr:row>
      <xdr:rowOff>140970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62247</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3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45428</xdr:rowOff>
    </xdr:from>
    <xdr:to>
      <xdr:col>112</xdr:col>
      <xdr:colOff>38100</xdr:colOff>
      <xdr:row>37</xdr:row>
      <xdr:rowOff>147028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3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163555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16282</xdr:rowOff>
    </xdr:from>
    <xdr:to>
      <xdr:col>107</xdr:col>
      <xdr:colOff>101600</xdr:colOff>
      <xdr:row>37</xdr:row>
      <xdr:rowOff>117882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3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134409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166815</xdr:rowOff>
    </xdr:from>
    <xdr:to>
      <xdr:col>102</xdr:col>
      <xdr:colOff>165100</xdr:colOff>
      <xdr:row>37</xdr:row>
      <xdr:rowOff>96965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113492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11709</xdr:rowOff>
    </xdr:from>
    <xdr:to>
      <xdr:col>98</xdr:col>
      <xdr:colOff>38100</xdr:colOff>
      <xdr:row>37</xdr:row>
      <xdr:rowOff>113309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3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129836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3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35078</xdr:rowOff>
    </xdr:from>
    <xdr:to>
      <xdr:col>116</xdr:col>
      <xdr:colOff>63500</xdr:colOff>
      <xdr:row>59</xdr:row>
      <xdr:rowOff>36811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50628"/>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36811</xdr:rowOff>
    </xdr:from>
    <xdr:to>
      <xdr:col>111</xdr:col>
      <xdr:colOff>177800</xdr:colOff>
      <xdr:row>59</xdr:row>
      <xdr:rowOff>38906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52361"/>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38316</xdr:rowOff>
    </xdr:from>
    <xdr:to>
      <xdr:col>107</xdr:col>
      <xdr:colOff>50800</xdr:colOff>
      <xdr:row>59</xdr:row>
      <xdr:rowOff>38906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3866"/>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37840</xdr:rowOff>
    </xdr:from>
    <xdr:to>
      <xdr:col>102</xdr:col>
      <xdr:colOff>114300</xdr:colOff>
      <xdr:row>59</xdr:row>
      <xdr:rowOff>38316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3390"/>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155728</xdr:rowOff>
    </xdr:from>
    <xdr:to>
      <xdr:col>116</xdr:col>
      <xdr:colOff>114300</xdr:colOff>
      <xdr:row>59</xdr:row>
      <xdr:rowOff>85878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70655</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157461</xdr:rowOff>
    </xdr:from>
    <xdr:to>
      <xdr:col>112</xdr:col>
      <xdr:colOff>38100</xdr:colOff>
      <xdr:row>59</xdr:row>
      <xdr:rowOff>87611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78738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4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159556</xdr:rowOff>
    </xdr:from>
    <xdr:to>
      <xdr:col>107</xdr:col>
      <xdr:colOff>101600</xdr:colOff>
      <xdr:row>59</xdr:row>
      <xdr:rowOff>89706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80833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158966</xdr:rowOff>
    </xdr:from>
    <xdr:to>
      <xdr:col>102</xdr:col>
      <xdr:colOff>165100</xdr:colOff>
      <xdr:row>59</xdr:row>
      <xdr:rowOff>89116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80243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158490</xdr:rowOff>
    </xdr:from>
    <xdr:to>
      <xdr:col>98</xdr:col>
      <xdr:colOff>38100</xdr:colOff>
      <xdr:row>59</xdr:row>
      <xdr:rowOff>88640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79767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20428</xdr:rowOff>
    </xdr:from>
    <xdr:to>
      <xdr:col>116</xdr:col>
      <xdr:colOff>63500</xdr:colOff>
      <xdr:row>73</xdr:row>
      <xdr:rowOff>22523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536278"/>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22523</xdr:rowOff>
    </xdr:from>
    <xdr:to>
      <xdr:col>111</xdr:col>
      <xdr:colOff>177800</xdr:colOff>
      <xdr:row>73</xdr:row>
      <xdr:rowOff>34678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38373"/>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34678</xdr:rowOff>
    </xdr:from>
    <xdr:to>
      <xdr:col>107</xdr:col>
      <xdr:colOff>50800</xdr:colOff>
      <xdr:row>73</xdr:row>
      <xdr:rowOff>78873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50528"/>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65272</xdr:rowOff>
    </xdr:from>
    <xdr:to>
      <xdr:col>102</xdr:col>
      <xdr:colOff>114300</xdr:colOff>
      <xdr:row>73</xdr:row>
      <xdr:rowOff>78873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581122"/>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141078</xdr:rowOff>
    </xdr:from>
    <xdr:to>
      <xdr:col>116</xdr:col>
      <xdr:colOff>114300</xdr:colOff>
      <xdr:row>73</xdr:row>
      <xdr:rowOff>71228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163955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3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143173</xdr:rowOff>
    </xdr:from>
    <xdr:to>
      <xdr:col>112</xdr:col>
      <xdr:colOff>38100</xdr:colOff>
      <xdr:row>73</xdr:row>
      <xdr:rowOff>73323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89850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155328</xdr:rowOff>
    </xdr:from>
    <xdr:to>
      <xdr:col>107</xdr:col>
      <xdr:colOff>101600</xdr:colOff>
      <xdr:row>73</xdr:row>
      <xdr:rowOff>85478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4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102005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28073</xdr:rowOff>
    </xdr:from>
    <xdr:to>
      <xdr:col>102</xdr:col>
      <xdr:colOff>165100</xdr:colOff>
      <xdr:row>73</xdr:row>
      <xdr:rowOff>129673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146200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1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14472</xdr:rowOff>
    </xdr:from>
    <xdr:to>
      <xdr:col>98</xdr:col>
      <xdr:colOff>38100</xdr:colOff>
      <xdr:row>73</xdr:row>
      <xdr:rowOff>116072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132599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3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貸付金、積立金以外の経費について、類似団体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を上回っている（支出のない失業対策事業費、前年度繰上充用金を除く）。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普通建設事業費については類似団体内順位が１位となっており、新庁舎整備事業や防災行政無線のデジタル化事業などの大型事業が影響している。今後も将来の修繕・更新等にかかる財政負担を軽減するため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公共施設再配置計画に基づいて施設の統廃合・更新について計画的に行っていく必要がある。人件費及び物件費、公債費、操出金について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も引き続き類似団体内順位が上位５番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に入っている状況である。類似団体と比較し大きな超過となっている主な要因は、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市の総面積が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721.42k</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や出先機関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教育厚生施設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道路等を多く所有していることで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今後も事務事業の見直しに取り組むとともに、定員の適正化に努めコストの抑制に努める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徳島県三好市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22,225
21,922
721.42
28,536,347
27,663,536
476,911
13,376,231
36,870,701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124201</xdr:rowOff>
    </xdr:from>
    <xdr:to>
      <xdr:col>24</xdr:col>
      <xdr:colOff>63500</xdr:colOff>
      <xdr:row>36</xdr:row>
      <xdr:rowOff>140843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96401"/>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135494</xdr:rowOff>
    </xdr:from>
    <xdr:to>
      <xdr:col>19</xdr:col>
      <xdr:colOff>177800</xdr:colOff>
      <xdr:row>36</xdr:row>
      <xdr:rowOff>140843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307694"/>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135494</xdr:rowOff>
    </xdr:from>
    <xdr:to>
      <xdr:col>15</xdr:col>
      <xdr:colOff>50800</xdr:colOff>
      <xdr:row>36</xdr:row>
      <xdr:rowOff>136545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0769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136545</xdr:rowOff>
    </xdr:from>
    <xdr:to>
      <xdr:col>10</xdr:col>
      <xdr:colOff>114300</xdr:colOff>
      <xdr:row>36</xdr:row>
      <xdr:rowOff>154148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08745"/>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73401</xdr:rowOff>
    </xdr:from>
    <xdr:to>
      <xdr:col>24</xdr:col>
      <xdr:colOff>114300</xdr:colOff>
      <xdr:row>37</xdr:row>
      <xdr:rowOff>3551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96278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90043</xdr:rowOff>
    </xdr:from>
    <xdr:to>
      <xdr:col>20</xdr:col>
      <xdr:colOff>38100</xdr:colOff>
      <xdr:row>37</xdr:row>
      <xdr:rowOff>20193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36720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84694</xdr:rowOff>
    </xdr:from>
    <xdr:to>
      <xdr:col>15</xdr:col>
      <xdr:colOff>101600</xdr:colOff>
      <xdr:row>37</xdr:row>
      <xdr:rowOff>14844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31371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0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85745</xdr:rowOff>
    </xdr:from>
    <xdr:to>
      <xdr:col>10</xdr:col>
      <xdr:colOff>165100</xdr:colOff>
      <xdr:row>37</xdr:row>
      <xdr:rowOff>15895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32422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03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103348</xdr:rowOff>
    </xdr:from>
    <xdr:to>
      <xdr:col>6</xdr:col>
      <xdr:colOff>38100</xdr:colOff>
      <xdr:row>37</xdr:row>
      <xdr:rowOff>33498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50025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05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136098</xdr:rowOff>
    </xdr:from>
    <xdr:to>
      <xdr:col>24</xdr:col>
      <xdr:colOff>63500</xdr:colOff>
      <xdr:row>57</xdr:row>
      <xdr:rowOff>12568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565848"/>
          <a:ext cx="838200" cy="2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12568</xdr:rowOff>
    </xdr:from>
    <xdr:to>
      <xdr:col>19</xdr:col>
      <xdr:colOff>177800</xdr:colOff>
      <xdr:row>57</xdr:row>
      <xdr:rowOff>115815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85218"/>
          <a:ext cx="889000" cy="10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68942</xdr:rowOff>
    </xdr:from>
    <xdr:to>
      <xdr:col>15</xdr:col>
      <xdr:colOff>50800</xdr:colOff>
      <xdr:row>57</xdr:row>
      <xdr:rowOff>115815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1592"/>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64870</xdr:rowOff>
    </xdr:from>
    <xdr:to>
      <xdr:col>10</xdr:col>
      <xdr:colOff>114300</xdr:colOff>
      <xdr:row>57</xdr:row>
      <xdr:rowOff>68942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66070"/>
          <a:ext cx="889000" cy="17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85298</xdr:rowOff>
    </xdr:from>
    <xdr:to>
      <xdr:col>24</xdr:col>
      <xdr:colOff>114300</xdr:colOff>
      <xdr:row>56</xdr:row>
      <xdr:rowOff>15448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108175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3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133218</xdr:rowOff>
    </xdr:from>
    <xdr:to>
      <xdr:col>20</xdr:col>
      <xdr:colOff>38100</xdr:colOff>
      <xdr:row>57</xdr:row>
      <xdr:rowOff>63368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3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79895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0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65015</xdr:rowOff>
    </xdr:from>
    <xdr:to>
      <xdr:col>15</xdr:col>
      <xdr:colOff>101600</xdr:colOff>
      <xdr:row>57</xdr:row>
      <xdr:rowOff>166615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11692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1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18142</xdr:rowOff>
    </xdr:from>
    <xdr:to>
      <xdr:col>10</xdr:col>
      <xdr:colOff>165100</xdr:colOff>
      <xdr:row>57</xdr:row>
      <xdr:rowOff>119742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14070</xdr:rowOff>
    </xdr:from>
    <xdr:to>
      <xdr:col>6</xdr:col>
      <xdr:colOff>38100</xdr:colOff>
      <xdr:row>56</xdr:row>
      <xdr:rowOff>115670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132197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3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148250</xdr:rowOff>
    </xdr:from>
    <xdr:to>
      <xdr:col>24</xdr:col>
      <xdr:colOff>63500</xdr:colOff>
      <xdr:row>74</xdr:row>
      <xdr:rowOff>124624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64100"/>
          <a:ext cx="838200" cy="1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124624</xdr:rowOff>
    </xdr:from>
    <xdr:to>
      <xdr:col>19</xdr:col>
      <xdr:colOff>177800</xdr:colOff>
      <xdr:row>75</xdr:row>
      <xdr:rowOff>8168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811924"/>
          <a:ext cx="889000" cy="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152486</xdr:rowOff>
    </xdr:from>
    <xdr:to>
      <xdr:col>15</xdr:col>
      <xdr:colOff>50800</xdr:colOff>
      <xdr:row>75</xdr:row>
      <xdr:rowOff>8168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839786"/>
          <a:ext cx="889000" cy="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152486</xdr:rowOff>
    </xdr:from>
    <xdr:to>
      <xdr:col>10</xdr:col>
      <xdr:colOff>114300</xdr:colOff>
      <xdr:row>75</xdr:row>
      <xdr:rowOff>105288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839786"/>
          <a:ext cx="889000" cy="12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97450</xdr:rowOff>
    </xdr:from>
    <xdr:to>
      <xdr:col>24</xdr:col>
      <xdr:colOff>114300</xdr:colOff>
      <xdr:row>74</xdr:row>
      <xdr:rowOff>27600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6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120327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4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73824</xdr:rowOff>
    </xdr:from>
    <xdr:to>
      <xdr:col>20</xdr:col>
      <xdr:colOff>38100</xdr:colOff>
      <xdr:row>75</xdr:row>
      <xdr:rowOff>3974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7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20501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53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128818</xdr:rowOff>
    </xdr:from>
    <xdr:to>
      <xdr:col>15</xdr:col>
      <xdr:colOff>101600</xdr:colOff>
      <xdr:row>75</xdr:row>
      <xdr:rowOff>58968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81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75495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9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101686</xdr:rowOff>
    </xdr:from>
    <xdr:to>
      <xdr:col>10</xdr:col>
      <xdr:colOff>165100</xdr:colOff>
      <xdr:row>75</xdr:row>
      <xdr:rowOff>31836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7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48363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5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54488</xdr:rowOff>
    </xdr:from>
    <xdr:to>
      <xdr:col>6</xdr:col>
      <xdr:colOff>38100</xdr:colOff>
      <xdr:row>75</xdr:row>
      <xdr:rowOff>156088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68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15917</xdr:rowOff>
    </xdr:from>
    <xdr:to>
      <xdr:col>24</xdr:col>
      <xdr:colOff>63500</xdr:colOff>
      <xdr:row>95</xdr:row>
      <xdr:rowOff>144880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03667"/>
          <a:ext cx="838200" cy="12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83223</xdr:rowOff>
    </xdr:from>
    <xdr:to>
      <xdr:col>19</xdr:col>
      <xdr:colOff>177800</xdr:colOff>
      <xdr:row>95</xdr:row>
      <xdr:rowOff>144880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70973"/>
          <a:ext cx="889000" cy="6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83223</xdr:rowOff>
    </xdr:from>
    <xdr:to>
      <xdr:col>15</xdr:col>
      <xdr:colOff>50800</xdr:colOff>
      <xdr:row>96</xdr:row>
      <xdr:rowOff>70134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70973"/>
          <a:ext cx="889000" cy="1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70134</xdr:rowOff>
    </xdr:from>
    <xdr:to>
      <xdr:col>10</xdr:col>
      <xdr:colOff>114300</xdr:colOff>
      <xdr:row>96</xdr:row>
      <xdr:rowOff>122647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29334"/>
          <a:ext cx="8890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136567</xdr:rowOff>
    </xdr:from>
    <xdr:to>
      <xdr:col>24</xdr:col>
      <xdr:colOff>114300</xdr:colOff>
      <xdr:row>95</xdr:row>
      <xdr:rowOff>66717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159444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0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94080</xdr:rowOff>
    </xdr:from>
    <xdr:to>
      <xdr:col>20</xdr:col>
      <xdr:colOff>38100</xdr:colOff>
      <xdr:row>96</xdr:row>
      <xdr:rowOff>24230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40757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32423</xdr:rowOff>
    </xdr:from>
    <xdr:to>
      <xdr:col>15</xdr:col>
      <xdr:colOff>101600</xdr:colOff>
      <xdr:row>95</xdr:row>
      <xdr:rowOff>134023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150550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9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19334</xdr:rowOff>
    </xdr:from>
    <xdr:to>
      <xdr:col>10</xdr:col>
      <xdr:colOff>165100</xdr:colOff>
      <xdr:row>96</xdr:row>
      <xdr:rowOff>120934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137461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71847</xdr:rowOff>
    </xdr:from>
    <xdr:to>
      <xdr:col>6</xdr:col>
      <xdr:colOff>38100</xdr:colOff>
      <xdr:row>97</xdr:row>
      <xdr:rowOff>1997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18524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54642</xdr:rowOff>
    </xdr:from>
    <xdr:to>
      <xdr:col>55</xdr:col>
      <xdr:colOff>0</xdr:colOff>
      <xdr:row>54</xdr:row>
      <xdr:rowOff>18618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141492"/>
          <a:ext cx="838200" cy="13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18618</xdr:rowOff>
    </xdr:from>
    <xdr:to>
      <xdr:col>50</xdr:col>
      <xdr:colOff>114300</xdr:colOff>
      <xdr:row>54</xdr:row>
      <xdr:rowOff>64453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276918"/>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150673</xdr:rowOff>
    </xdr:from>
    <xdr:to>
      <xdr:col>45</xdr:col>
      <xdr:colOff>177800</xdr:colOff>
      <xdr:row>54</xdr:row>
      <xdr:rowOff>64453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237523"/>
          <a:ext cx="889000" cy="8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150673</xdr:rowOff>
    </xdr:from>
    <xdr:to>
      <xdr:col>41</xdr:col>
      <xdr:colOff>50800</xdr:colOff>
      <xdr:row>54</xdr:row>
      <xdr:rowOff>92208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237523"/>
          <a:ext cx="889000" cy="1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3842</xdr:rowOff>
    </xdr:from>
    <xdr:to>
      <xdr:col>55</xdr:col>
      <xdr:colOff>50800</xdr:colOff>
      <xdr:row>53</xdr:row>
      <xdr:rowOff>105442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0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26719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89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139268</xdr:rowOff>
    </xdr:from>
    <xdr:to>
      <xdr:col>50</xdr:col>
      <xdr:colOff>165100</xdr:colOff>
      <xdr:row>54</xdr:row>
      <xdr:rowOff>69418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22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85945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00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13653</xdr:rowOff>
    </xdr:from>
    <xdr:to>
      <xdr:col>46</xdr:col>
      <xdr:colOff>38100</xdr:colOff>
      <xdr:row>54</xdr:row>
      <xdr:rowOff>115253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2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131780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04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99873</xdr:rowOff>
    </xdr:from>
    <xdr:to>
      <xdr:col>41</xdr:col>
      <xdr:colOff>101600</xdr:colOff>
      <xdr:row>54</xdr:row>
      <xdr:rowOff>30023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1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46550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9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41408</xdr:rowOff>
    </xdr:from>
    <xdr:to>
      <xdr:col>36</xdr:col>
      <xdr:colOff>165100</xdr:colOff>
      <xdr:row>54</xdr:row>
      <xdr:rowOff>143008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2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159535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0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72557</xdr:rowOff>
    </xdr:from>
    <xdr:to>
      <xdr:col>55</xdr:col>
      <xdr:colOff>0</xdr:colOff>
      <xdr:row>75</xdr:row>
      <xdr:rowOff>99336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31307"/>
          <a:ext cx="8382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148110</xdr:rowOff>
    </xdr:from>
    <xdr:to>
      <xdr:col>50</xdr:col>
      <xdr:colOff>114300</xdr:colOff>
      <xdr:row>75</xdr:row>
      <xdr:rowOff>72557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35410"/>
          <a:ext cx="889000" cy="9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148110</xdr:rowOff>
    </xdr:from>
    <xdr:to>
      <xdr:col>45</xdr:col>
      <xdr:colOff>177800</xdr:colOff>
      <xdr:row>75</xdr:row>
      <xdr:rowOff>21726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35410"/>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21726</xdr:rowOff>
    </xdr:from>
    <xdr:to>
      <xdr:col>41</xdr:col>
      <xdr:colOff>50800</xdr:colOff>
      <xdr:row>75</xdr:row>
      <xdr:rowOff>136010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80476"/>
          <a:ext cx="889000" cy="11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48536</xdr:rowOff>
    </xdr:from>
    <xdr:to>
      <xdr:col>55</xdr:col>
      <xdr:colOff>50800</xdr:colOff>
      <xdr:row>75</xdr:row>
      <xdr:rowOff>150137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07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71413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21757</xdr:rowOff>
    </xdr:from>
    <xdr:to>
      <xdr:col>50</xdr:col>
      <xdr:colOff>165100</xdr:colOff>
      <xdr:row>75</xdr:row>
      <xdr:rowOff>123357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139884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97310</xdr:rowOff>
    </xdr:from>
    <xdr:to>
      <xdr:col>46</xdr:col>
      <xdr:colOff>38100</xdr:colOff>
      <xdr:row>75</xdr:row>
      <xdr:rowOff>27460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78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43987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5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142376</xdr:rowOff>
    </xdr:from>
    <xdr:to>
      <xdr:col>41</xdr:col>
      <xdr:colOff>101600</xdr:colOff>
      <xdr:row>75</xdr:row>
      <xdr:rowOff>72526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2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89053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85210</xdr:rowOff>
    </xdr:from>
    <xdr:to>
      <xdr:col>36</xdr:col>
      <xdr:colOff>165100</xdr:colOff>
      <xdr:row>76</xdr:row>
      <xdr:rowOff>15360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31887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48039</xdr:rowOff>
    </xdr:from>
    <xdr:to>
      <xdr:col>55</xdr:col>
      <xdr:colOff>0</xdr:colOff>
      <xdr:row>95</xdr:row>
      <xdr:rowOff>137985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35789"/>
          <a:ext cx="838200" cy="8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48039</xdr:rowOff>
    </xdr:from>
    <xdr:to>
      <xdr:col>50</xdr:col>
      <xdr:colOff>114300</xdr:colOff>
      <xdr:row>95</xdr:row>
      <xdr:rowOff>72614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35789"/>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123165</xdr:rowOff>
    </xdr:from>
    <xdr:to>
      <xdr:col>45</xdr:col>
      <xdr:colOff>177800</xdr:colOff>
      <xdr:row>95</xdr:row>
      <xdr:rowOff>72614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39465"/>
          <a:ext cx="889000" cy="1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123165</xdr:rowOff>
    </xdr:from>
    <xdr:to>
      <xdr:col>41</xdr:col>
      <xdr:colOff>50800</xdr:colOff>
      <xdr:row>95</xdr:row>
      <xdr:rowOff>80004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39465"/>
          <a:ext cx="889000" cy="1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87185</xdr:rowOff>
    </xdr:from>
    <xdr:to>
      <xdr:col>55</xdr:col>
      <xdr:colOff>50800</xdr:colOff>
      <xdr:row>96</xdr:row>
      <xdr:rowOff>17335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110062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168689</xdr:rowOff>
    </xdr:from>
    <xdr:to>
      <xdr:col>50</xdr:col>
      <xdr:colOff>165100</xdr:colOff>
      <xdr:row>95</xdr:row>
      <xdr:rowOff>98839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115366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6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21814</xdr:rowOff>
    </xdr:from>
    <xdr:to>
      <xdr:col>46</xdr:col>
      <xdr:colOff>38100</xdr:colOff>
      <xdr:row>95</xdr:row>
      <xdr:rowOff>123414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139941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72365</xdr:rowOff>
    </xdr:from>
    <xdr:to>
      <xdr:col>41</xdr:col>
      <xdr:colOff>101600</xdr:colOff>
      <xdr:row>95</xdr:row>
      <xdr:rowOff>2515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19042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96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29204</xdr:rowOff>
    </xdr:from>
    <xdr:to>
      <xdr:col>36</xdr:col>
      <xdr:colOff>165100</xdr:colOff>
      <xdr:row>95</xdr:row>
      <xdr:rowOff>130804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147331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117907</xdr:rowOff>
    </xdr:from>
    <xdr:to>
      <xdr:col>85</xdr:col>
      <xdr:colOff>127000</xdr:colOff>
      <xdr:row>32</xdr:row>
      <xdr:rowOff>120764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60430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96609</xdr:rowOff>
    </xdr:from>
    <xdr:to>
      <xdr:col>81</xdr:col>
      <xdr:colOff>50800</xdr:colOff>
      <xdr:row>32</xdr:row>
      <xdr:rowOff>117907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583009"/>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96609</xdr:rowOff>
    </xdr:from>
    <xdr:to>
      <xdr:col>76</xdr:col>
      <xdr:colOff>114300</xdr:colOff>
      <xdr:row>35</xdr:row>
      <xdr:rowOff>128441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583009"/>
          <a:ext cx="889000" cy="54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113125</xdr:rowOff>
    </xdr:from>
    <xdr:to>
      <xdr:col>71</xdr:col>
      <xdr:colOff>177800</xdr:colOff>
      <xdr:row>35</xdr:row>
      <xdr:rowOff>128441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1387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69964</xdr:rowOff>
    </xdr:from>
    <xdr:to>
      <xdr:col>85</xdr:col>
      <xdr:colOff>177800</xdr:colOff>
      <xdr:row>33</xdr:row>
      <xdr:rowOff>114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55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92841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4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67107</xdr:rowOff>
    </xdr:from>
    <xdr:to>
      <xdr:col>81</xdr:col>
      <xdr:colOff>101600</xdr:colOff>
      <xdr:row>32</xdr:row>
      <xdr:rowOff>168707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5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13784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32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45809</xdr:rowOff>
    </xdr:from>
    <xdr:to>
      <xdr:col>76</xdr:col>
      <xdr:colOff>165100</xdr:colOff>
      <xdr:row>32</xdr:row>
      <xdr:rowOff>147409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53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163936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30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77641</xdr:rowOff>
    </xdr:from>
    <xdr:to>
      <xdr:col>72</xdr:col>
      <xdr:colOff>38100</xdr:colOff>
      <xdr:row>36</xdr:row>
      <xdr:rowOff>7791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24318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62325</xdr:rowOff>
    </xdr:from>
    <xdr:to>
      <xdr:col>67</xdr:col>
      <xdr:colOff>101600</xdr:colOff>
      <xdr:row>35</xdr:row>
      <xdr:rowOff>163925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169197</xdr:rowOff>
    </xdr:from>
    <xdr:to>
      <xdr:col>85</xdr:col>
      <xdr:colOff>127000</xdr:colOff>
      <xdr:row>56</xdr:row>
      <xdr:rowOff>34117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98947"/>
          <a:ext cx="8382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169197</xdr:rowOff>
    </xdr:from>
    <xdr:to>
      <xdr:col>81</xdr:col>
      <xdr:colOff>50800</xdr:colOff>
      <xdr:row>56</xdr:row>
      <xdr:rowOff>25378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98947"/>
          <a:ext cx="889000" cy="2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25378</xdr:rowOff>
    </xdr:from>
    <xdr:to>
      <xdr:col>76</xdr:col>
      <xdr:colOff>114300</xdr:colOff>
      <xdr:row>56</xdr:row>
      <xdr:rowOff>84547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26578"/>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166180</xdr:rowOff>
    </xdr:from>
    <xdr:to>
      <xdr:col>71</xdr:col>
      <xdr:colOff>177800</xdr:colOff>
      <xdr:row>56</xdr:row>
      <xdr:rowOff>84547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95930"/>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154767</xdr:rowOff>
    </xdr:from>
    <xdr:to>
      <xdr:col>85</xdr:col>
      <xdr:colOff>177800</xdr:colOff>
      <xdr:row>56</xdr:row>
      <xdr:rowOff>84917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8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133194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6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118397</xdr:rowOff>
    </xdr:from>
    <xdr:to>
      <xdr:col>81</xdr:col>
      <xdr:colOff>101600</xdr:colOff>
      <xdr:row>56</xdr:row>
      <xdr:rowOff>48547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65074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146028</xdr:rowOff>
    </xdr:from>
    <xdr:to>
      <xdr:col>76</xdr:col>
      <xdr:colOff>165100</xdr:colOff>
      <xdr:row>56</xdr:row>
      <xdr:rowOff>76178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92705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33747</xdr:rowOff>
    </xdr:from>
    <xdr:to>
      <xdr:col>72</xdr:col>
      <xdr:colOff>38100</xdr:colOff>
      <xdr:row>56</xdr:row>
      <xdr:rowOff>135347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126474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115380</xdr:rowOff>
    </xdr:from>
    <xdr:to>
      <xdr:col>67</xdr:col>
      <xdr:colOff>101600</xdr:colOff>
      <xdr:row>56</xdr:row>
      <xdr:rowOff>45530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62057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135768</xdr:rowOff>
    </xdr:from>
    <xdr:to>
      <xdr:col>85</xdr:col>
      <xdr:colOff>127000</xdr:colOff>
      <xdr:row>77</xdr:row>
      <xdr:rowOff>145461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37418"/>
          <a:ext cx="8382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124361</xdr:rowOff>
    </xdr:from>
    <xdr:to>
      <xdr:col>81</xdr:col>
      <xdr:colOff>50800</xdr:colOff>
      <xdr:row>77</xdr:row>
      <xdr:rowOff>145461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54561"/>
          <a:ext cx="889000" cy="1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102004</xdr:rowOff>
    </xdr:from>
    <xdr:to>
      <xdr:col>76</xdr:col>
      <xdr:colOff>114300</xdr:colOff>
      <xdr:row>76</xdr:row>
      <xdr:rowOff>124361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960754"/>
          <a:ext cx="889000" cy="1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10038</xdr:rowOff>
    </xdr:from>
    <xdr:to>
      <xdr:col>71</xdr:col>
      <xdr:colOff>177800</xdr:colOff>
      <xdr:row>75</xdr:row>
      <xdr:rowOff>102004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697338"/>
          <a:ext cx="889000" cy="26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36031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2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84968</xdr:rowOff>
    </xdr:from>
    <xdr:to>
      <xdr:col>85</xdr:col>
      <xdr:colOff>177800</xdr:colOff>
      <xdr:row>78</xdr:row>
      <xdr:rowOff>15118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8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107845</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3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94661</xdr:rowOff>
    </xdr:from>
    <xdr:to>
      <xdr:col>81</xdr:col>
      <xdr:colOff>101600</xdr:colOff>
      <xdr:row>78</xdr:row>
      <xdr:rowOff>24811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41338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07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73561</xdr:rowOff>
    </xdr:from>
    <xdr:to>
      <xdr:col>76</xdr:col>
      <xdr:colOff>165100</xdr:colOff>
      <xdr:row>77</xdr:row>
      <xdr:rowOff>3711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0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20238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51204</xdr:rowOff>
    </xdr:from>
    <xdr:to>
      <xdr:col>72</xdr:col>
      <xdr:colOff>38100</xdr:colOff>
      <xdr:row>75</xdr:row>
      <xdr:rowOff>152803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9099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169331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68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130688</xdr:rowOff>
    </xdr:from>
    <xdr:to>
      <xdr:col>67</xdr:col>
      <xdr:colOff>101600</xdr:colOff>
      <xdr:row>74</xdr:row>
      <xdr:rowOff>60838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6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77365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4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86502</xdr:rowOff>
    </xdr:from>
    <xdr:to>
      <xdr:col>85</xdr:col>
      <xdr:colOff>126364</xdr:colOff>
      <xdr:row>99</xdr:row>
      <xdr:rowOff>153025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88452"/>
          <a:ext cx="1269"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156852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153025</xdr:rowOff>
    </xdr:from>
    <xdr:to>
      <xdr:col>86</xdr:col>
      <xdr:colOff>25400</xdr:colOff>
      <xdr:row>99</xdr:row>
      <xdr:rowOff>153025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2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33179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6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86502</xdr:rowOff>
    </xdr:from>
    <xdr:to>
      <xdr:col>86</xdr:col>
      <xdr:colOff>25400</xdr:colOff>
      <xdr:row>91</xdr:row>
      <xdr:rowOff>86502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8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100707</xdr:rowOff>
    </xdr:from>
    <xdr:to>
      <xdr:col>85</xdr:col>
      <xdr:colOff>127000</xdr:colOff>
      <xdr:row>91</xdr:row>
      <xdr:rowOff>135477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702657"/>
          <a:ext cx="8382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27976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58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49549</xdr:rowOff>
    </xdr:from>
    <xdr:to>
      <xdr:col>85</xdr:col>
      <xdr:colOff>177800</xdr:colOff>
      <xdr:row>97</xdr:row>
      <xdr:rowOff>151149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8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135477</xdr:rowOff>
    </xdr:from>
    <xdr:to>
      <xdr:col>81</xdr:col>
      <xdr:colOff>50800</xdr:colOff>
      <xdr:row>92</xdr:row>
      <xdr:rowOff>31779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737427"/>
          <a:ext cx="889000" cy="6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42385</xdr:rowOff>
    </xdr:from>
    <xdr:to>
      <xdr:col>81</xdr:col>
      <xdr:colOff>101600</xdr:colOff>
      <xdr:row>97</xdr:row>
      <xdr:rowOff>143985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135112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6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149051</xdr:rowOff>
    </xdr:from>
    <xdr:to>
      <xdr:col>76</xdr:col>
      <xdr:colOff>114300</xdr:colOff>
      <xdr:row>92</xdr:row>
      <xdr:rowOff>31779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751001"/>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73845</xdr:rowOff>
    </xdr:from>
    <xdr:to>
      <xdr:col>76</xdr:col>
      <xdr:colOff>165100</xdr:colOff>
      <xdr:row>98</xdr:row>
      <xdr:rowOff>3995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166572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57970</xdr:rowOff>
    </xdr:from>
    <xdr:to>
      <xdr:col>71</xdr:col>
      <xdr:colOff>177800</xdr:colOff>
      <xdr:row>91</xdr:row>
      <xdr:rowOff>149051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659920"/>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84066</xdr:rowOff>
    </xdr:from>
    <xdr:to>
      <xdr:col>72</xdr:col>
      <xdr:colOff>38100</xdr:colOff>
      <xdr:row>98</xdr:row>
      <xdr:rowOff>14216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5343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60086</xdr:rowOff>
    </xdr:from>
    <xdr:to>
      <xdr:col>67</xdr:col>
      <xdr:colOff>101600</xdr:colOff>
      <xdr:row>97</xdr:row>
      <xdr:rowOff>161686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152813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49907</xdr:rowOff>
    </xdr:from>
    <xdr:to>
      <xdr:col>85</xdr:col>
      <xdr:colOff>177800</xdr:colOff>
      <xdr:row>91</xdr:row>
      <xdr:rowOff>151507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6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160178</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59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84677</xdr:rowOff>
    </xdr:from>
    <xdr:to>
      <xdr:col>81</xdr:col>
      <xdr:colOff>101600</xdr:colOff>
      <xdr:row>92</xdr:row>
      <xdr:rowOff>14827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6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31354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46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152429</xdr:rowOff>
    </xdr:from>
    <xdr:to>
      <xdr:col>76</xdr:col>
      <xdr:colOff>165100</xdr:colOff>
      <xdr:row>92</xdr:row>
      <xdr:rowOff>82579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7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99106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52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98251</xdr:rowOff>
    </xdr:from>
    <xdr:to>
      <xdr:col>72</xdr:col>
      <xdr:colOff>38100</xdr:colOff>
      <xdr:row>92</xdr:row>
      <xdr:rowOff>28401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44928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547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7170</xdr:rowOff>
    </xdr:from>
    <xdr:to>
      <xdr:col>67</xdr:col>
      <xdr:colOff>101600</xdr:colOff>
      <xdr:row>91</xdr:row>
      <xdr:rowOff>108770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60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125297</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53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教育費以外の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すべての項目において類似団体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を上回っている状況である。（支出のない労働費と諸支出金、前年度繰上充用金を除く。）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総務費は新庁舎整備事業、利便性施設整備事業などによる増額、民生費は三野地区保育施設整備事業、定額減税補足給付金事業などによる増額、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増額、農林水産業費については、林業アカデミー施設整備事業などの増額が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を大きく上回った。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消防費については防災無線のデジタル化事業の事業費減により昨年度より減少したが、住民一人当たりのコストについては依然として類似団体内でも上位となっている。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まで年々減少していたが、新庁舎整備事業や防災行政無線のデジタル化事業などの実施に伴い増加傾向にある。今後も大型事業の影響により増加することが見込まれるため、事業の選択をし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財政調整基金は、適切な財源の確保と歳出の精査により毎年積み立てを行っており、基金残高は昨年度より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実質収支額は、財政健全化の取り組み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着実な推進等により継続的に黒字を確保している。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実質単年度収支は、単年度収支額の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により、標準財政規模比で前年度より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徳島県三好市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合併以降、優先度の高い事業や必要な事業を選択して実施し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てきたため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年度も黒字となっている。しかし今後、歳入額については人口減少により税収や普通交付税の減少も見込まれることから、引き続き行財政改革実施計画の推進により歳出の抑制を図る。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三好市水道事業会計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決算において資金不足にはなっていないが、老朽化が進む施設の更新に多額の費用が見込まれる一方で、給水人口の減少等による収益の減少から資金が不足する恐れがあるため、料金改定等による経営健全化を図る。</a:t>
          </a:r>
          <a:endParaRPr kumimoji="1" lang="en-US" altLang="ja-JP" sz="1050">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三好市</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事業勘定分</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被保険者数は年々減少しているが、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人当たりの医療費は依然として高額な状況となっている。今後も国保事業運営の健全化等に向けて取り組みを進める。</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三好市</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国民健康保険市立三野病院特別会計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医業収益に改善の兆しを見せた一方で、医業費用が増加している。既に策定した経営強化プランの見直しを行い、当院における地域での役割を理解しながら収益の向上、費用の抑制による経営改善に努め、持続可能な地域医療提供体制を今後も整えていく。</a:t>
          </a:r>
          <a:endParaRPr lang="ja-JP" altLang="ja-JP" sz="10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三好市</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事業特別会計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企業会計移行初年度となった</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は黒字決算となったものの、今後、減価償却費の増加などが見込まれることから、引き続き経費削減等に努め、適正な財政運営を推進する。</a:t>
          </a:r>
          <a:endParaRPr kumimoji="1" lang="en-US" altLang="ja-JP" sz="1050">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三好市後期高齢者医療特別会計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毎年、同額程度の余剰金を計上している。引き続き経費削減等に努め適正な財政運営を推進する。</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三好市簡易水道事業特別会計</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年度から東祖谷を除く簡易水道事業を上水道事業に統合し、持続的な経営の健全化を図ることとしている。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28536347</v>
      </c>
      <c r="BO4" s="371"/>
      <c r="BP4" s="371"/>
      <c r="BQ4" s="371"/>
      <c r="BR4" s="371"/>
      <c r="BS4" s="371"/>
      <c r="BT4" s="371"/>
      <c r="BU4" s="372"/>
      <c r="BV4" s="370">
        <v>25914734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5.3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27663536</v>
      </c>
      <c r="BO5" s="408"/>
      <c r="BP5" s="408"/>
      <c r="BQ5" s="408"/>
      <c r="BR5" s="408"/>
      <c r="BS5" s="408"/>
      <c r="BT5" s="408"/>
      <c r="BU5" s="409"/>
      <c r="BV5" s="407">
        <v>24650581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93.5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872811</v>
      </c>
      <c r="BO6" s="408"/>
      <c r="BP6" s="408"/>
      <c r="BQ6" s="408"/>
      <c r="BR6" s="408"/>
      <c r="BS6" s="408"/>
      <c r="BT6" s="408"/>
      <c r="BU6" s="409"/>
      <c r="BV6" s="407">
        <v>1264153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93.2</v>
      </c>
      <c r="CU6" s="445"/>
      <c r="CV6" s="445"/>
      <c r="CW6" s="445"/>
      <c r="CX6" s="445"/>
      <c r="CY6" s="445"/>
      <c r="CZ6" s="445"/>
      <c r="DA6" s="446"/>
      <c r="DB6" s="444">
        <v>93.9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395900</v>
      </c>
      <c r="BO7" s="408"/>
      <c r="BP7" s="408"/>
      <c r="BQ7" s="408"/>
      <c r="BR7" s="408"/>
      <c r="BS7" s="408"/>
      <c r="BT7" s="408"/>
      <c r="BU7" s="409"/>
      <c r="BV7" s="407">
        <v>566003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13376231</v>
      </c>
      <c r="CU7" s="408"/>
      <c r="CV7" s="408"/>
      <c r="CW7" s="408"/>
      <c r="CX7" s="408"/>
      <c r="CY7" s="408"/>
      <c r="CZ7" s="408"/>
      <c r="DA7" s="409"/>
      <c r="DB7" s="407">
        <v>13270109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476911</v>
      </c>
      <c r="BO8" s="408"/>
      <c r="BP8" s="408"/>
      <c r="BQ8" s="408"/>
      <c r="BR8" s="408"/>
      <c r="BS8" s="408"/>
      <c r="BT8" s="408"/>
      <c r="BU8" s="409"/>
      <c r="BV8" s="407">
        <v>698150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23605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-221239</v>
      </c>
      <c r="BO9" s="408"/>
      <c r="BP9" s="408"/>
      <c r="BQ9" s="408"/>
      <c r="BR9" s="408"/>
      <c r="BS9" s="408"/>
      <c r="BT9" s="408"/>
      <c r="BU9" s="409"/>
      <c r="BV9" s="407">
        <v>-327305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21.1</v>
      </c>
      <c r="CU9" s="405"/>
      <c r="CV9" s="405"/>
      <c r="CW9" s="405"/>
      <c r="CX9" s="405"/>
      <c r="CY9" s="405"/>
      <c r="CZ9" s="405"/>
      <c r="DA9" s="406"/>
      <c r="DB9" s="404">
        <v>21.2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26836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25302</v>
      </c>
      <c r="BO10" s="408"/>
      <c r="BP10" s="408"/>
      <c r="BQ10" s="408"/>
      <c r="BR10" s="408"/>
      <c r="BS10" s="408"/>
      <c r="BT10" s="408"/>
      <c r="BU10" s="409"/>
      <c r="BV10" s="407">
        <v>73386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227920</v>
      </c>
      <c r="BO11" s="408"/>
      <c r="BP11" s="408"/>
      <c r="BQ11" s="408"/>
      <c r="BR11" s="408"/>
      <c r="BS11" s="408"/>
      <c r="BT11" s="408"/>
      <c r="BU11" s="409"/>
      <c r="BV11" s="407">
        <v>189942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22225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21922</v>
      </c>
      <c r="S13" s="492"/>
      <c r="T13" s="492"/>
      <c r="U13" s="492"/>
      <c r="V13" s="493"/>
      <c r="W13" s="423" t="s">
        <v>131</v>
      </c>
      <c r="X13" s="424"/>
      <c r="Y13" s="424"/>
      <c r="Z13" s="424"/>
      <c r="AA13" s="424"/>
      <c r="AB13" s="414"/>
      <c r="AC13" s="458">
        <v>622</v>
      </c>
      <c r="AD13" s="459"/>
      <c r="AE13" s="459"/>
      <c r="AF13" s="459"/>
      <c r="AG13" s="501"/>
      <c r="AH13" s="458">
        <v>797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31983</v>
      </c>
      <c r="BO13" s="408"/>
      <c r="BP13" s="408"/>
      <c r="BQ13" s="408"/>
      <c r="BR13" s="408"/>
      <c r="BS13" s="408"/>
      <c r="BT13" s="408"/>
      <c r="BU13" s="409"/>
      <c r="BV13" s="407">
        <v>-63977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6.7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22861</v>
      </c>
      <c r="S14" s="492"/>
      <c r="T14" s="492"/>
      <c r="U14" s="492"/>
      <c r="V14" s="493"/>
      <c r="W14" s="397"/>
      <c r="X14" s="398"/>
      <c r="Y14" s="398"/>
      <c r="Z14" s="398"/>
      <c r="AA14" s="398"/>
      <c r="AB14" s="387"/>
      <c r="AC14" s="494">
        <v>6.1</v>
      </c>
      <c r="AD14" s="495"/>
      <c r="AE14" s="495"/>
      <c r="AF14" s="495"/>
      <c r="AG14" s="496"/>
      <c r="AH14" s="494">
        <v>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22593</v>
      </c>
      <c r="S15" s="492"/>
      <c r="T15" s="492"/>
      <c r="U15" s="492"/>
      <c r="V15" s="493"/>
      <c r="W15" s="423" t="s">
        <v>137</v>
      </c>
      <c r="X15" s="424"/>
      <c r="Y15" s="424"/>
      <c r="Z15" s="424"/>
      <c r="AA15" s="424"/>
      <c r="AB15" s="414"/>
      <c r="AC15" s="458">
        <v>2610</v>
      </c>
      <c r="AD15" s="459"/>
      <c r="AE15" s="459"/>
      <c r="AF15" s="459"/>
      <c r="AG15" s="501"/>
      <c r="AH15" s="458">
        <v>2917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3022207</v>
      </c>
      <c r="BO15" s="371"/>
      <c r="BP15" s="371"/>
      <c r="BQ15" s="371"/>
      <c r="BR15" s="371"/>
      <c r="BS15" s="371"/>
      <c r="BT15" s="371"/>
      <c r="BU15" s="372"/>
      <c r="BV15" s="370">
        <v>2959601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12665925</v>
      </c>
      <c r="BO16" s="408"/>
      <c r="BP16" s="408"/>
      <c r="BQ16" s="408"/>
      <c r="BR16" s="408"/>
      <c r="BS16" s="408"/>
      <c r="BT16" s="408"/>
      <c r="BU16" s="409"/>
      <c r="BV16" s="407">
        <v>12538347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6966</v>
      </c>
      <c r="AD17" s="459"/>
      <c r="AE17" s="459"/>
      <c r="AF17" s="459"/>
      <c r="AG17" s="501"/>
      <c r="AH17" s="458">
        <v>7553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3707343</v>
      </c>
      <c r="BO17" s="408"/>
      <c r="BP17" s="408"/>
      <c r="BQ17" s="408"/>
      <c r="BR17" s="408"/>
      <c r="BS17" s="408"/>
      <c r="BT17" s="408"/>
      <c r="BU17" s="409"/>
      <c r="BV17" s="407">
        <v>3645217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721.42</v>
      </c>
      <c r="M18" s="531"/>
      <c r="N18" s="531"/>
      <c r="O18" s="531"/>
      <c r="P18" s="531"/>
      <c r="Q18" s="531"/>
      <c r="R18" s="532"/>
      <c r="S18" s="532"/>
      <c r="T18" s="532"/>
      <c r="U18" s="532"/>
      <c r="V18" s="533"/>
      <c r="W18" s="425"/>
      <c r="X18" s="426"/>
      <c r="Y18" s="426"/>
      <c r="Z18" s="426"/>
      <c r="AA18" s="426"/>
      <c r="AB18" s="417"/>
      <c r="AC18" s="534">
        <v>68.3</v>
      </c>
      <c r="AD18" s="535"/>
      <c r="AE18" s="535"/>
      <c r="AF18" s="535"/>
      <c r="AG18" s="536"/>
      <c r="AH18" s="534">
        <v>67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12584371</v>
      </c>
      <c r="BO18" s="408"/>
      <c r="BP18" s="408"/>
      <c r="BQ18" s="408"/>
      <c r="BR18" s="408"/>
      <c r="BS18" s="408"/>
      <c r="BT18" s="408"/>
      <c r="BU18" s="409"/>
      <c r="BV18" s="407">
        <v>12491609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16268345</v>
      </c>
      <c r="BO19" s="408"/>
      <c r="BP19" s="408"/>
      <c r="BQ19" s="408"/>
      <c r="BR19" s="408"/>
      <c r="BS19" s="408"/>
      <c r="BT19" s="408"/>
      <c r="BU19" s="409"/>
      <c r="BV19" s="407">
        <v>16343091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10325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36870701</v>
      </c>
      <c r="BO22" s="371"/>
      <c r="BP22" s="371"/>
      <c r="BQ22" s="371"/>
      <c r="BR22" s="371"/>
      <c r="BS22" s="371"/>
      <c r="BT22" s="371"/>
      <c r="BU22" s="372"/>
      <c r="BV22" s="370">
        <v>33511440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18432827</v>
      </c>
      <c r="BO23" s="408"/>
      <c r="BP23" s="408"/>
      <c r="BQ23" s="408"/>
      <c r="BR23" s="408"/>
      <c r="BS23" s="408"/>
      <c r="BT23" s="408"/>
      <c r="BU23" s="409"/>
      <c r="BV23" s="407">
        <v>17736280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8470</v>
      </c>
      <c r="R24" s="459"/>
      <c r="S24" s="459"/>
      <c r="T24" s="459"/>
      <c r="U24" s="459"/>
      <c r="V24" s="501"/>
      <c r="W24" s="553"/>
      <c r="X24" s="554"/>
      <c r="Y24" s="555"/>
      <c r="Z24" s="457" t="s">
        <v>162</v>
      </c>
      <c r="AA24" s="437"/>
      <c r="AB24" s="437"/>
      <c r="AC24" s="437"/>
      <c r="AD24" s="437"/>
      <c r="AE24" s="437"/>
      <c r="AF24" s="437"/>
      <c r="AG24" s="438"/>
      <c r="AH24" s="458">
        <v>335</v>
      </c>
      <c r="AI24" s="459"/>
      <c r="AJ24" s="459"/>
      <c r="AK24" s="459"/>
      <c r="AL24" s="501"/>
      <c r="AM24" s="458">
        <v>1137660</v>
      </c>
      <c r="AN24" s="459"/>
      <c r="AO24" s="459"/>
      <c r="AP24" s="459"/>
      <c r="AQ24" s="459"/>
      <c r="AR24" s="501"/>
      <c r="AS24" s="458">
        <v>3396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31300790</v>
      </c>
      <c r="BO24" s="408"/>
      <c r="BP24" s="408"/>
      <c r="BQ24" s="408"/>
      <c r="BR24" s="408"/>
      <c r="BS24" s="408"/>
      <c r="BT24" s="408"/>
      <c r="BU24" s="409"/>
      <c r="BV24" s="407">
        <v>27353508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695768</v>
      </c>
      <c r="BO25" s="371"/>
      <c r="BP25" s="371"/>
      <c r="BQ25" s="371"/>
      <c r="BR25" s="371"/>
      <c r="BS25" s="371"/>
      <c r="BT25" s="371"/>
      <c r="BU25" s="372"/>
      <c r="BV25" s="370">
        <v>5059149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v>22</v>
      </c>
      <c r="AI26" s="459"/>
      <c r="AJ26" s="459"/>
      <c r="AK26" s="459"/>
      <c r="AL26" s="501"/>
      <c r="AM26" s="458">
        <v>76296</v>
      </c>
      <c r="AN26" s="459"/>
      <c r="AO26" s="459"/>
      <c r="AP26" s="459"/>
      <c r="AQ26" s="459"/>
      <c r="AR26" s="501"/>
      <c r="AS26" s="458">
        <v>3468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3940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30860</v>
      </c>
      <c r="AN27" s="459"/>
      <c r="AO27" s="459"/>
      <c r="AP27" s="459"/>
      <c r="AQ27" s="459"/>
      <c r="AR27" s="501"/>
      <c r="AS27" s="458">
        <v>3086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483800</v>
      </c>
      <c r="BO27" s="527"/>
      <c r="BP27" s="527"/>
      <c r="BQ27" s="527"/>
      <c r="BR27" s="527"/>
      <c r="BS27" s="527"/>
      <c r="BT27" s="527"/>
      <c r="BU27" s="528"/>
      <c r="BV27" s="526">
        <v>483800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3470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9070076</v>
      </c>
      <c r="BO28" s="371"/>
      <c r="BP28" s="371"/>
      <c r="BQ28" s="371"/>
      <c r="BR28" s="371"/>
      <c r="BS28" s="371"/>
      <c r="BT28" s="371"/>
      <c r="BU28" s="372"/>
      <c r="BV28" s="370">
        <v>9044774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3150</v>
      </c>
      <c r="R29" s="459"/>
      <c r="S29" s="459"/>
      <c r="T29" s="459"/>
      <c r="U29" s="459"/>
      <c r="V29" s="501"/>
      <c r="W29" s="556"/>
      <c r="X29" s="557"/>
      <c r="Y29" s="558"/>
      <c r="Z29" s="457" t="s">
        <v>177</v>
      </c>
      <c r="AA29" s="437"/>
      <c r="AB29" s="437"/>
      <c r="AC29" s="437"/>
      <c r="AD29" s="437"/>
      <c r="AE29" s="437"/>
      <c r="AF29" s="437"/>
      <c r="AG29" s="438"/>
      <c r="AH29" s="458">
        <v>345</v>
      </c>
      <c r="AI29" s="459"/>
      <c r="AJ29" s="459"/>
      <c r="AK29" s="459"/>
      <c r="AL29" s="501"/>
      <c r="AM29" s="458">
        <v>1168520</v>
      </c>
      <c r="AN29" s="459"/>
      <c r="AO29" s="459"/>
      <c r="AP29" s="459"/>
      <c r="AQ29" s="459"/>
      <c r="AR29" s="501"/>
      <c r="AS29" s="458">
        <v>3387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8902397</v>
      </c>
      <c r="BO29" s="408"/>
      <c r="BP29" s="408"/>
      <c r="BQ29" s="408"/>
      <c r="BR29" s="408"/>
      <c r="BS29" s="408"/>
      <c r="BT29" s="408"/>
      <c r="BU29" s="409"/>
      <c r="BV29" s="407">
        <v>8882405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5503448</v>
      </c>
      <c r="BO30" s="527"/>
      <c r="BP30" s="527"/>
      <c r="BQ30" s="527"/>
      <c r="BR30" s="527"/>
      <c r="BS30" s="527"/>
      <c r="BT30" s="527"/>
      <c r="BU30" s="528"/>
      <c r="BV30" s="526">
        <v>6279015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三好市国民健康保険特別会計（事業勘定分）</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三好市水道事業会計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三好市簡易水道事業特別会計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みよし広域連合（一般会計）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㈱山城しんこう</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三好市土地取得事業特別会計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三好市国民健康保険特別会計（直診勘定分）</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三好市国民健康保険市立三野病院特別会計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みよし広域連合（介護保険特別会計）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㈱山城もくもく</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三好市後期高齢者医療特別会計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三好市下水道事業特別会計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三好東部火葬場管理組合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四国中央観光開発㈱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徳島県市町村議会議員公務災害補償等組合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㈱池田ケーブルネットワーク</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徳島県市町村総合事務組合（一般会計）</v>
      </c>
      <c r="BZ38" s="598"/>
      <c r="CA38" s="598"/>
      <c r="CB38" s="598"/>
      <c r="CC38" s="598"/>
      <c r="CD38" s="598"/>
      <c r="CE38" s="598"/>
      <c r="CF38" s="598"/>
      <c r="CG38" s="598"/>
      <c r="CH38" s="598"/>
      <c r="CI38" s="598"/>
      <c r="CJ38" s="598"/>
      <c r="CK38" s="598"/>
      <c r="CL38" s="598"/>
      <c r="CM38" s="598"/>
      <c r="CN38" s="169"/>
      <c r="CO38" s="597">
        <f t="shared" si="3"/>
        <v>22</v>
      </c>
      <c r="CP38" s="597"/>
      <c r="CQ38" s="598" t="str">
        <f>IF('各会計、関係団体の財政状況及び健全化判断比率'!BS11="","",'各会計、関係団体の財政状況及び健全化判断比率'!BS11)</f>
        <v>三好市観光協会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徳島県市町村総合事務組合（徳島滞納整理機構特別会計）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oGidg/3W7n1WJzAGS3+soWiZftF08ruiy9P8FXhMfzTRpebip9FO+r8WbX5tvsLtdQELxrFgjsNARUfHSdAvA==" saltValue="9nsCETeEkKL0f/rFSoDT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0" t="s">
        <v>534</v>
      </c>
      <c r="D34" s="1150"/>
      <c r="E34" s="1151"/>
      <c r="F34" s="32">
        <v>3.07</v>
      </c>
      <c r="G34" s="33">
        <v>3.18</v>
      </c>
      <c r="H34" s="33">
        <v>3.77</v>
      </c>
      <c r="I34" s="33">
        <v>3.77</v>
      </c>
      <c r="J34" s="34">
        <v>3.88</v>
      </c>
      <c r="K34" s="22"/>
      <c r="L34" s="22"/>
      <c r="M34" s="22"/>
      <c r="N34" s="22"/>
      <c r="O34" s="22"/>
      <c r="P34" s="22"/>
    </row>
    <row r="35" spans="1:16" ht="39" customHeight="1" x14ac:dyDescent="0.2">
      <c r="A35" s="22"/>
      <c r="B35" s="35"/>
      <c r="C35" s="1144" t="s">
        <v>535</v>
      </c>
      <c r="D35" s="1145"/>
      <c r="E35" s="1146"/>
      <c r="F35" s="36">
        <v>3.65</v>
      </c>
      <c r="G35" s="37">
        <v>4.12</v>
      </c>
      <c r="H35" s="37">
        <v>4.3600000000000003</v>
      </c>
      <c r="I35" s="37">
        <v>4.2300000000000004</v>
      </c>
      <c r="J35" s="38">
        <v>3.86</v>
      </c>
      <c r="K35" s="22"/>
      <c r="L35" s="22"/>
      <c r="M35" s="22"/>
      <c r="N35" s="22"/>
      <c r="O35" s="22"/>
      <c r="P35" s="22"/>
    </row>
    <row r="36" spans="1:16" ht="39" customHeight="1" x14ac:dyDescent="0.2">
      <c r="A36" s="22"/>
      <c r="B36" s="35"/>
      <c r="C36" s="1144" t="s">
        <v>536</v>
      </c>
      <c r="D36" s="1145"/>
      <c r="E36" s="1146"/>
      <c r="F36" s="36">
        <v>5.68</v>
      </c>
      <c r="G36" s="37">
        <v>8.1999999999999993</v>
      </c>
      <c r="H36" s="37">
        <v>7.74</v>
      </c>
      <c r="I36" s="37">
        <v>5.26</v>
      </c>
      <c r="J36" s="38">
        <v>3.56</v>
      </c>
      <c r="K36" s="22"/>
      <c r="L36" s="22"/>
      <c r="M36" s="22"/>
      <c r="N36" s="22"/>
      <c r="O36" s="22"/>
      <c r="P36" s="22"/>
    </row>
    <row r="37" spans="1:16" ht="39" customHeight="1" x14ac:dyDescent="0.2">
      <c r="A37" s="22"/>
      <c r="B37" s="35"/>
      <c r="C37" s="1144" t="s">
        <v>537</v>
      </c>
      <c r="D37" s="1145"/>
      <c r="E37" s="1146"/>
      <c r="F37" s="36">
        <v>1.18</v>
      </c>
      <c r="G37" s="37">
        <v>1.25</v>
      </c>
      <c r="H37" s="37">
        <v>1.59</v>
      </c>
      <c r="I37" s="37">
        <v>1.64</v>
      </c>
      <c r="J37" s="38">
        <v>1.32</v>
      </c>
      <c r="K37" s="22"/>
      <c r="L37" s="22"/>
      <c r="M37" s="22"/>
      <c r="N37" s="22"/>
      <c r="O37" s="22"/>
      <c r="P37" s="22"/>
    </row>
    <row r="38" spans="1:16" ht="39" customHeight="1" x14ac:dyDescent="0.2">
      <c r="A38" s="22"/>
      <c r="B38" s="35"/>
      <c r="C38" s="1144" t="s">
        <v>538</v>
      </c>
      <c r="D38" s="1145"/>
      <c r="E38" s="1146"/>
      <c r="F38" s="36" t="s">
        <v>489</v>
      </c>
      <c r="G38" s="37" t="s">
        <v>489</v>
      </c>
      <c r="H38" s="37" t="s">
        <v>489</v>
      </c>
      <c r="I38" s="37" t="s">
        <v>489</v>
      </c>
      <c r="J38" s="38">
        <v>0.3</v>
      </c>
      <c r="K38" s="22"/>
      <c r="L38" s="22"/>
      <c r="M38" s="22"/>
      <c r="N38" s="22"/>
      <c r="O38" s="22"/>
      <c r="P38" s="22"/>
    </row>
    <row r="39" spans="1:16" ht="39" customHeight="1" x14ac:dyDescent="0.2">
      <c r="A39" s="22"/>
      <c r="B39" s="35"/>
      <c r="C39" s="1144" t="s">
        <v>539</v>
      </c>
      <c r="D39" s="1145"/>
      <c r="E39" s="1146"/>
      <c r="F39" s="36">
        <v>0</v>
      </c>
      <c r="G39" s="37">
        <v>0.01</v>
      </c>
      <c r="H39" s="37">
        <v>0.03</v>
      </c>
      <c r="I39" s="37">
        <v>0.04</v>
      </c>
      <c r="J39" s="38">
        <v>0.02</v>
      </c>
      <c r="K39" s="22"/>
      <c r="L39" s="22"/>
      <c r="M39" s="22"/>
      <c r="N39" s="22"/>
      <c r="O39" s="22"/>
      <c r="P39" s="22"/>
    </row>
    <row r="40" spans="1:16" ht="39" customHeight="1" x14ac:dyDescent="0.2">
      <c r="A40" s="22"/>
      <c r="B40" s="35"/>
      <c r="C40" s="1144" t="s">
        <v>540</v>
      </c>
      <c r="D40" s="1145"/>
      <c r="E40" s="1146"/>
      <c r="F40" s="36">
        <v>0.04</v>
      </c>
      <c r="G40" s="37">
        <v>0.04</v>
      </c>
      <c r="H40" s="37">
        <v>0.03</v>
      </c>
      <c r="I40" s="37">
        <v>0.02</v>
      </c>
      <c r="J40" s="38">
        <v>0.02</v>
      </c>
      <c r="K40" s="22"/>
      <c r="L40" s="22"/>
      <c r="M40" s="22"/>
      <c r="N40" s="22"/>
      <c r="O40" s="22"/>
      <c r="P40" s="22"/>
    </row>
    <row r="41" spans="1:16" ht="39" customHeight="1" x14ac:dyDescent="0.2">
      <c r="A41" s="22"/>
      <c r="B41" s="35"/>
      <c r="C41" s="1144" t="s">
        <v>541</v>
      </c>
      <c r="D41" s="1145"/>
      <c r="E41" s="1146"/>
      <c r="F41" s="36">
        <v>0</v>
      </c>
      <c r="G41" s="37">
        <v>0</v>
      </c>
      <c r="H41" s="37">
        <v>0</v>
      </c>
      <c r="I41" s="37">
        <v>0</v>
      </c>
      <c r="J41" s="38">
        <v>0</v>
      </c>
      <c r="K41" s="22"/>
      <c r="L41" s="22"/>
      <c r="M41" s="22"/>
      <c r="N41" s="22"/>
      <c r="O41" s="22"/>
      <c r="P41" s="22"/>
    </row>
    <row r="42" spans="1:16" ht="39" customHeight="1" x14ac:dyDescent="0.2">
      <c r="A42" s="22"/>
      <c r="B42" s="39"/>
      <c r="C42" s="1144" t="s">
        <v>542</v>
      </c>
      <c r="D42" s="1145"/>
      <c r="E42" s="1146"/>
      <c r="F42" s="36" t="s">
        <v>489</v>
      </c>
      <c r="G42" s="37" t="s">
        <v>489</v>
      </c>
      <c r="H42" s="37" t="s">
        <v>489</v>
      </c>
      <c r="I42" s="37" t="s">
        <v>489</v>
      </c>
      <c r="J42" s="38" t="s">
        <v>489</v>
      </c>
      <c r="K42" s="22"/>
      <c r="L42" s="22"/>
      <c r="M42" s="22"/>
      <c r="N42" s="22"/>
      <c r="O42" s="22"/>
      <c r="P42" s="22"/>
    </row>
    <row r="43" spans="1:16" ht="39" customHeight="1" thickBot="1" x14ac:dyDescent="0.25">
      <c r="A43" s="22"/>
      <c r="B43" s="40"/>
      <c r="C43" s="1147" t="s">
        <v>543</v>
      </c>
      <c r="D43" s="1148"/>
      <c r="E43" s="1149"/>
      <c r="F43" s="41">
        <v>0.11</v>
      </c>
      <c r="G43" s="42">
        <v>0.12</v>
      </c>
      <c r="H43" s="42">
        <v>0.12</v>
      </c>
      <c r="I43" s="42">
        <v>0.65</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9Z70CeZOyIQebZo7u7OFJ2TZALMXvMfAl3tDobinmuyqAiTm0xwPCGtoXXzNhDsXZxkVq5e+1pAD0D6Xr3BN3w==" saltValue="2bo2vR0Fs+7mkxADQEcp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3715</v>
      </c>
      <c r="L45" s="60">
        <v>3431</v>
      </c>
      <c r="M45" s="60">
        <v>3263</v>
      </c>
      <c r="N45" s="60">
        <v>3300</v>
      </c>
      <c r="O45" s="61">
        <v>3235</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2">
      <c r="A48" s="48"/>
      <c r="B48" s="1154"/>
      <c r="C48" s="1155"/>
      <c r="D48" s="62"/>
      <c r="E48" s="1160" t="s">
        <v>13</v>
      </c>
      <c r="F48" s="1160"/>
      <c r="G48" s="1160"/>
      <c r="H48" s="1160"/>
      <c r="I48" s="1160"/>
      <c r="J48" s="1161"/>
      <c r="K48" s="63">
        <v>273</v>
      </c>
      <c r="L48" s="64">
        <v>280</v>
      </c>
      <c r="M48" s="64">
        <v>296</v>
      </c>
      <c r="N48" s="64">
        <v>274</v>
      </c>
      <c r="O48" s="65">
        <v>282</v>
      </c>
      <c r="P48" s="48"/>
      <c r="Q48" s="48"/>
      <c r="R48" s="48"/>
      <c r="S48" s="48"/>
      <c r="T48" s="48"/>
      <c r="U48" s="48"/>
    </row>
    <row r="49" spans="1:21" ht="30.75" customHeight="1" x14ac:dyDescent="0.2">
      <c r="A49" s="48"/>
      <c r="B49" s="1154"/>
      <c r="C49" s="1155"/>
      <c r="D49" s="62"/>
      <c r="E49" s="1160" t="s">
        <v>14</v>
      </c>
      <c r="F49" s="1160"/>
      <c r="G49" s="1160"/>
      <c r="H49" s="1160"/>
      <c r="I49" s="1160"/>
      <c r="J49" s="1161"/>
      <c r="K49" s="63">
        <v>7</v>
      </c>
      <c r="L49" s="64">
        <v>7</v>
      </c>
      <c r="M49" s="64">
        <v>7</v>
      </c>
      <c r="N49" s="64">
        <v>3</v>
      </c>
      <c r="O49" s="65" t="s">
        <v>489</v>
      </c>
      <c r="P49" s="48"/>
      <c r="Q49" s="48"/>
      <c r="R49" s="48"/>
      <c r="S49" s="48"/>
      <c r="T49" s="48"/>
      <c r="U49" s="48"/>
    </row>
    <row r="50" spans="1:21" ht="30.75" customHeight="1" x14ac:dyDescent="0.2">
      <c r="A50" s="48"/>
      <c r="B50" s="1154"/>
      <c r="C50" s="1155"/>
      <c r="D50" s="62"/>
      <c r="E50" s="1160" t="s">
        <v>15</v>
      </c>
      <c r="F50" s="1160"/>
      <c r="G50" s="1160"/>
      <c r="H50" s="1160"/>
      <c r="I50" s="1160"/>
      <c r="J50" s="1161"/>
      <c r="K50" s="63" t="s">
        <v>489</v>
      </c>
      <c r="L50" s="64" t="s">
        <v>489</v>
      </c>
      <c r="M50" s="64" t="s">
        <v>489</v>
      </c>
      <c r="N50" s="64" t="s">
        <v>489</v>
      </c>
      <c r="O50" s="65" t="s">
        <v>489</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3279</v>
      </c>
      <c r="L52" s="64">
        <v>3030</v>
      </c>
      <c r="M52" s="64">
        <v>2839</v>
      </c>
      <c r="N52" s="64">
        <v>2850</v>
      </c>
      <c r="O52" s="65">
        <v>2750</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716</v>
      </c>
      <c r="L53" s="69">
        <v>688</v>
      </c>
      <c r="M53" s="69">
        <v>727</v>
      </c>
      <c r="N53" s="69">
        <v>727</v>
      </c>
      <c r="O53" s="70">
        <v>767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8" t="s">
        <v>24</v>
      </c>
      <c r="C58" s="1169"/>
      <c r="D58" s="1174" t="s">
        <v>25</v>
      </c>
      <c r="E58" s="1175"/>
      <c r="F58" s="1175"/>
      <c r="G58" s="1175"/>
      <c r="H58" s="1175"/>
      <c r="I58" s="1175"/>
      <c r="J58" s="1176"/>
      <c r="K58" s="83"/>
      <c r="L58" s="84"/>
      <c r="M58" s="84"/>
      <c r="N58" s="84"/>
      <c r="O58" s="85"/>
    </row>
    <row r="59" spans="1:21" ht="31.5" customHeight="1" x14ac:dyDescent="0.2">
      <c r="B59" s="1170"/>
      <c r="C59" s="1171"/>
      <c r="D59" s="1177" t="s">
        <v>26</v>
      </c>
      <c r="E59" s="1178"/>
      <c r="F59" s="1178"/>
      <c r="G59" s="1178"/>
      <c r="H59" s="1178"/>
      <c r="I59" s="1178"/>
      <c r="J59" s="1179"/>
      <c r="K59" s="86"/>
      <c r="L59" s="87"/>
      <c r="M59" s="87"/>
      <c r="N59" s="87"/>
      <c r="O59" s="88"/>
    </row>
    <row r="60" spans="1:21" ht="31.5" customHeight="1" thickBot="1" x14ac:dyDescent="0.25">
      <c r="B60" s="1172"/>
      <c r="C60" s="1173"/>
      <c r="D60" s="1180" t="s">
        <v>27</v>
      </c>
      <c r="E60" s="1181"/>
      <c r="F60" s="1181"/>
      <c r="G60" s="1181"/>
      <c r="H60" s="1181"/>
      <c r="I60" s="1181"/>
      <c r="J60" s="118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sheetData>
  <sheetProtection algorithmName="SHA-512" hashValue="RAc5k3QWxP3SeJMZyvoZr32W1Y8XeyPixIiBpAnzdwpE7IgvM1AriFsD4XShgp2+QhzdrNAg15RGnckb9UxKJA==" saltValue="EQtjv1d3uYNn22qGqos6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3" t="s">
        <v>30</v>
      </c>
      <c r="C41" s="1184"/>
      <c r="D41" s="105"/>
      <c r="E41" s="1189" t="s">
        <v>31</v>
      </c>
      <c r="F41" s="1189"/>
      <c r="G41" s="1189"/>
      <c r="H41" s="1190"/>
      <c r="I41" s="343">
        <v>32396</v>
      </c>
      <c r="J41" s="344">
        <v>32190</v>
      </c>
      <c r="K41" s="344">
        <v>32279</v>
      </c>
      <c r="L41" s="344">
        <v>33511</v>
      </c>
      <c r="M41" s="345">
        <v>36871</v>
      </c>
    </row>
    <row r="42" spans="2:13" ht="27.75" customHeight="1" x14ac:dyDescent="0.2">
      <c r="B42" s="1185"/>
      <c r="C42" s="1186"/>
      <c r="D42" s="106"/>
      <c r="E42" s="1191" t="s">
        <v>32</v>
      </c>
      <c r="F42" s="1191"/>
      <c r="G42" s="1191"/>
      <c r="H42" s="1192"/>
      <c r="I42" s="346" t="s">
        <v>489</v>
      </c>
      <c r="J42" s="347" t="s">
        <v>489</v>
      </c>
      <c r="K42" s="347" t="s">
        <v>489</v>
      </c>
      <c r="L42" s="347" t="s">
        <v>489</v>
      </c>
      <c r="M42" s="348" t="s">
        <v>489</v>
      </c>
    </row>
    <row r="43" spans="2:13" ht="27.75" customHeight="1" x14ac:dyDescent="0.2">
      <c r="B43" s="1185"/>
      <c r="C43" s="1186"/>
      <c r="D43" s="106"/>
      <c r="E43" s="1191" t="s">
        <v>33</v>
      </c>
      <c r="F43" s="1191"/>
      <c r="G43" s="1191"/>
      <c r="H43" s="1192"/>
      <c r="I43" s="346">
        <v>3310</v>
      </c>
      <c r="J43" s="347">
        <v>2681</v>
      </c>
      <c r="K43" s="347">
        <v>3127</v>
      </c>
      <c r="L43" s="347">
        <v>2900</v>
      </c>
      <c r="M43" s="348">
        <v>2794</v>
      </c>
    </row>
    <row r="44" spans="2:13" ht="27.75" customHeight="1" x14ac:dyDescent="0.2">
      <c r="B44" s="1185"/>
      <c r="C44" s="1186"/>
      <c r="D44" s="106"/>
      <c r="E44" s="1191" t="s">
        <v>34</v>
      </c>
      <c r="F44" s="1191"/>
      <c r="G44" s="1191"/>
      <c r="H44" s="1192"/>
      <c r="I44" s="346">
        <v>17</v>
      </c>
      <c r="J44" s="347">
        <v>10</v>
      </c>
      <c r="K44" s="347">
        <v>3</v>
      </c>
      <c r="L44" s="347" t="s">
        <v>489</v>
      </c>
      <c r="M44" s="348" t="s">
        <v>489</v>
      </c>
    </row>
    <row r="45" spans="2:13" ht="27.75" customHeight="1" x14ac:dyDescent="0.2">
      <c r="B45" s="1185"/>
      <c r="C45" s="1186"/>
      <c r="D45" s="106"/>
      <c r="E45" s="1191" t="s">
        <v>35</v>
      </c>
      <c r="F45" s="1191"/>
      <c r="G45" s="1191"/>
      <c r="H45" s="1192"/>
      <c r="I45" s="346">
        <v>4274</v>
      </c>
      <c r="J45" s="347">
        <v>4201</v>
      </c>
      <c r="K45" s="347">
        <v>4117</v>
      </c>
      <c r="L45" s="347">
        <v>4019</v>
      </c>
      <c r="M45" s="348">
        <v>3965</v>
      </c>
    </row>
    <row r="46" spans="2:13" ht="27.75" customHeight="1" x14ac:dyDescent="0.2">
      <c r="B46" s="1185"/>
      <c r="C46" s="1186"/>
      <c r="D46" s="107"/>
      <c r="E46" s="1191" t="s">
        <v>36</v>
      </c>
      <c r="F46" s="1191"/>
      <c r="G46" s="1191"/>
      <c r="H46" s="1192"/>
      <c r="I46" s="346" t="s">
        <v>489</v>
      </c>
      <c r="J46" s="347" t="s">
        <v>489</v>
      </c>
      <c r="K46" s="347" t="s">
        <v>489</v>
      </c>
      <c r="L46" s="347" t="s">
        <v>489</v>
      </c>
      <c r="M46" s="348" t="s">
        <v>489</v>
      </c>
    </row>
    <row r="47" spans="2:13" ht="27.75" customHeight="1" x14ac:dyDescent="0.2">
      <c r="B47" s="1185"/>
      <c r="C47" s="1186"/>
      <c r="D47" s="108"/>
      <c r="E47" s="1193" t="s">
        <v>37</v>
      </c>
      <c r="F47" s="1194"/>
      <c r="G47" s="1194"/>
      <c r="H47" s="1195"/>
      <c r="I47" s="346" t="s">
        <v>489</v>
      </c>
      <c r="J47" s="347" t="s">
        <v>489</v>
      </c>
      <c r="K47" s="347" t="s">
        <v>489</v>
      </c>
      <c r="L47" s="347" t="s">
        <v>489</v>
      </c>
      <c r="M47" s="348" t="s">
        <v>489</v>
      </c>
    </row>
    <row r="48" spans="2:13" ht="27.75" customHeight="1" x14ac:dyDescent="0.2">
      <c r="B48" s="1185"/>
      <c r="C48" s="1186"/>
      <c r="D48" s="106"/>
      <c r="E48" s="1191" t="s">
        <v>38</v>
      </c>
      <c r="F48" s="1191"/>
      <c r="G48" s="1191"/>
      <c r="H48" s="1192"/>
      <c r="I48" s="346" t="s">
        <v>489</v>
      </c>
      <c r="J48" s="347" t="s">
        <v>489</v>
      </c>
      <c r="K48" s="347" t="s">
        <v>489</v>
      </c>
      <c r="L48" s="347" t="s">
        <v>489</v>
      </c>
      <c r="M48" s="348" t="s">
        <v>489</v>
      </c>
    </row>
    <row r="49" spans="2:13" ht="27.75" customHeight="1" x14ac:dyDescent="0.2">
      <c r="B49" s="1187"/>
      <c r="C49" s="1188"/>
      <c r="D49" s="106"/>
      <c r="E49" s="1191" t="s">
        <v>39</v>
      </c>
      <c r="F49" s="1191"/>
      <c r="G49" s="1191"/>
      <c r="H49" s="1192"/>
      <c r="I49" s="346" t="s">
        <v>489</v>
      </c>
      <c r="J49" s="347" t="s">
        <v>489</v>
      </c>
      <c r="K49" s="347" t="s">
        <v>489</v>
      </c>
      <c r="L49" s="347" t="s">
        <v>489</v>
      </c>
      <c r="M49" s="348" t="s">
        <v>489</v>
      </c>
    </row>
    <row r="50" spans="2:13" ht="27.75" customHeight="1" x14ac:dyDescent="0.2">
      <c r="B50" s="1196" t="s">
        <v>40</v>
      </c>
      <c r="C50" s="1197"/>
      <c r="D50" s="109"/>
      <c r="E50" s="1191" t="s">
        <v>41</v>
      </c>
      <c r="F50" s="1191"/>
      <c r="G50" s="1191"/>
      <c r="H50" s="1192"/>
      <c r="I50" s="346">
        <v>20939</v>
      </c>
      <c r="J50" s="347">
        <v>21526</v>
      </c>
      <c r="K50" s="347">
        <v>21733</v>
      </c>
      <c r="L50" s="347">
        <v>21784</v>
      </c>
      <c r="M50" s="348">
        <v>21698</v>
      </c>
    </row>
    <row r="51" spans="2:13" ht="27.75" customHeight="1" x14ac:dyDescent="0.2">
      <c r="B51" s="1185"/>
      <c r="C51" s="1186"/>
      <c r="D51" s="106"/>
      <c r="E51" s="1191" t="s">
        <v>42</v>
      </c>
      <c r="F51" s="1191"/>
      <c r="G51" s="1191"/>
      <c r="H51" s="1192"/>
      <c r="I51" s="346">
        <v>330</v>
      </c>
      <c r="J51" s="347">
        <v>422</v>
      </c>
      <c r="K51" s="347">
        <v>171</v>
      </c>
      <c r="L51" s="347">
        <v>147</v>
      </c>
      <c r="M51" s="348">
        <v>121</v>
      </c>
    </row>
    <row r="52" spans="2:13" ht="27.75" customHeight="1" x14ac:dyDescent="0.2">
      <c r="B52" s="1187"/>
      <c r="C52" s="1188"/>
      <c r="D52" s="106"/>
      <c r="E52" s="1191" t="s">
        <v>43</v>
      </c>
      <c r="F52" s="1191"/>
      <c r="G52" s="1191"/>
      <c r="H52" s="1192"/>
      <c r="I52" s="346">
        <v>26393</v>
      </c>
      <c r="J52" s="347">
        <v>25908</v>
      </c>
      <c r="K52" s="347">
        <v>25922</v>
      </c>
      <c r="L52" s="347">
        <v>27204</v>
      </c>
      <c r="M52" s="348">
        <v>29247</v>
      </c>
    </row>
    <row r="53" spans="2:13" ht="27.75" customHeight="1" thickBot="1" x14ac:dyDescent="0.25">
      <c r="B53" s="1198" t="s">
        <v>19</v>
      </c>
      <c r="C53" s="1199"/>
      <c r="D53" s="110"/>
      <c r="E53" s="1200" t="s">
        <v>44</v>
      </c>
      <c r="F53" s="1200"/>
      <c r="G53" s="1200"/>
      <c r="H53" s="1201"/>
      <c r="I53" s="349">
        <v>-7665</v>
      </c>
      <c r="J53" s="350">
        <v>-8773</v>
      </c>
      <c r="K53" s="350">
        <v>-8301</v>
      </c>
      <c r="L53" s="350">
        <v>-8706</v>
      </c>
      <c r="M53" s="351">
        <v>-7436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8XdhtCSrQz3sbtLStkLqRrLsf61rEDGVI/BYtIkcaXV3Nw/6fC9MIJ9EY1UEON8NKwn1OPmwWPlmlMk1FnALA==" saltValue="x5hFf6oXajKADP+FDKyh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0" t="s">
        <v>46</v>
      </c>
      <c r="D55" s="1210"/>
      <c r="E55" s="1211"/>
      <c r="F55" s="352">
        <v>8971</v>
      </c>
      <c r="G55" s="352">
        <v>9045</v>
      </c>
      <c r="H55" s="353">
        <v>9070</v>
      </c>
    </row>
    <row r="56" spans="2:8" ht="52.5" customHeight="1" x14ac:dyDescent="0.2">
      <c r="B56" s="122"/>
      <c r="C56" s="1212" t="s">
        <v>47</v>
      </c>
      <c r="D56" s="1212"/>
      <c r="E56" s="1213"/>
      <c r="F56" s="354">
        <v>8866</v>
      </c>
      <c r="G56" s="354">
        <v>8882</v>
      </c>
      <c r="H56" s="355">
        <v>8902</v>
      </c>
    </row>
    <row r="57" spans="2:8" ht="53.25" customHeight="1" x14ac:dyDescent="0.2">
      <c r="B57" s="122"/>
      <c r="C57" s="1214" t="s">
        <v>48</v>
      </c>
      <c r="D57" s="1214"/>
      <c r="E57" s="1215"/>
      <c r="F57" s="356">
        <v>6425</v>
      </c>
      <c r="G57" s="356">
        <v>6279</v>
      </c>
      <c r="H57" s="357">
        <v>5503</v>
      </c>
    </row>
    <row r="58" spans="2:8" ht="45.75" customHeight="1" x14ac:dyDescent="0.2">
      <c r="B58" s="123"/>
      <c r="C58" s="1202" t="s">
        <v>549</v>
      </c>
      <c r="D58" s="1203"/>
      <c r="E58" s="1204"/>
      <c r="F58" s="358">
        <v>2920</v>
      </c>
      <c r="G58" s="358">
        <v>2813</v>
      </c>
      <c r="H58" s="359">
        <v>2169</v>
      </c>
    </row>
    <row r="59" spans="2:8" ht="45.75" customHeight="1" x14ac:dyDescent="0.2">
      <c r="B59" s="123"/>
      <c r="C59" s="1202" t="s">
        <v>550</v>
      </c>
      <c r="D59" s="1203"/>
      <c r="E59" s="1204"/>
      <c r="F59" s="358">
        <v>1319</v>
      </c>
      <c r="G59" s="358">
        <v>1307</v>
      </c>
      <c r="H59" s="359">
        <v>1225</v>
      </c>
    </row>
    <row r="60" spans="2:8" ht="45.75" customHeight="1" x14ac:dyDescent="0.2">
      <c r="B60" s="123"/>
      <c r="C60" s="1202" t="s">
        <v>552</v>
      </c>
      <c r="D60" s="1203"/>
      <c r="E60" s="1204"/>
      <c r="F60" s="358">
        <v>595</v>
      </c>
      <c r="G60" s="358">
        <v>630</v>
      </c>
      <c r="H60" s="359">
        <v>650</v>
      </c>
    </row>
    <row r="61" spans="2:8" ht="45.75" customHeight="1" x14ac:dyDescent="0.2">
      <c r="B61" s="123"/>
      <c r="C61" s="1202" t="s">
        <v>551</v>
      </c>
      <c r="D61" s="1203"/>
      <c r="E61" s="1204"/>
      <c r="F61" s="358">
        <v>566</v>
      </c>
      <c r="G61" s="358">
        <v>566</v>
      </c>
      <c r="H61" s="359">
        <v>566</v>
      </c>
    </row>
    <row r="62" spans="2:8" ht="45.75" customHeight="1" thickBot="1" x14ac:dyDescent="0.25">
      <c r="B62" s="124"/>
      <c r="C62" s="1205" t="s">
        <v>553</v>
      </c>
      <c r="D62" s="1206"/>
      <c r="E62" s="1207"/>
      <c r="F62" s="360">
        <v>246</v>
      </c>
      <c r="G62" s="360">
        <v>258</v>
      </c>
      <c r="H62" s="361">
        <v>272</v>
      </c>
    </row>
    <row r="63" spans="2:8" ht="52.5" customHeight="1" thickBot="1" x14ac:dyDescent="0.25">
      <c r="B63" s="125"/>
      <c r="C63" s="1208" t="s">
        <v>49</v>
      </c>
      <c r="D63" s="1208"/>
      <c r="E63" s="1209"/>
      <c r="F63" s="362">
        <v>24263</v>
      </c>
      <c r="G63" s="362">
        <v>24206</v>
      </c>
      <c r="H63" s="363">
        <v>23476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sheetData>
  <sheetProtection algorithmName="SHA-512" hashValue="ZSHJqr9KMq2/AWOQzdG0+HNyXbBJPVL/BoQoGdZBUgIT3LXZKN9eqaJbwzgWEKhU5LdNnA7OUZMvnPDvjqbV3w==" saltValue="7h3xaL/hRb65/hipOLUE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129069</v>
      </c>
      <c r="E3" s="144"/>
      <c r="F3" s="145">
        <v>84962</v>
      </c>
      <c r="G3" s="146"/>
      <c r="H3" s="147"/>
    </row>
    <row r="4" spans="1:8" x14ac:dyDescent="0.2">
      <c r="A4" s="148"/>
      <c r="B4" s="149"/>
      <c r="C4" s="150"/>
      <c r="D4" s="151">
        <v>78342</v>
      </c>
      <c r="E4" s="152"/>
      <c r="F4" s="153">
        <v>42793</v>
      </c>
      <c r="G4" s="154"/>
      <c r="H4" s="155"/>
    </row>
    <row r="5" spans="1:8" x14ac:dyDescent="0.2">
      <c r="A5" s="136" t="s">
        <v>522</v>
      </c>
      <c r="B5" s="141"/>
      <c r="C5" s="142"/>
      <c r="D5" s="143">
        <v>143805</v>
      </c>
      <c r="E5" s="144"/>
      <c r="F5" s="145">
        <v>71279</v>
      </c>
      <c r="G5" s="146"/>
      <c r="H5" s="147"/>
    </row>
    <row r="6" spans="1:8" x14ac:dyDescent="0.2">
      <c r="A6" s="148"/>
      <c r="B6" s="149"/>
      <c r="C6" s="150"/>
      <c r="D6" s="151">
        <v>76424</v>
      </c>
      <c r="E6" s="152"/>
      <c r="F6" s="153">
        <v>36731</v>
      </c>
      <c r="G6" s="154"/>
      <c r="H6" s="155"/>
    </row>
    <row r="7" spans="1:8" x14ac:dyDescent="0.2">
      <c r="A7" s="136" t="s">
        <v>523</v>
      </c>
      <c r="B7" s="141"/>
      <c r="C7" s="142"/>
      <c r="D7" s="143">
        <v>127613</v>
      </c>
      <c r="E7" s="144"/>
      <c r="F7" s="145">
        <v>74994</v>
      </c>
      <c r="G7" s="146"/>
      <c r="H7" s="147"/>
    </row>
    <row r="8" spans="1:8" x14ac:dyDescent="0.2">
      <c r="A8" s="148"/>
      <c r="B8" s="149"/>
      <c r="C8" s="150"/>
      <c r="D8" s="151">
        <v>75301</v>
      </c>
      <c r="E8" s="152"/>
      <c r="F8" s="153">
        <v>36188</v>
      </c>
      <c r="G8" s="154"/>
      <c r="H8" s="155"/>
    </row>
    <row r="9" spans="1:8" x14ac:dyDescent="0.2">
      <c r="A9" s="136" t="s">
        <v>524</v>
      </c>
      <c r="B9" s="141"/>
      <c r="C9" s="142"/>
      <c r="D9" s="143">
        <v>209242</v>
      </c>
      <c r="E9" s="144"/>
      <c r="F9" s="145">
        <v>71849</v>
      </c>
      <c r="G9" s="146"/>
      <c r="H9" s="147"/>
    </row>
    <row r="10" spans="1:8" x14ac:dyDescent="0.2">
      <c r="A10" s="148"/>
      <c r="B10" s="149"/>
      <c r="C10" s="150"/>
      <c r="D10" s="151">
        <v>144639</v>
      </c>
      <c r="E10" s="152"/>
      <c r="F10" s="153">
        <v>36144</v>
      </c>
      <c r="G10" s="154"/>
      <c r="H10" s="155"/>
    </row>
    <row r="11" spans="1:8" x14ac:dyDescent="0.2">
      <c r="A11" s="136" t="s">
        <v>525</v>
      </c>
      <c r="B11" s="141"/>
      <c r="C11" s="142"/>
      <c r="D11" s="143">
        <v>307451</v>
      </c>
      <c r="E11" s="144"/>
      <c r="F11" s="145">
        <v>82962</v>
      </c>
      <c r="G11" s="146"/>
      <c r="H11" s="147"/>
    </row>
    <row r="12" spans="1:8" x14ac:dyDescent="0.2">
      <c r="A12" s="148"/>
      <c r="B12" s="149"/>
      <c r="C12" s="156"/>
      <c r="D12" s="151">
        <v>250815</v>
      </c>
      <c r="E12" s="152"/>
      <c r="F12" s="153">
        <v>42835</v>
      </c>
      <c r="G12" s="154"/>
      <c r="H12" s="155"/>
    </row>
    <row r="13" spans="1:8" x14ac:dyDescent="0.2">
      <c r="A13" s="136"/>
      <c r="B13" s="141"/>
      <c r="C13" s="157"/>
      <c r="D13" s="158">
        <v>183436</v>
      </c>
      <c r="E13" s="159"/>
      <c r="F13" s="160">
        <v>77209</v>
      </c>
      <c r="G13" s="161"/>
      <c r="H13" s="147"/>
    </row>
    <row r="14" spans="1:8" x14ac:dyDescent="0.2">
      <c r="A14" s="148"/>
      <c r="B14" s="149"/>
      <c r="C14" s="150"/>
      <c r="D14" s="151">
        <v>125104</v>
      </c>
      <c r="E14" s="152"/>
      <c r="F14" s="153">
        <v>38938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4.76</v>
      </c>
      <c r="C19" s="162">
        <f>ROUND(VALUE(SUBSTITUTE(実質収支比率等に係る経年分析!G$48,"▲","-")),2)</f>
        <v>8.2100000000000009</v>
      </c>
      <c r="D19" s="162">
        <f>ROUND(VALUE(SUBSTITUTE(実質収支比率等に係る経年分析!H$48,"▲","-")),2)</f>
        <v>7.74</v>
      </c>
      <c r="E19" s="162">
        <f>ROUND(VALUE(SUBSTITUTE(実質収支比率等に係る経年分析!I$48,"▲","-")),2)</f>
        <v>5.26</v>
      </c>
      <c r="F19" s="162">
        <f>ROUND(VALUE(SUBSTITUTE(実質収支比率等に係る経年分析!J$48,"▲","-")),2)</f>
        <v>3.57</v>
      </c>
    </row>
    <row r="20" spans="1:11" x14ac:dyDescent="0.2">
      <c r="A20" s="162" t="s">
        <v>53</v>
      </c>
      <c r="B20" s="162">
        <f>ROUND(VALUE(SUBSTITUTE(実質収支比率等に係る経年分析!F$47,"▲","-")),2)</f>
        <v>60.6</v>
      </c>
      <c r="C20" s="162">
        <f>ROUND(VALUE(SUBSTITUTE(実質収支比率等に係る経年分析!G$47,"▲","-")),2)</f>
        <v>63.56</v>
      </c>
      <c r="D20" s="162">
        <f>ROUND(VALUE(SUBSTITUTE(実質収支比率等に係る経年分析!H$47,"▲","-")),2)</f>
        <v>67.72</v>
      </c>
      <c r="E20" s="162">
        <f>ROUND(VALUE(SUBSTITUTE(実質収支比率等に係る経年分析!I$47,"▲","-")),2)</f>
        <v>68.16</v>
      </c>
      <c r="F20" s="162">
        <f>ROUND(VALUE(SUBSTITUTE(実質収支比率等に係る経年分析!J$47,"▲","-")),2)</f>
        <v>67.81</v>
      </c>
    </row>
    <row r="21" spans="1:11" x14ac:dyDescent="0.2">
      <c r="A21" s="162" t="s">
        <v>54</v>
      </c>
      <c r="B21" s="162">
        <f>IF(ISNUMBER(VALUE(SUBSTITUTE(実質収支比率等に係る経年分析!F$49,"▲","-"))),ROUND(VALUE(SUBSTITUTE(実質収支比率等に係る経年分析!F$49,"▲","-")),2),NA())</f>
        <v>2.2200000000000002</v>
      </c>
      <c r="C21" s="162">
        <f>IF(ISNUMBER(VALUE(SUBSTITUTE(実質収支比率等に係る経年分析!G$49,"▲","-"))),ROUND(VALUE(SUBSTITUTE(実質収支比率等に係る経年分析!G$49,"▲","-")),2),NA())</f>
        <v>7.87</v>
      </c>
      <c r="D21" s="162">
        <f>IF(ISNUMBER(VALUE(SUBSTITUTE(実質収支比率等に係る経年分析!H$49,"▲","-"))),ROUND(VALUE(SUBSTITUTE(実質収支比率等に係る経年分析!H$49,"▲","-")),2),NA())</f>
        <v>2.06</v>
      </c>
      <c r="E21" s="162">
        <f>IF(ISNUMBER(VALUE(SUBSTITUTE(実質収支比率等に係る経年分析!I$49,"▲","-"))),ROUND(VALUE(SUBSTITUTE(実質収支比率等に係る経年分析!I$49,"▲","-")),2),NA())</f>
        <v>-0.48</v>
      </c>
      <c r="F21" s="162">
        <f>IF(ISNUMBER(VALUE(SUBSTITUTE(実質収支比率等に係る経年分析!J$49,"▲","-"))),ROUND(VALUE(SUBSTITUTE(実質収支比率等に係る経年分析!J$49,"▲","-")),2),NA())</f>
        <v>0.24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三好市国民健康保険特別会計（直診勘定分）</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三好市簡易水道事業特別会計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三好市後期高齢者医療特別会計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三好市下水道事業特別会計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三好市国民健康保険市立三野病院特別会計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8.1999999999999993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5.26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3.56</v>
      </c>
    </row>
    <row r="35" spans="1:16" x14ac:dyDescent="0.2">
      <c r="A35" s="163" t="str">
        <f>IF(連結実質赤字比率に係る赤字・黒字の構成分析!C$35="",NA(),連結実質赤字比率に係る赤字・黒字の構成分析!C$35)</f>
        <v>三好市国民健康保険特別会計（事業勘定分）</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4.3600000000000003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4.2300000000000004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3.86</v>
      </c>
    </row>
    <row r="36" spans="1:16" x14ac:dyDescent="0.2">
      <c r="A36" s="163" t="str">
        <f>IF(連結実質赤字比率に係る赤字・黒字の構成分析!C$34="",NA(),連結実質赤字比率に係る赤字・黒字の構成分析!C$34)</f>
        <v>三好市水道事業会計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3.88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3279</v>
      </c>
      <c r="E42" s="164"/>
      <c r="F42" s="164"/>
      <c r="G42" s="164">
        <f>'実質公債費比率（分子）の構造'!L$52</f>
        <v>3030</v>
      </c>
      <c r="H42" s="164"/>
      <c r="I42" s="164"/>
      <c r="J42" s="164">
        <f>'実質公債費比率（分子）の構造'!M$52</f>
        <v>2839</v>
      </c>
      <c r="K42" s="164"/>
      <c r="L42" s="164"/>
      <c r="M42" s="164">
        <f>'実質公債費比率（分子）の構造'!N$52</f>
        <v>2850</v>
      </c>
      <c r="N42" s="164"/>
      <c r="O42" s="164"/>
      <c r="P42" s="164">
        <f>'実質公債費比率（分子）の構造'!O$52</f>
        <v>2750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v>
      </c>
      <c r="C45" s="164"/>
      <c r="D45" s="164"/>
      <c r="E45" s="164">
        <f>'実質公債費比率（分子）の構造'!L$49</f>
        <v>7</v>
      </c>
      <c r="F45" s="164"/>
      <c r="G45" s="164"/>
      <c r="H45" s="164">
        <f>'実質公債費比率（分子）の構造'!M$49</f>
        <v>7</v>
      </c>
      <c r="I45" s="164"/>
      <c r="J45" s="164"/>
      <c r="K45" s="164">
        <f>'実質公債費比率（分子）の構造'!N$49</f>
        <v>3</v>
      </c>
      <c r="L45" s="164"/>
      <c r="M45" s="164"/>
      <c r="N45" s="164" t="str">
        <f>'実質公債費比率（分子）の構造'!O$49</f>
        <v>-</v>
      </c>
      <c r="O45" s="164"/>
      <c r="P45" s="164"/>
    </row>
    <row r="46" spans="1:16" x14ac:dyDescent="0.2">
      <c r="A46" s="164" t="s">
        <v>64</v>
      </c>
      <c r="B46" s="164">
        <f>'実質公債費比率（分子）の構造'!K$48</f>
        <v>273</v>
      </c>
      <c r="C46" s="164"/>
      <c r="D46" s="164"/>
      <c r="E46" s="164">
        <f>'実質公債費比率（分子）の構造'!L$48</f>
        <v>280</v>
      </c>
      <c r="F46" s="164"/>
      <c r="G46" s="164"/>
      <c r="H46" s="164">
        <f>'実質公債費比率（分子）の構造'!M$48</f>
        <v>296</v>
      </c>
      <c r="I46" s="164"/>
      <c r="J46" s="164"/>
      <c r="K46" s="164">
        <f>'実質公債費比率（分子）の構造'!N$48</f>
        <v>274</v>
      </c>
      <c r="L46" s="164"/>
      <c r="M46" s="164"/>
      <c r="N46" s="164">
        <f>'実質公債費比率（分子）の構造'!O$48</f>
        <v>282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3715</v>
      </c>
      <c r="C49" s="164"/>
      <c r="D49" s="164"/>
      <c r="E49" s="164">
        <f>'実質公債費比率（分子）の構造'!L$45</f>
        <v>3431</v>
      </c>
      <c r="F49" s="164"/>
      <c r="G49" s="164"/>
      <c r="H49" s="164">
        <f>'実質公債費比率（分子）の構造'!M$45</f>
        <v>3263</v>
      </c>
      <c r="I49" s="164"/>
      <c r="J49" s="164"/>
      <c r="K49" s="164">
        <f>'実質公債費比率（分子）の構造'!N$45</f>
        <v>3300</v>
      </c>
      <c r="L49" s="164"/>
      <c r="M49" s="164"/>
      <c r="N49" s="164">
        <f>'実質公債費比率（分子）の構造'!O$45</f>
        <v>3235</v>
      </c>
      <c r="O49" s="164"/>
      <c r="P49" s="164"/>
    </row>
    <row r="50" spans="1:16" x14ac:dyDescent="0.2">
      <c r="A50" s="164" t="s">
        <v>67</v>
      </c>
      <c r="B50" s="164" t="e">
        <f>NA()</f>
        <v>#N/A</v>
      </c>
      <c r="C50" s="164">
        <f>IF(ISNUMBER('実質公債費比率（分子）の構造'!K$53),'実質公債費比率（分子）の構造'!K$53,NA())</f>
        <v>716</v>
      </c>
      <c r="D50" s="164" t="e">
        <f>NA()</f>
        <v>#N/A</v>
      </c>
      <c r="E50" s="164" t="e">
        <f>NA()</f>
        <v>#N/A</v>
      </c>
      <c r="F50" s="164">
        <f>IF(ISNUMBER('実質公債費比率（分子）の構造'!L$53),'実質公債費比率（分子）の構造'!L$53,NA())</f>
        <v>688</v>
      </c>
      <c r="G50" s="164" t="e">
        <f>NA()</f>
        <v>#N/A</v>
      </c>
      <c r="H50" s="164" t="e">
        <f>NA()</f>
        <v>#N/A</v>
      </c>
      <c r="I50" s="164">
        <f>IF(ISNUMBER('実質公債費比率（分子）の構造'!M$53),'実質公債費比率（分子）の構造'!M$53,NA())</f>
        <v>727</v>
      </c>
      <c r="J50" s="164" t="e">
        <f>NA()</f>
        <v>#N/A</v>
      </c>
      <c r="K50" s="164" t="e">
        <f>NA()</f>
        <v>#N/A</v>
      </c>
      <c r="L50" s="164">
        <f>IF(ISNUMBER('実質公債費比率（分子）の構造'!N$53),'実質公債費比率（分子）の構造'!N$53,NA())</f>
        <v>727</v>
      </c>
      <c r="M50" s="164" t="e">
        <f>NA()</f>
        <v>#N/A</v>
      </c>
      <c r="N50" s="164" t="e">
        <f>NA()</f>
        <v>#N/A</v>
      </c>
      <c r="O50" s="164">
        <f>IF(ISNUMBER('実質公債費比率（分子）の構造'!O$53),'実質公債費比率（分子）の構造'!O$53,NA())</f>
        <v>767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26393</v>
      </c>
      <c r="E56" s="163"/>
      <c r="F56" s="163"/>
      <c r="G56" s="163">
        <f>'将来負担比率（分子）の構造'!J$52</f>
        <v>25908</v>
      </c>
      <c r="H56" s="163"/>
      <c r="I56" s="163"/>
      <c r="J56" s="163">
        <f>'将来負担比率（分子）の構造'!K$52</f>
        <v>25922</v>
      </c>
      <c r="K56" s="163"/>
      <c r="L56" s="163"/>
      <c r="M56" s="163">
        <f>'将来負担比率（分子）の構造'!L$52</f>
        <v>27204</v>
      </c>
      <c r="N56" s="163"/>
      <c r="O56" s="163"/>
      <c r="P56" s="163">
        <f>'将来負担比率（分子）の構造'!M$52</f>
        <v>29247</v>
      </c>
    </row>
    <row r="57" spans="1:16" x14ac:dyDescent="0.2">
      <c r="A57" s="163" t="s">
        <v>42</v>
      </c>
      <c r="B57" s="163"/>
      <c r="C57" s="163"/>
      <c r="D57" s="163">
        <f>'将来負担比率（分子）の構造'!I$51</f>
        <v>330</v>
      </c>
      <c r="E57" s="163"/>
      <c r="F57" s="163"/>
      <c r="G57" s="163">
        <f>'将来負担比率（分子）の構造'!J$51</f>
        <v>422</v>
      </c>
      <c r="H57" s="163"/>
      <c r="I57" s="163"/>
      <c r="J57" s="163">
        <f>'将来負担比率（分子）の構造'!K$51</f>
        <v>171</v>
      </c>
      <c r="K57" s="163"/>
      <c r="L57" s="163"/>
      <c r="M57" s="163">
        <f>'将来負担比率（分子）の構造'!L$51</f>
        <v>147</v>
      </c>
      <c r="N57" s="163"/>
      <c r="O57" s="163"/>
      <c r="P57" s="163">
        <f>'将来負担比率（分子）の構造'!M$51</f>
        <v>121</v>
      </c>
    </row>
    <row r="58" spans="1:16" x14ac:dyDescent="0.2">
      <c r="A58" s="163" t="s">
        <v>41</v>
      </c>
      <c r="B58" s="163"/>
      <c r="C58" s="163"/>
      <c r="D58" s="163">
        <f>'将来負担比率（分子）の構造'!I$50</f>
        <v>20939</v>
      </c>
      <c r="E58" s="163"/>
      <c r="F58" s="163"/>
      <c r="G58" s="163">
        <f>'将来負担比率（分子）の構造'!J$50</f>
        <v>21526</v>
      </c>
      <c r="H58" s="163"/>
      <c r="I58" s="163"/>
      <c r="J58" s="163">
        <f>'将来負担比率（分子）の構造'!K$50</f>
        <v>21733</v>
      </c>
      <c r="K58" s="163"/>
      <c r="L58" s="163"/>
      <c r="M58" s="163">
        <f>'将来負担比率（分子）の構造'!L$50</f>
        <v>21784</v>
      </c>
      <c r="N58" s="163"/>
      <c r="O58" s="163"/>
      <c r="P58" s="163">
        <f>'将来負担比率（分子）の構造'!M$50</f>
        <v>21698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4274</v>
      </c>
      <c r="C62" s="163"/>
      <c r="D62" s="163"/>
      <c r="E62" s="163">
        <f>'将来負担比率（分子）の構造'!J$45</f>
        <v>4201</v>
      </c>
      <c r="F62" s="163"/>
      <c r="G62" s="163"/>
      <c r="H62" s="163">
        <f>'将来負担比率（分子）の構造'!K$45</f>
        <v>4117</v>
      </c>
      <c r="I62" s="163"/>
      <c r="J62" s="163"/>
      <c r="K62" s="163">
        <f>'将来負担比率（分子）の構造'!L$45</f>
        <v>4019</v>
      </c>
      <c r="L62" s="163"/>
      <c r="M62" s="163"/>
      <c r="N62" s="163">
        <f>'将来負担比率（分子）の構造'!M$45</f>
        <v>3965</v>
      </c>
      <c r="O62" s="163"/>
      <c r="P62" s="163"/>
    </row>
    <row r="63" spans="1:16" x14ac:dyDescent="0.2">
      <c r="A63" s="163" t="s">
        <v>34</v>
      </c>
      <c r="B63" s="163">
        <f>'将来負担比率（分子）の構造'!I$44</f>
        <v>17</v>
      </c>
      <c r="C63" s="163"/>
      <c r="D63" s="163"/>
      <c r="E63" s="163">
        <f>'将来負担比率（分子）の構造'!J$44</f>
        <v>10</v>
      </c>
      <c r="F63" s="163"/>
      <c r="G63" s="163"/>
      <c r="H63" s="163">
        <f>'将来負担比率（分子）の構造'!K$44</f>
        <v>3</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3310</v>
      </c>
      <c r="C64" s="163"/>
      <c r="D64" s="163"/>
      <c r="E64" s="163">
        <f>'将来負担比率（分子）の構造'!J$43</f>
        <v>2681</v>
      </c>
      <c r="F64" s="163"/>
      <c r="G64" s="163"/>
      <c r="H64" s="163">
        <f>'将来負担比率（分子）の構造'!K$43</f>
        <v>3127</v>
      </c>
      <c r="I64" s="163"/>
      <c r="J64" s="163"/>
      <c r="K64" s="163">
        <f>'将来負担比率（分子）の構造'!L$43</f>
        <v>2900</v>
      </c>
      <c r="L64" s="163"/>
      <c r="M64" s="163"/>
      <c r="N64" s="163">
        <f>'将来負担比率（分子）の構造'!M$43</f>
        <v>2794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32396</v>
      </c>
      <c r="C66" s="163"/>
      <c r="D66" s="163"/>
      <c r="E66" s="163">
        <f>'将来負担比率（分子）の構造'!J$41</f>
        <v>32190</v>
      </c>
      <c r="F66" s="163"/>
      <c r="G66" s="163"/>
      <c r="H66" s="163">
        <f>'将来負担比率（分子）の構造'!K$41</f>
        <v>32279</v>
      </c>
      <c r="I66" s="163"/>
      <c r="J66" s="163"/>
      <c r="K66" s="163">
        <f>'将来負担比率（分子）の構造'!L$41</f>
        <v>33511</v>
      </c>
      <c r="L66" s="163"/>
      <c r="M66" s="163"/>
      <c r="N66" s="163">
        <f>'将来負担比率（分子）の構造'!M$41</f>
        <v>36871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8971</v>
      </c>
      <c r="C72" s="167">
        <f>基金残高に係る経年分析!G55</f>
        <v>9045</v>
      </c>
      <c r="D72" s="167">
        <f>基金残高に係る経年分析!H55</f>
        <v>9070</v>
      </c>
    </row>
    <row r="73" spans="1:16" x14ac:dyDescent="0.2">
      <c r="A73" s="166" t="s">
        <v>74</v>
      </c>
      <c r="B73" s="167">
        <f>基金残高に係る経年分析!F56</f>
        <v>8866</v>
      </c>
      <c r="C73" s="167">
        <f>基金残高に係る経年分析!G56</f>
        <v>8882</v>
      </c>
      <c r="D73" s="167">
        <f>基金残高に係る経年分析!H56</f>
        <v>8902</v>
      </c>
    </row>
    <row r="74" spans="1:16" x14ac:dyDescent="0.2">
      <c r="A74" s="166" t="s">
        <v>75</v>
      </c>
      <c r="B74" s="167">
        <f>基金残高に係る経年分析!F57</f>
        <v>6425</v>
      </c>
      <c r="C74" s="167">
        <f>基金残高に係る経年分析!G57</f>
        <v>6279</v>
      </c>
      <c r="D74" s="167">
        <f>基金残高に係る経年分析!H57</f>
        <v>5503</v>
      </c>
    </row>
  </sheetData>
  <sheetProtection algorithmName="SHA-512" hashValue="AqB6XHbFdCeKNkwBWdzlIjlI33/hi1VLZ87NoiF8rgbqbD1ob0zQfu2ab6DwRDx+6S3VX5WoIWKItU1vFImEQg==" saltValue="OuB7DRLCoARZpIK6C2A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2509062</v>
      </c>
      <c r="S5" s="613"/>
      <c r="T5" s="613"/>
      <c r="U5" s="613"/>
      <c r="V5" s="613"/>
      <c r="W5" s="613"/>
      <c r="X5" s="613"/>
      <c r="Y5" s="614"/>
      <c r="Z5" s="615">
        <v>8.8000000000000007</v>
      </c>
      <c r="AA5" s="615"/>
      <c r="AB5" s="615"/>
      <c r="AC5" s="615"/>
      <c r="AD5" s="616">
        <v>2509062</v>
      </c>
      <c r="AE5" s="616"/>
      <c r="AF5" s="616"/>
      <c r="AG5" s="616"/>
      <c r="AH5" s="616"/>
      <c r="AI5" s="616"/>
      <c r="AJ5" s="616"/>
      <c r="AK5" s="616"/>
      <c r="AL5" s="617">
        <v>18.600000000000001</v>
      </c>
      <c r="AM5" s="618"/>
      <c r="AN5" s="618"/>
      <c r="AO5" s="619"/>
      <c r="AP5" s="609" t="s">
        <v>216</v>
      </c>
      <c r="AQ5" s="610"/>
      <c r="AR5" s="610"/>
      <c r="AS5" s="610"/>
      <c r="AT5" s="610"/>
      <c r="AU5" s="610"/>
      <c r="AV5" s="610"/>
      <c r="AW5" s="610"/>
      <c r="AX5" s="610"/>
      <c r="AY5" s="610"/>
      <c r="AZ5" s="610"/>
      <c r="BA5" s="610"/>
      <c r="BB5" s="610"/>
      <c r="BC5" s="610"/>
      <c r="BD5" s="610"/>
      <c r="BE5" s="610"/>
      <c r="BF5" s="611"/>
      <c r="BG5" s="623">
        <v>2496618</v>
      </c>
      <c r="BH5" s="624"/>
      <c r="BI5" s="624"/>
      <c r="BJ5" s="624"/>
      <c r="BK5" s="624"/>
      <c r="BL5" s="624"/>
      <c r="BM5" s="624"/>
      <c r="BN5" s="625"/>
      <c r="BO5" s="626">
        <v>99.5</v>
      </c>
      <c r="BP5" s="626"/>
      <c r="BQ5" s="626"/>
      <c r="BR5" s="626"/>
      <c r="BS5" s="627">
        <v>31226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471171</v>
      </c>
      <c r="S6" s="624"/>
      <c r="T6" s="624"/>
      <c r="U6" s="624"/>
      <c r="V6" s="624"/>
      <c r="W6" s="624"/>
      <c r="X6" s="624"/>
      <c r="Y6" s="625"/>
      <c r="Z6" s="626">
        <v>1.7</v>
      </c>
      <c r="AA6" s="626"/>
      <c r="AB6" s="626"/>
      <c r="AC6" s="626"/>
      <c r="AD6" s="627">
        <v>471171</v>
      </c>
      <c r="AE6" s="627"/>
      <c r="AF6" s="627"/>
      <c r="AG6" s="627"/>
      <c r="AH6" s="627"/>
      <c r="AI6" s="627"/>
      <c r="AJ6" s="627"/>
      <c r="AK6" s="627"/>
      <c r="AL6" s="628">
        <v>3.5</v>
      </c>
      <c r="AM6" s="629"/>
      <c r="AN6" s="629"/>
      <c r="AO6" s="630"/>
      <c r="AP6" s="620" t="s">
        <v>221</v>
      </c>
      <c r="AQ6" s="621"/>
      <c r="AR6" s="621"/>
      <c r="AS6" s="621"/>
      <c r="AT6" s="621"/>
      <c r="AU6" s="621"/>
      <c r="AV6" s="621"/>
      <c r="AW6" s="621"/>
      <c r="AX6" s="621"/>
      <c r="AY6" s="621"/>
      <c r="AZ6" s="621"/>
      <c r="BA6" s="621"/>
      <c r="BB6" s="621"/>
      <c r="BC6" s="621"/>
      <c r="BD6" s="621"/>
      <c r="BE6" s="621"/>
      <c r="BF6" s="622"/>
      <c r="BG6" s="623">
        <v>2496618</v>
      </c>
      <c r="BH6" s="624"/>
      <c r="BI6" s="624"/>
      <c r="BJ6" s="624"/>
      <c r="BK6" s="624"/>
      <c r="BL6" s="624"/>
      <c r="BM6" s="624"/>
      <c r="BN6" s="625"/>
      <c r="BO6" s="626">
        <v>99.5</v>
      </c>
      <c r="BP6" s="626"/>
      <c r="BQ6" s="626"/>
      <c r="BR6" s="626"/>
      <c r="BS6" s="627">
        <v>31226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174217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174217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1538</v>
      </c>
      <c r="S7" s="624"/>
      <c r="T7" s="624"/>
      <c r="U7" s="624"/>
      <c r="V7" s="624"/>
      <c r="W7" s="624"/>
      <c r="X7" s="624"/>
      <c r="Y7" s="625"/>
      <c r="Z7" s="626">
        <v>0</v>
      </c>
      <c r="AA7" s="626"/>
      <c r="AB7" s="626"/>
      <c r="AC7" s="626"/>
      <c r="AD7" s="627">
        <v>1538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975273</v>
      </c>
      <c r="BH7" s="624"/>
      <c r="BI7" s="624"/>
      <c r="BJ7" s="624"/>
      <c r="BK7" s="624"/>
      <c r="BL7" s="624"/>
      <c r="BM7" s="624"/>
      <c r="BN7" s="625"/>
      <c r="BO7" s="626">
        <v>38.9</v>
      </c>
      <c r="BP7" s="626"/>
      <c r="BQ7" s="626"/>
      <c r="BR7" s="626"/>
      <c r="BS7" s="627">
        <v>31226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6931785</v>
      </c>
      <c r="CS7" s="624"/>
      <c r="CT7" s="624"/>
      <c r="CU7" s="624"/>
      <c r="CV7" s="624"/>
      <c r="CW7" s="624"/>
      <c r="CX7" s="624"/>
      <c r="CY7" s="625"/>
      <c r="CZ7" s="626">
        <v>25.1</v>
      </c>
      <c r="DA7" s="626"/>
      <c r="DB7" s="626"/>
      <c r="DC7" s="626"/>
      <c r="DD7" s="632">
        <v>3633723</v>
      </c>
      <c r="DE7" s="624"/>
      <c r="DF7" s="624"/>
      <c r="DG7" s="624"/>
      <c r="DH7" s="624"/>
      <c r="DI7" s="624"/>
      <c r="DJ7" s="624"/>
      <c r="DK7" s="624"/>
      <c r="DL7" s="624"/>
      <c r="DM7" s="624"/>
      <c r="DN7" s="624"/>
      <c r="DO7" s="624"/>
      <c r="DP7" s="625"/>
      <c r="DQ7" s="632">
        <v>2401417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35973</v>
      </c>
      <c r="S8" s="624"/>
      <c r="T8" s="624"/>
      <c r="U8" s="624"/>
      <c r="V8" s="624"/>
      <c r="W8" s="624"/>
      <c r="X8" s="624"/>
      <c r="Y8" s="625"/>
      <c r="Z8" s="626">
        <v>0.1</v>
      </c>
      <c r="AA8" s="626"/>
      <c r="AB8" s="626"/>
      <c r="AC8" s="626"/>
      <c r="AD8" s="627">
        <v>35973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32123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7617748</v>
      </c>
      <c r="CS8" s="624"/>
      <c r="CT8" s="624"/>
      <c r="CU8" s="624"/>
      <c r="CV8" s="624"/>
      <c r="CW8" s="624"/>
      <c r="CX8" s="624"/>
      <c r="CY8" s="625"/>
      <c r="CZ8" s="626">
        <v>27.5</v>
      </c>
      <c r="DA8" s="626"/>
      <c r="DB8" s="626"/>
      <c r="DC8" s="626"/>
      <c r="DD8" s="632">
        <v>822721</v>
      </c>
      <c r="DE8" s="624"/>
      <c r="DF8" s="624"/>
      <c r="DG8" s="624"/>
      <c r="DH8" s="624"/>
      <c r="DI8" s="624"/>
      <c r="DJ8" s="624"/>
      <c r="DK8" s="624"/>
      <c r="DL8" s="624"/>
      <c r="DM8" s="624"/>
      <c r="DN8" s="624"/>
      <c r="DO8" s="624"/>
      <c r="DP8" s="625"/>
      <c r="DQ8" s="632">
        <v>4072099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47335</v>
      </c>
      <c r="S9" s="624"/>
      <c r="T9" s="624"/>
      <c r="U9" s="624"/>
      <c r="V9" s="624"/>
      <c r="W9" s="624"/>
      <c r="X9" s="624"/>
      <c r="Y9" s="625"/>
      <c r="Z9" s="626">
        <v>0.2</v>
      </c>
      <c r="AA9" s="626"/>
      <c r="AB9" s="626"/>
      <c r="AC9" s="626"/>
      <c r="AD9" s="627">
        <v>47335</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760818</v>
      </c>
      <c r="BH9" s="624"/>
      <c r="BI9" s="624"/>
      <c r="BJ9" s="624"/>
      <c r="BK9" s="624"/>
      <c r="BL9" s="624"/>
      <c r="BM9" s="624"/>
      <c r="BN9" s="625"/>
      <c r="BO9" s="626">
        <v>30.3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2615917</v>
      </c>
      <c r="CS9" s="624"/>
      <c r="CT9" s="624"/>
      <c r="CU9" s="624"/>
      <c r="CV9" s="624"/>
      <c r="CW9" s="624"/>
      <c r="CX9" s="624"/>
      <c r="CY9" s="625"/>
      <c r="CZ9" s="626">
        <v>9.5</v>
      </c>
      <c r="DA9" s="626"/>
      <c r="DB9" s="626"/>
      <c r="DC9" s="626"/>
      <c r="DD9" s="632">
        <v>16450</v>
      </c>
      <c r="DE9" s="624"/>
      <c r="DF9" s="624"/>
      <c r="DG9" s="624"/>
      <c r="DH9" s="624"/>
      <c r="DI9" s="624"/>
      <c r="DJ9" s="624"/>
      <c r="DK9" s="624"/>
      <c r="DL9" s="624"/>
      <c r="DM9" s="624"/>
      <c r="DN9" s="624"/>
      <c r="DO9" s="624"/>
      <c r="DP9" s="625"/>
      <c r="DQ9" s="632">
        <v>1652345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66741</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582847</v>
      </c>
      <c r="S11" s="624"/>
      <c r="T11" s="624"/>
      <c r="U11" s="624"/>
      <c r="V11" s="624"/>
      <c r="W11" s="624"/>
      <c r="X11" s="624"/>
      <c r="Y11" s="625"/>
      <c r="Z11" s="628">
        <v>2</v>
      </c>
      <c r="AA11" s="629"/>
      <c r="AB11" s="629"/>
      <c r="AC11" s="635"/>
      <c r="AD11" s="632">
        <v>582847</v>
      </c>
      <c r="AE11" s="624"/>
      <c r="AF11" s="624"/>
      <c r="AG11" s="624"/>
      <c r="AH11" s="624"/>
      <c r="AI11" s="624"/>
      <c r="AJ11" s="624"/>
      <c r="AK11" s="625"/>
      <c r="AL11" s="628">
        <v>4.3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115591</v>
      </c>
      <c r="BH11" s="624"/>
      <c r="BI11" s="624"/>
      <c r="BJ11" s="624"/>
      <c r="BK11" s="624"/>
      <c r="BL11" s="624"/>
      <c r="BM11" s="624"/>
      <c r="BN11" s="625"/>
      <c r="BO11" s="626">
        <v>4.5999999999999996</v>
      </c>
      <c r="BP11" s="626"/>
      <c r="BQ11" s="626"/>
      <c r="BR11" s="626"/>
      <c r="BS11" s="627">
        <v>31226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1188265</v>
      </c>
      <c r="CS11" s="624"/>
      <c r="CT11" s="624"/>
      <c r="CU11" s="624"/>
      <c r="CV11" s="624"/>
      <c r="CW11" s="624"/>
      <c r="CX11" s="624"/>
      <c r="CY11" s="625"/>
      <c r="CZ11" s="626">
        <v>4.3</v>
      </c>
      <c r="DA11" s="626"/>
      <c r="DB11" s="626"/>
      <c r="DC11" s="626"/>
      <c r="DD11" s="632">
        <v>319740</v>
      </c>
      <c r="DE11" s="624"/>
      <c r="DF11" s="624"/>
      <c r="DG11" s="624"/>
      <c r="DH11" s="624"/>
      <c r="DI11" s="624"/>
      <c r="DJ11" s="624"/>
      <c r="DK11" s="624"/>
      <c r="DL11" s="624"/>
      <c r="DM11" s="624"/>
      <c r="DN11" s="624"/>
      <c r="DO11" s="624"/>
      <c r="DP11" s="625"/>
      <c r="DQ11" s="632">
        <v>503033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6458</v>
      </c>
      <c r="S12" s="624"/>
      <c r="T12" s="624"/>
      <c r="U12" s="624"/>
      <c r="V12" s="624"/>
      <c r="W12" s="624"/>
      <c r="X12" s="624"/>
      <c r="Y12" s="625"/>
      <c r="Z12" s="626">
        <v>0</v>
      </c>
      <c r="AA12" s="626"/>
      <c r="AB12" s="626"/>
      <c r="AC12" s="626"/>
      <c r="AD12" s="627">
        <v>6458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1233652</v>
      </c>
      <c r="BH12" s="624"/>
      <c r="BI12" s="624"/>
      <c r="BJ12" s="624"/>
      <c r="BK12" s="624"/>
      <c r="BL12" s="624"/>
      <c r="BM12" s="624"/>
      <c r="BN12" s="625"/>
      <c r="BO12" s="626">
        <v>49.2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932827</v>
      </c>
      <c r="CS12" s="624"/>
      <c r="CT12" s="624"/>
      <c r="CU12" s="624"/>
      <c r="CV12" s="624"/>
      <c r="CW12" s="624"/>
      <c r="CX12" s="624"/>
      <c r="CY12" s="625"/>
      <c r="CZ12" s="626">
        <v>3.4</v>
      </c>
      <c r="DA12" s="626"/>
      <c r="DB12" s="626"/>
      <c r="DC12" s="626"/>
      <c r="DD12" s="632">
        <v>210598</v>
      </c>
      <c r="DE12" s="624"/>
      <c r="DF12" s="624"/>
      <c r="DG12" s="624"/>
      <c r="DH12" s="624"/>
      <c r="DI12" s="624"/>
      <c r="DJ12" s="624"/>
      <c r="DK12" s="624"/>
      <c r="DL12" s="624"/>
      <c r="DM12" s="624"/>
      <c r="DN12" s="624"/>
      <c r="DO12" s="624"/>
      <c r="DP12" s="625"/>
      <c r="DQ12" s="632">
        <v>548685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1225434</v>
      </c>
      <c r="BH13" s="624"/>
      <c r="BI13" s="624"/>
      <c r="BJ13" s="624"/>
      <c r="BK13" s="624"/>
      <c r="BL13" s="624"/>
      <c r="BM13" s="624"/>
      <c r="BN13" s="625"/>
      <c r="BO13" s="626">
        <v>48.8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1727449</v>
      </c>
      <c r="CS13" s="624"/>
      <c r="CT13" s="624"/>
      <c r="CU13" s="624"/>
      <c r="CV13" s="624"/>
      <c r="CW13" s="624"/>
      <c r="CX13" s="624"/>
      <c r="CY13" s="625"/>
      <c r="CZ13" s="626">
        <v>6.2</v>
      </c>
      <c r="DA13" s="626"/>
      <c r="DB13" s="626"/>
      <c r="DC13" s="626"/>
      <c r="DD13" s="632">
        <v>1134730</v>
      </c>
      <c r="DE13" s="624"/>
      <c r="DF13" s="624"/>
      <c r="DG13" s="624"/>
      <c r="DH13" s="624"/>
      <c r="DI13" s="624"/>
      <c r="DJ13" s="624"/>
      <c r="DK13" s="624"/>
      <c r="DL13" s="624"/>
      <c r="DM13" s="624"/>
      <c r="DN13" s="624"/>
      <c r="DO13" s="624"/>
      <c r="DP13" s="625"/>
      <c r="DQ13" s="632">
        <v>538315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112508</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1311150</v>
      </c>
      <c r="CS14" s="624"/>
      <c r="CT14" s="624"/>
      <c r="CU14" s="624"/>
      <c r="CV14" s="624"/>
      <c r="CW14" s="624"/>
      <c r="CX14" s="624"/>
      <c r="CY14" s="625"/>
      <c r="CZ14" s="626">
        <v>4.7</v>
      </c>
      <c r="DA14" s="626"/>
      <c r="DB14" s="626"/>
      <c r="DC14" s="626"/>
      <c r="DD14" s="632">
        <v>555609</v>
      </c>
      <c r="DE14" s="624"/>
      <c r="DF14" s="624"/>
      <c r="DG14" s="624"/>
      <c r="DH14" s="624"/>
      <c r="DI14" s="624"/>
      <c r="DJ14" s="624"/>
      <c r="DK14" s="624"/>
      <c r="DL14" s="624"/>
      <c r="DM14" s="624"/>
      <c r="DN14" s="624"/>
      <c r="DO14" s="624"/>
      <c r="DP14" s="625"/>
      <c r="DQ14" s="632">
        <v>743910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24257</v>
      </c>
      <c r="S15" s="624"/>
      <c r="T15" s="624"/>
      <c r="U15" s="624"/>
      <c r="V15" s="624"/>
      <c r="W15" s="624"/>
      <c r="X15" s="624"/>
      <c r="Y15" s="625"/>
      <c r="Z15" s="626">
        <v>0.1</v>
      </c>
      <c r="AA15" s="626"/>
      <c r="AB15" s="626"/>
      <c r="AC15" s="626"/>
      <c r="AD15" s="627">
        <v>24257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175185</v>
      </c>
      <c r="BH15" s="624"/>
      <c r="BI15" s="624"/>
      <c r="BJ15" s="624"/>
      <c r="BK15" s="624"/>
      <c r="BL15" s="624"/>
      <c r="BM15" s="624"/>
      <c r="BN15" s="625"/>
      <c r="BO15" s="626">
        <v>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1530314</v>
      </c>
      <c r="CS15" s="624"/>
      <c r="CT15" s="624"/>
      <c r="CU15" s="624"/>
      <c r="CV15" s="624"/>
      <c r="CW15" s="624"/>
      <c r="CX15" s="624"/>
      <c r="CY15" s="625"/>
      <c r="CZ15" s="626">
        <v>5.5</v>
      </c>
      <c r="DA15" s="626"/>
      <c r="DB15" s="626"/>
      <c r="DC15" s="626"/>
      <c r="DD15" s="632">
        <v>139524</v>
      </c>
      <c r="DE15" s="624"/>
      <c r="DF15" s="624"/>
      <c r="DG15" s="624"/>
      <c r="DH15" s="624"/>
      <c r="DI15" s="624"/>
      <c r="DJ15" s="624"/>
      <c r="DK15" s="624"/>
      <c r="DL15" s="624"/>
      <c r="DM15" s="624"/>
      <c r="DN15" s="624"/>
      <c r="DO15" s="624"/>
      <c r="DP15" s="625"/>
      <c r="DQ15" s="632">
        <v>1300836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55895</v>
      </c>
      <c r="S16" s="624"/>
      <c r="T16" s="624"/>
      <c r="U16" s="624"/>
      <c r="V16" s="624"/>
      <c r="W16" s="624"/>
      <c r="X16" s="624"/>
      <c r="Y16" s="625"/>
      <c r="Z16" s="626">
        <v>0.2</v>
      </c>
      <c r="AA16" s="626"/>
      <c r="AB16" s="626"/>
      <c r="AC16" s="626"/>
      <c r="AD16" s="627">
        <v>55895</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170504</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33451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92759</v>
      </c>
      <c r="S17" s="624"/>
      <c r="T17" s="624"/>
      <c r="U17" s="624"/>
      <c r="V17" s="624"/>
      <c r="W17" s="624"/>
      <c r="X17" s="624"/>
      <c r="Y17" s="625"/>
      <c r="Z17" s="626">
        <v>0.3</v>
      </c>
      <c r="AA17" s="626"/>
      <c r="AB17" s="626"/>
      <c r="AC17" s="626"/>
      <c r="AD17" s="627">
        <v>92759</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3463360</v>
      </c>
      <c r="CS17" s="624"/>
      <c r="CT17" s="624"/>
      <c r="CU17" s="624"/>
      <c r="CV17" s="624"/>
      <c r="CW17" s="624"/>
      <c r="CX17" s="624"/>
      <c r="CY17" s="625"/>
      <c r="CZ17" s="626">
        <v>12.5</v>
      </c>
      <c r="DA17" s="626"/>
      <c r="DB17" s="626"/>
      <c r="DC17" s="626"/>
      <c r="DD17" s="632" t="s">
        <v>122</v>
      </c>
      <c r="DE17" s="624"/>
      <c r="DF17" s="624"/>
      <c r="DG17" s="624"/>
      <c r="DH17" s="624"/>
      <c r="DI17" s="624"/>
      <c r="DJ17" s="624"/>
      <c r="DK17" s="624"/>
      <c r="DL17" s="624"/>
      <c r="DM17" s="624"/>
      <c r="DN17" s="624"/>
      <c r="DO17" s="624"/>
      <c r="DP17" s="625"/>
      <c r="DQ17" s="632">
        <v>3428107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7833</v>
      </c>
      <c r="S18" s="624"/>
      <c r="T18" s="624"/>
      <c r="U18" s="624"/>
      <c r="V18" s="624"/>
      <c r="W18" s="624"/>
      <c r="X18" s="624"/>
      <c r="Y18" s="625"/>
      <c r="Z18" s="626">
        <v>0</v>
      </c>
      <c r="AA18" s="626"/>
      <c r="AB18" s="626"/>
      <c r="AC18" s="626"/>
      <c r="AD18" s="627">
        <v>7833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81556</v>
      </c>
      <c r="S19" s="624"/>
      <c r="T19" s="624"/>
      <c r="U19" s="624"/>
      <c r="V19" s="624"/>
      <c r="W19" s="624"/>
      <c r="X19" s="624"/>
      <c r="Y19" s="625"/>
      <c r="Z19" s="626">
        <v>0.3</v>
      </c>
      <c r="AA19" s="626"/>
      <c r="AB19" s="626"/>
      <c r="AC19" s="626"/>
      <c r="AD19" s="627">
        <v>81556</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12444</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3370</v>
      </c>
      <c r="S20" s="624"/>
      <c r="T20" s="624"/>
      <c r="U20" s="624"/>
      <c r="V20" s="624"/>
      <c r="W20" s="624"/>
      <c r="X20" s="624"/>
      <c r="Y20" s="625"/>
      <c r="Z20" s="626">
        <v>0</v>
      </c>
      <c r="AA20" s="626"/>
      <c r="AB20" s="626"/>
      <c r="AC20" s="626"/>
      <c r="AD20" s="627">
        <v>3370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12444</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27663536</v>
      </c>
      <c r="CS20" s="624"/>
      <c r="CT20" s="624"/>
      <c r="CU20" s="624"/>
      <c r="CV20" s="624"/>
      <c r="CW20" s="624"/>
      <c r="CX20" s="624"/>
      <c r="CY20" s="625"/>
      <c r="CZ20" s="626">
        <v>100</v>
      </c>
      <c r="DA20" s="626"/>
      <c r="DB20" s="626"/>
      <c r="DC20" s="626"/>
      <c r="DD20" s="632">
        <v>6833095</v>
      </c>
      <c r="DE20" s="624"/>
      <c r="DF20" s="624"/>
      <c r="DG20" s="624"/>
      <c r="DH20" s="624"/>
      <c r="DI20" s="624"/>
      <c r="DJ20" s="624"/>
      <c r="DK20" s="624"/>
      <c r="DL20" s="624"/>
      <c r="DM20" s="624"/>
      <c r="DN20" s="624"/>
      <c r="DO20" s="624"/>
      <c r="DP20" s="625"/>
      <c r="DQ20" s="632">
        <v>15396415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10626403</v>
      </c>
      <c r="S21" s="624"/>
      <c r="T21" s="624"/>
      <c r="U21" s="624"/>
      <c r="V21" s="624"/>
      <c r="W21" s="624"/>
      <c r="X21" s="624"/>
      <c r="Y21" s="625"/>
      <c r="Z21" s="626">
        <v>37.200000000000003</v>
      </c>
      <c r="AA21" s="626"/>
      <c r="AB21" s="626"/>
      <c r="AC21" s="626"/>
      <c r="AD21" s="627">
        <v>9643718</v>
      </c>
      <c r="AE21" s="627"/>
      <c r="AF21" s="627"/>
      <c r="AG21" s="627"/>
      <c r="AH21" s="627"/>
      <c r="AI21" s="627"/>
      <c r="AJ21" s="627"/>
      <c r="AK21" s="627"/>
      <c r="AL21" s="628">
        <v>71.400000000000006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12444</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9643718</v>
      </c>
      <c r="S22" s="624"/>
      <c r="T22" s="624"/>
      <c r="U22" s="624"/>
      <c r="V22" s="624"/>
      <c r="W22" s="624"/>
      <c r="X22" s="624"/>
      <c r="Y22" s="625"/>
      <c r="Z22" s="626">
        <v>33.799999999999997</v>
      </c>
      <c r="AA22" s="626"/>
      <c r="AB22" s="626"/>
      <c r="AC22" s="626"/>
      <c r="AD22" s="627">
        <v>9643718</v>
      </c>
      <c r="AE22" s="627"/>
      <c r="AF22" s="627"/>
      <c r="AG22" s="627"/>
      <c r="AH22" s="627"/>
      <c r="AI22" s="627"/>
      <c r="AJ22" s="627"/>
      <c r="AK22" s="627"/>
      <c r="AL22" s="628">
        <v>71.400000000000006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982685</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10792554</v>
      </c>
      <c r="CS24" s="613"/>
      <c r="CT24" s="613"/>
      <c r="CU24" s="613"/>
      <c r="CV24" s="613"/>
      <c r="CW24" s="613"/>
      <c r="CX24" s="613"/>
      <c r="CY24" s="614"/>
      <c r="CZ24" s="617">
        <v>39</v>
      </c>
      <c r="DA24" s="618"/>
      <c r="DB24" s="618"/>
      <c r="DC24" s="634"/>
      <c r="DD24" s="658">
        <v>8381678</v>
      </c>
      <c r="DE24" s="613"/>
      <c r="DF24" s="613"/>
      <c r="DG24" s="613"/>
      <c r="DH24" s="613"/>
      <c r="DI24" s="613"/>
      <c r="DJ24" s="613"/>
      <c r="DK24" s="614"/>
      <c r="DL24" s="658">
        <v>7509566</v>
      </c>
      <c r="DM24" s="613"/>
      <c r="DN24" s="613"/>
      <c r="DO24" s="613"/>
      <c r="DP24" s="613"/>
      <c r="DQ24" s="613"/>
      <c r="DR24" s="613"/>
      <c r="DS24" s="613"/>
      <c r="DT24" s="613"/>
      <c r="DU24" s="613"/>
      <c r="DV24" s="614"/>
      <c r="DW24" s="617">
        <v>55.5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14453698</v>
      </c>
      <c r="S25" s="624"/>
      <c r="T25" s="624"/>
      <c r="U25" s="624"/>
      <c r="V25" s="624"/>
      <c r="W25" s="624"/>
      <c r="X25" s="624"/>
      <c r="Y25" s="625"/>
      <c r="Z25" s="626">
        <v>50.7</v>
      </c>
      <c r="AA25" s="626"/>
      <c r="AB25" s="626"/>
      <c r="AC25" s="626"/>
      <c r="AD25" s="627">
        <v>13471013</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4107792</v>
      </c>
      <c r="CS25" s="655"/>
      <c r="CT25" s="655"/>
      <c r="CU25" s="655"/>
      <c r="CV25" s="655"/>
      <c r="CW25" s="655"/>
      <c r="CX25" s="655"/>
      <c r="CY25" s="656"/>
      <c r="CZ25" s="628">
        <v>14.8</v>
      </c>
      <c r="DA25" s="653"/>
      <c r="DB25" s="653"/>
      <c r="DC25" s="657"/>
      <c r="DD25" s="632">
        <v>3886562</v>
      </c>
      <c r="DE25" s="655"/>
      <c r="DF25" s="655"/>
      <c r="DG25" s="655"/>
      <c r="DH25" s="655"/>
      <c r="DI25" s="655"/>
      <c r="DJ25" s="655"/>
      <c r="DK25" s="656"/>
      <c r="DL25" s="632">
        <v>3543301</v>
      </c>
      <c r="DM25" s="655"/>
      <c r="DN25" s="655"/>
      <c r="DO25" s="655"/>
      <c r="DP25" s="655"/>
      <c r="DQ25" s="655"/>
      <c r="DR25" s="655"/>
      <c r="DS25" s="655"/>
      <c r="DT25" s="655"/>
      <c r="DU25" s="655"/>
      <c r="DV25" s="656"/>
      <c r="DW25" s="628">
        <v>26.2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2242</v>
      </c>
      <c r="S26" s="624"/>
      <c r="T26" s="624"/>
      <c r="U26" s="624"/>
      <c r="V26" s="624"/>
      <c r="W26" s="624"/>
      <c r="X26" s="624"/>
      <c r="Y26" s="625"/>
      <c r="Z26" s="626">
        <v>0</v>
      </c>
      <c r="AA26" s="626"/>
      <c r="AB26" s="626"/>
      <c r="AC26" s="626"/>
      <c r="AD26" s="627">
        <v>2242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2377229</v>
      </c>
      <c r="CS26" s="624"/>
      <c r="CT26" s="624"/>
      <c r="CU26" s="624"/>
      <c r="CV26" s="624"/>
      <c r="CW26" s="624"/>
      <c r="CX26" s="624"/>
      <c r="CY26" s="625"/>
      <c r="CZ26" s="628">
        <v>8.6</v>
      </c>
      <c r="DA26" s="653"/>
      <c r="DB26" s="653"/>
      <c r="DC26" s="657"/>
      <c r="DD26" s="632">
        <v>2246041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221582</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2509062</v>
      </c>
      <c r="BH27" s="624"/>
      <c r="BI27" s="624"/>
      <c r="BJ27" s="624"/>
      <c r="BK27" s="624"/>
      <c r="BL27" s="624"/>
      <c r="BM27" s="624"/>
      <c r="BN27" s="625"/>
      <c r="BO27" s="626">
        <v>100</v>
      </c>
      <c r="BP27" s="626"/>
      <c r="BQ27" s="626"/>
      <c r="BR27" s="626"/>
      <c r="BS27" s="627">
        <v>31226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3221402</v>
      </c>
      <c r="CS27" s="655"/>
      <c r="CT27" s="655"/>
      <c r="CU27" s="655"/>
      <c r="CV27" s="655"/>
      <c r="CW27" s="655"/>
      <c r="CX27" s="655"/>
      <c r="CY27" s="656"/>
      <c r="CZ27" s="628">
        <v>11.6</v>
      </c>
      <c r="DA27" s="653"/>
      <c r="DB27" s="653"/>
      <c r="DC27" s="657"/>
      <c r="DD27" s="632">
        <v>1067009</v>
      </c>
      <c r="DE27" s="655"/>
      <c r="DF27" s="655"/>
      <c r="DG27" s="655"/>
      <c r="DH27" s="655"/>
      <c r="DI27" s="655"/>
      <c r="DJ27" s="655"/>
      <c r="DK27" s="656"/>
      <c r="DL27" s="632">
        <v>766078</v>
      </c>
      <c r="DM27" s="655"/>
      <c r="DN27" s="655"/>
      <c r="DO27" s="655"/>
      <c r="DP27" s="655"/>
      <c r="DQ27" s="655"/>
      <c r="DR27" s="655"/>
      <c r="DS27" s="655"/>
      <c r="DT27" s="655"/>
      <c r="DU27" s="655"/>
      <c r="DV27" s="656"/>
      <c r="DW27" s="628">
        <v>5.7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491501</v>
      </c>
      <c r="S28" s="624"/>
      <c r="T28" s="624"/>
      <c r="U28" s="624"/>
      <c r="V28" s="624"/>
      <c r="W28" s="624"/>
      <c r="X28" s="624"/>
      <c r="Y28" s="625"/>
      <c r="Z28" s="626">
        <v>1.7</v>
      </c>
      <c r="AA28" s="626"/>
      <c r="AB28" s="626"/>
      <c r="AC28" s="626"/>
      <c r="AD28" s="627">
        <v>8606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3463360</v>
      </c>
      <c r="CS28" s="624"/>
      <c r="CT28" s="624"/>
      <c r="CU28" s="624"/>
      <c r="CV28" s="624"/>
      <c r="CW28" s="624"/>
      <c r="CX28" s="624"/>
      <c r="CY28" s="625"/>
      <c r="CZ28" s="628">
        <v>12.5</v>
      </c>
      <c r="DA28" s="653"/>
      <c r="DB28" s="653"/>
      <c r="DC28" s="657"/>
      <c r="DD28" s="632">
        <v>3428107</v>
      </c>
      <c r="DE28" s="624"/>
      <c r="DF28" s="624"/>
      <c r="DG28" s="624"/>
      <c r="DH28" s="624"/>
      <c r="DI28" s="624"/>
      <c r="DJ28" s="624"/>
      <c r="DK28" s="625"/>
      <c r="DL28" s="632">
        <v>3200187</v>
      </c>
      <c r="DM28" s="624"/>
      <c r="DN28" s="624"/>
      <c r="DO28" s="624"/>
      <c r="DP28" s="624"/>
      <c r="DQ28" s="624"/>
      <c r="DR28" s="624"/>
      <c r="DS28" s="624"/>
      <c r="DT28" s="624"/>
      <c r="DU28" s="624"/>
      <c r="DV28" s="625"/>
      <c r="DW28" s="628">
        <v>23.7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18388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3463360</v>
      </c>
      <c r="CS29" s="655"/>
      <c r="CT29" s="655"/>
      <c r="CU29" s="655"/>
      <c r="CV29" s="655"/>
      <c r="CW29" s="655"/>
      <c r="CX29" s="655"/>
      <c r="CY29" s="656"/>
      <c r="CZ29" s="628">
        <v>12.5</v>
      </c>
      <c r="DA29" s="653"/>
      <c r="DB29" s="653"/>
      <c r="DC29" s="657"/>
      <c r="DD29" s="632">
        <v>3428107</v>
      </c>
      <c r="DE29" s="655"/>
      <c r="DF29" s="655"/>
      <c r="DG29" s="655"/>
      <c r="DH29" s="655"/>
      <c r="DI29" s="655"/>
      <c r="DJ29" s="655"/>
      <c r="DK29" s="656"/>
      <c r="DL29" s="632">
        <v>3200187</v>
      </c>
      <c r="DM29" s="655"/>
      <c r="DN29" s="655"/>
      <c r="DO29" s="655"/>
      <c r="DP29" s="655"/>
      <c r="DQ29" s="655"/>
      <c r="DR29" s="655"/>
      <c r="DS29" s="655"/>
      <c r="DT29" s="655"/>
      <c r="DU29" s="655"/>
      <c r="DV29" s="656"/>
      <c r="DW29" s="628">
        <v>23.7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2637090</v>
      </c>
      <c r="S30" s="624"/>
      <c r="T30" s="624"/>
      <c r="U30" s="624"/>
      <c r="V30" s="624"/>
      <c r="W30" s="624"/>
      <c r="X30" s="624"/>
      <c r="Y30" s="625"/>
      <c r="Z30" s="626">
        <v>9.1999999999999993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3352339</v>
      </c>
      <c r="CS30" s="624"/>
      <c r="CT30" s="624"/>
      <c r="CU30" s="624"/>
      <c r="CV30" s="624"/>
      <c r="CW30" s="624"/>
      <c r="CX30" s="624"/>
      <c r="CY30" s="625"/>
      <c r="CZ30" s="628">
        <v>12.1</v>
      </c>
      <c r="DA30" s="653"/>
      <c r="DB30" s="653"/>
      <c r="DC30" s="657"/>
      <c r="DD30" s="632">
        <v>3318806</v>
      </c>
      <c r="DE30" s="624"/>
      <c r="DF30" s="624"/>
      <c r="DG30" s="624"/>
      <c r="DH30" s="624"/>
      <c r="DI30" s="624"/>
      <c r="DJ30" s="624"/>
      <c r="DK30" s="625"/>
      <c r="DL30" s="632">
        <v>3090886</v>
      </c>
      <c r="DM30" s="624"/>
      <c r="DN30" s="624"/>
      <c r="DO30" s="624"/>
      <c r="DP30" s="624"/>
      <c r="DQ30" s="624"/>
      <c r="DR30" s="624"/>
      <c r="DS30" s="624"/>
      <c r="DT30" s="624"/>
      <c r="DU30" s="624"/>
      <c r="DV30" s="625"/>
      <c r="DW30" s="628">
        <v>22.8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97.6</v>
      </c>
      <c r="BN31" s="667"/>
      <c r="BO31" s="667"/>
      <c r="BP31" s="667"/>
      <c r="BQ31" s="668"/>
      <c r="BR31" s="679">
        <v>99.2</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111021</v>
      </c>
      <c r="CS31" s="655"/>
      <c r="CT31" s="655"/>
      <c r="CU31" s="655"/>
      <c r="CV31" s="655"/>
      <c r="CW31" s="655"/>
      <c r="CX31" s="655"/>
      <c r="CY31" s="656"/>
      <c r="CZ31" s="628">
        <v>0.4</v>
      </c>
      <c r="DA31" s="653"/>
      <c r="DB31" s="653"/>
      <c r="DC31" s="657"/>
      <c r="DD31" s="632">
        <v>109301</v>
      </c>
      <c r="DE31" s="655"/>
      <c r="DF31" s="655"/>
      <c r="DG31" s="655"/>
      <c r="DH31" s="655"/>
      <c r="DI31" s="655"/>
      <c r="DJ31" s="655"/>
      <c r="DK31" s="656"/>
      <c r="DL31" s="632">
        <v>109301</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1380364</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v>
      </c>
      <c r="BN32" s="655"/>
      <c r="BO32" s="655"/>
      <c r="BP32" s="655"/>
      <c r="BQ32" s="678"/>
      <c r="BR32" s="680">
        <v>99.1</v>
      </c>
      <c r="BS32" s="655"/>
      <c r="BT32" s="655"/>
      <c r="BU32" s="655"/>
      <c r="BV32" s="655"/>
      <c r="BW32" s="655"/>
      <c r="BX32" s="629">
        <v>98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173129</v>
      </c>
      <c r="S33" s="624"/>
      <c r="T33" s="624"/>
      <c r="U33" s="624"/>
      <c r="V33" s="624"/>
      <c r="W33" s="624"/>
      <c r="X33" s="624"/>
      <c r="Y33" s="625"/>
      <c r="Z33" s="626">
        <v>0.6</v>
      </c>
      <c r="AA33" s="626"/>
      <c r="AB33" s="626"/>
      <c r="AC33" s="626"/>
      <c r="AD33" s="627">
        <v>20733</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97.1</v>
      </c>
      <c r="BN33" s="682"/>
      <c r="BO33" s="682"/>
      <c r="BP33" s="682"/>
      <c r="BQ33" s="684"/>
      <c r="BR33" s="681">
        <v>99.2</v>
      </c>
      <c r="BS33" s="682"/>
      <c r="BT33" s="682"/>
      <c r="BU33" s="682"/>
      <c r="BV33" s="682"/>
      <c r="BW33" s="682"/>
      <c r="BX33" s="683">
        <v>97</v>
      </c>
      <c r="BY33" s="682"/>
      <c r="BZ33" s="682"/>
      <c r="CA33" s="682"/>
      <c r="CB33" s="684"/>
      <c r="CD33" s="620" t="s">
        <v>307</v>
      </c>
      <c r="CE33" s="621"/>
      <c r="CF33" s="621"/>
      <c r="CG33" s="621"/>
      <c r="CH33" s="621"/>
      <c r="CI33" s="621"/>
      <c r="CJ33" s="621"/>
      <c r="CK33" s="621"/>
      <c r="CL33" s="621"/>
      <c r="CM33" s="621"/>
      <c r="CN33" s="621"/>
      <c r="CO33" s="621"/>
      <c r="CP33" s="621"/>
      <c r="CQ33" s="622"/>
      <c r="CR33" s="623">
        <v>9867383</v>
      </c>
      <c r="CS33" s="655"/>
      <c r="CT33" s="655"/>
      <c r="CU33" s="655"/>
      <c r="CV33" s="655"/>
      <c r="CW33" s="655"/>
      <c r="CX33" s="655"/>
      <c r="CY33" s="656"/>
      <c r="CZ33" s="628">
        <v>35.700000000000003</v>
      </c>
      <c r="DA33" s="653"/>
      <c r="DB33" s="653"/>
      <c r="DC33" s="657"/>
      <c r="DD33" s="632">
        <v>6497932</v>
      </c>
      <c r="DE33" s="655"/>
      <c r="DF33" s="655"/>
      <c r="DG33" s="655"/>
      <c r="DH33" s="655"/>
      <c r="DI33" s="655"/>
      <c r="DJ33" s="655"/>
      <c r="DK33" s="656"/>
      <c r="DL33" s="632">
        <v>5074805</v>
      </c>
      <c r="DM33" s="655"/>
      <c r="DN33" s="655"/>
      <c r="DO33" s="655"/>
      <c r="DP33" s="655"/>
      <c r="DQ33" s="655"/>
      <c r="DR33" s="655"/>
      <c r="DS33" s="655"/>
      <c r="DT33" s="655"/>
      <c r="DU33" s="655"/>
      <c r="DV33" s="656"/>
      <c r="DW33" s="628">
        <v>37.5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31314</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4197832</v>
      </c>
      <c r="CS34" s="624"/>
      <c r="CT34" s="624"/>
      <c r="CU34" s="624"/>
      <c r="CV34" s="624"/>
      <c r="CW34" s="624"/>
      <c r="CX34" s="624"/>
      <c r="CY34" s="625"/>
      <c r="CZ34" s="628">
        <v>15.2</v>
      </c>
      <c r="DA34" s="653"/>
      <c r="DB34" s="653"/>
      <c r="DC34" s="657"/>
      <c r="DD34" s="632">
        <v>2567980</v>
      </c>
      <c r="DE34" s="624"/>
      <c r="DF34" s="624"/>
      <c r="DG34" s="624"/>
      <c r="DH34" s="624"/>
      <c r="DI34" s="624"/>
      <c r="DJ34" s="624"/>
      <c r="DK34" s="625"/>
      <c r="DL34" s="632">
        <v>1985634</v>
      </c>
      <c r="DM34" s="624"/>
      <c r="DN34" s="624"/>
      <c r="DO34" s="624"/>
      <c r="DP34" s="624"/>
      <c r="DQ34" s="624"/>
      <c r="DR34" s="624"/>
      <c r="DS34" s="624"/>
      <c r="DT34" s="624"/>
      <c r="DU34" s="624"/>
      <c r="DV34" s="625"/>
      <c r="DW34" s="628">
        <v>14.7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858164</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269653</v>
      </c>
      <c r="CS35" s="655"/>
      <c r="CT35" s="655"/>
      <c r="CU35" s="655"/>
      <c r="CV35" s="655"/>
      <c r="CW35" s="655"/>
      <c r="CX35" s="655"/>
      <c r="CY35" s="656"/>
      <c r="CZ35" s="628">
        <v>1</v>
      </c>
      <c r="DA35" s="653"/>
      <c r="DB35" s="653"/>
      <c r="DC35" s="657"/>
      <c r="DD35" s="632">
        <v>163852</v>
      </c>
      <c r="DE35" s="655"/>
      <c r="DF35" s="655"/>
      <c r="DG35" s="655"/>
      <c r="DH35" s="655"/>
      <c r="DI35" s="655"/>
      <c r="DJ35" s="655"/>
      <c r="DK35" s="656"/>
      <c r="DL35" s="632">
        <v>163852</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1264153</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2155971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517596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3415049</v>
      </c>
      <c r="CS36" s="624"/>
      <c r="CT36" s="624"/>
      <c r="CU36" s="624"/>
      <c r="CV36" s="624"/>
      <c r="CW36" s="624"/>
      <c r="CX36" s="624"/>
      <c r="CY36" s="625"/>
      <c r="CZ36" s="628">
        <v>12.3</v>
      </c>
      <c r="DA36" s="653"/>
      <c r="DB36" s="653"/>
      <c r="DC36" s="657"/>
      <c r="DD36" s="632">
        <v>2162580</v>
      </c>
      <c r="DE36" s="624"/>
      <c r="DF36" s="624"/>
      <c r="DG36" s="624"/>
      <c r="DH36" s="624"/>
      <c r="DI36" s="624"/>
      <c r="DJ36" s="624"/>
      <c r="DK36" s="625"/>
      <c r="DL36" s="632">
        <v>1658138</v>
      </c>
      <c r="DM36" s="624"/>
      <c r="DN36" s="624"/>
      <c r="DO36" s="624"/>
      <c r="DP36" s="624"/>
      <c r="DQ36" s="624"/>
      <c r="DR36" s="624"/>
      <c r="DS36" s="624"/>
      <c r="DT36" s="624"/>
      <c r="DU36" s="624"/>
      <c r="DV36" s="625"/>
      <c r="DW36" s="628">
        <v>12.3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293122</v>
      </c>
      <c r="S37" s="624"/>
      <c r="T37" s="624"/>
      <c r="U37" s="624"/>
      <c r="V37" s="624"/>
      <c r="W37" s="624"/>
      <c r="X37" s="624"/>
      <c r="Y37" s="625"/>
      <c r="Z37" s="626">
        <v>1</v>
      </c>
      <c r="AA37" s="626"/>
      <c r="AB37" s="626"/>
      <c r="AC37" s="626"/>
      <c r="AD37" s="627">
        <v>29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201747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474378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1986777</v>
      </c>
      <c r="CS37" s="655"/>
      <c r="CT37" s="655"/>
      <c r="CU37" s="655"/>
      <c r="CV37" s="655"/>
      <c r="CW37" s="655"/>
      <c r="CX37" s="655"/>
      <c r="CY37" s="656"/>
      <c r="CZ37" s="628">
        <v>7.2</v>
      </c>
      <c r="DA37" s="653"/>
      <c r="DB37" s="653"/>
      <c r="DC37" s="657"/>
      <c r="DD37" s="632">
        <v>1121577</v>
      </c>
      <c r="DE37" s="655"/>
      <c r="DF37" s="655"/>
      <c r="DG37" s="655"/>
      <c r="DH37" s="655"/>
      <c r="DI37" s="655"/>
      <c r="DJ37" s="655"/>
      <c r="DK37" s="656"/>
      <c r="DL37" s="632">
        <v>1048240</v>
      </c>
      <c r="DM37" s="655"/>
      <c r="DN37" s="655"/>
      <c r="DO37" s="655"/>
      <c r="DP37" s="655"/>
      <c r="DQ37" s="655"/>
      <c r="DR37" s="655"/>
      <c r="DS37" s="655"/>
      <c r="DT37" s="655"/>
      <c r="DU37" s="655"/>
      <c r="DV37" s="656"/>
      <c r="DW37" s="628">
        <v>7.7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6711600</v>
      </c>
      <c r="S38" s="624"/>
      <c r="T38" s="624"/>
      <c r="U38" s="624"/>
      <c r="V38" s="624"/>
      <c r="W38" s="624"/>
      <c r="X38" s="624"/>
      <c r="Y38" s="625"/>
      <c r="Z38" s="626">
        <v>23.5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196540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3141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1672684</v>
      </c>
      <c r="CS38" s="624"/>
      <c r="CT38" s="624"/>
      <c r="CU38" s="624"/>
      <c r="CV38" s="624"/>
      <c r="CW38" s="624"/>
      <c r="CX38" s="624"/>
      <c r="CY38" s="625"/>
      <c r="CZ38" s="628">
        <v>6</v>
      </c>
      <c r="DA38" s="653"/>
      <c r="DB38" s="653"/>
      <c r="DC38" s="657"/>
      <c r="DD38" s="632">
        <v>1425939</v>
      </c>
      <c r="DE38" s="624"/>
      <c r="DF38" s="624"/>
      <c r="DG38" s="624"/>
      <c r="DH38" s="624"/>
      <c r="DI38" s="624"/>
      <c r="DJ38" s="624"/>
      <c r="DK38" s="625"/>
      <c r="DL38" s="632">
        <v>1267181</v>
      </c>
      <c r="DM38" s="624"/>
      <c r="DN38" s="624"/>
      <c r="DO38" s="624"/>
      <c r="DP38" s="624"/>
      <c r="DQ38" s="624"/>
      <c r="DR38" s="624"/>
      <c r="DS38" s="624"/>
      <c r="DT38" s="624"/>
      <c r="DU38" s="624"/>
      <c r="DV38" s="625"/>
      <c r="DW38" s="628">
        <v>9.4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85000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4244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127893</v>
      </c>
      <c r="CS39" s="655"/>
      <c r="CT39" s="655"/>
      <c r="CU39" s="655"/>
      <c r="CV39" s="655"/>
      <c r="CW39" s="655"/>
      <c r="CX39" s="655"/>
      <c r="CY39" s="656"/>
      <c r="CZ39" s="628">
        <v>0.5</v>
      </c>
      <c r="DA39" s="653"/>
      <c r="DB39" s="653"/>
      <c r="DC39" s="657"/>
      <c r="DD39" s="632">
        <v>439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25100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184272</v>
      </c>
      <c r="CS40" s="624"/>
      <c r="CT40" s="624"/>
      <c r="CU40" s="624"/>
      <c r="CV40" s="624"/>
      <c r="CW40" s="624"/>
      <c r="CX40" s="624"/>
      <c r="CY40" s="625"/>
      <c r="CZ40" s="628">
        <v>0.7</v>
      </c>
      <c r="DA40" s="653"/>
      <c r="DB40" s="653"/>
      <c r="DC40" s="657"/>
      <c r="DD40" s="632">
        <v>177142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28536347</v>
      </c>
      <c r="S41" s="696"/>
      <c r="T41" s="696"/>
      <c r="U41" s="696"/>
      <c r="V41" s="696"/>
      <c r="W41" s="696"/>
      <c r="X41" s="696"/>
      <c r="Y41" s="700"/>
      <c r="Z41" s="701">
        <v>100</v>
      </c>
      <c r="AA41" s="701"/>
      <c r="AB41" s="701"/>
      <c r="AC41" s="701"/>
      <c r="AD41" s="702">
        <v>13502623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317881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1354803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516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7003599</v>
      </c>
      <c r="CS42" s="655"/>
      <c r="CT42" s="655"/>
      <c r="CU42" s="655"/>
      <c r="CV42" s="655"/>
      <c r="CW42" s="655"/>
      <c r="CX42" s="655"/>
      <c r="CY42" s="656"/>
      <c r="CZ42" s="628">
        <v>25.3</v>
      </c>
      <c r="DA42" s="653"/>
      <c r="DB42" s="653"/>
      <c r="DC42" s="657"/>
      <c r="DD42" s="632">
        <v>516805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94601</v>
      </c>
      <c r="CS43" s="655"/>
      <c r="CT43" s="655"/>
      <c r="CU43" s="655"/>
      <c r="CV43" s="655"/>
      <c r="CW43" s="655"/>
      <c r="CX43" s="655"/>
      <c r="CY43" s="656"/>
      <c r="CZ43" s="628">
        <v>0.3</v>
      </c>
      <c r="DA43" s="653"/>
      <c r="DB43" s="653"/>
      <c r="DC43" s="657"/>
      <c r="DD43" s="632">
        <v>69401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6833095</v>
      </c>
      <c r="CS44" s="624"/>
      <c r="CT44" s="624"/>
      <c r="CU44" s="624"/>
      <c r="CV44" s="624"/>
      <c r="CW44" s="624"/>
      <c r="CX44" s="624"/>
      <c r="CY44" s="625"/>
      <c r="CZ44" s="628">
        <v>24.7</v>
      </c>
      <c r="DA44" s="629"/>
      <c r="DB44" s="629"/>
      <c r="DC44" s="635"/>
      <c r="DD44" s="632">
        <v>483354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806555</v>
      </c>
      <c r="CS45" s="655"/>
      <c r="CT45" s="655"/>
      <c r="CU45" s="655"/>
      <c r="CV45" s="655"/>
      <c r="CW45" s="655"/>
      <c r="CX45" s="655"/>
      <c r="CY45" s="656"/>
      <c r="CZ45" s="628">
        <v>2.9</v>
      </c>
      <c r="DA45" s="653"/>
      <c r="DB45" s="653"/>
      <c r="DC45" s="657"/>
      <c r="DD45" s="632">
        <v>87623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5574367</v>
      </c>
      <c r="CS46" s="624"/>
      <c r="CT46" s="624"/>
      <c r="CU46" s="624"/>
      <c r="CV46" s="624"/>
      <c r="CW46" s="624"/>
      <c r="CX46" s="624"/>
      <c r="CY46" s="625"/>
      <c r="CZ46" s="628">
        <v>20.2</v>
      </c>
      <c r="DA46" s="629"/>
      <c r="DB46" s="629"/>
      <c r="DC46" s="635"/>
      <c r="DD46" s="632">
        <v>378134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170504</v>
      </c>
      <c r="CS47" s="655"/>
      <c r="CT47" s="655"/>
      <c r="CU47" s="655"/>
      <c r="CV47" s="655"/>
      <c r="CW47" s="655"/>
      <c r="CX47" s="655"/>
      <c r="CY47" s="656"/>
      <c r="CZ47" s="628">
        <v>0.6</v>
      </c>
      <c r="DA47" s="653"/>
      <c r="DB47" s="653"/>
      <c r="DC47" s="657"/>
      <c r="DD47" s="632">
        <v>33451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27663536</v>
      </c>
      <c r="CS49" s="682"/>
      <c r="CT49" s="682"/>
      <c r="CU49" s="682"/>
      <c r="CV49" s="682"/>
      <c r="CW49" s="682"/>
      <c r="CX49" s="682"/>
      <c r="CY49" s="711"/>
      <c r="CZ49" s="703">
        <v>100</v>
      </c>
      <c r="DA49" s="712"/>
      <c r="DB49" s="712"/>
      <c r="DC49" s="713"/>
      <c r="DD49" s="714">
        <v>15396415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nQhyr6rG6jemgwQWGX/CmoWn6h1zfKxKc6g66HwACcQfeLRkkWv8UWNvnTjy6oF5G8h8JURqhl61y8xhM6Wnw==" saltValue="QjRysPs/+grTVtzS96J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5" t="s">
        <v>371</v>
      </c>
      <c r="DH5" s="766"/>
      <c r="DI5" s="766"/>
      <c r="DJ5" s="766"/>
      <c r="DK5" s="767"/>
      <c r="DL5" s="765" t="s">
        <v>372</v>
      </c>
      <c r="DM5" s="766"/>
      <c r="DN5" s="766"/>
      <c r="DO5" s="766"/>
      <c r="DP5" s="767"/>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8"/>
      <c r="DH6" s="769"/>
      <c r="DI6" s="769"/>
      <c r="DJ6" s="769"/>
      <c r="DK6" s="770"/>
      <c r="DL6" s="768"/>
      <c r="DM6" s="769"/>
      <c r="DN6" s="769"/>
      <c r="DO6" s="769"/>
      <c r="DP6" s="770"/>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28536</v>
      </c>
      <c r="R7" s="753"/>
      <c r="S7" s="753"/>
      <c r="T7" s="753"/>
      <c r="U7" s="753"/>
      <c r="V7" s="753">
        <v>27664</v>
      </c>
      <c r="W7" s="753"/>
      <c r="X7" s="753"/>
      <c r="Y7" s="753"/>
      <c r="Z7" s="753"/>
      <c r="AA7" s="753">
        <v>872</v>
      </c>
      <c r="AB7" s="753"/>
      <c r="AC7" s="753"/>
      <c r="AD7" s="753"/>
      <c r="AE7" s="754"/>
      <c r="AF7" s="755">
        <v>477</v>
      </c>
      <c r="AG7" s="756"/>
      <c r="AH7" s="756"/>
      <c r="AI7" s="756"/>
      <c r="AJ7" s="757"/>
      <c r="AK7" s="758">
        <v>858</v>
      </c>
      <c r="AL7" s="759"/>
      <c r="AM7" s="759"/>
      <c r="AN7" s="759"/>
      <c r="AO7" s="759"/>
      <c r="AP7" s="759">
        <v>36871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62" t="s">
        <v>555</v>
      </c>
      <c r="BT7" s="763"/>
      <c r="BU7" s="763"/>
      <c r="BV7" s="763"/>
      <c r="BW7" s="763"/>
      <c r="BX7" s="763"/>
      <c r="BY7" s="763"/>
      <c r="BZ7" s="763"/>
      <c r="CA7" s="763"/>
      <c r="CB7" s="763"/>
      <c r="CC7" s="763"/>
      <c r="CD7" s="763"/>
      <c r="CE7" s="763"/>
      <c r="CF7" s="763"/>
      <c r="CG7" s="764"/>
      <c r="CH7" s="743">
        <v>-4</v>
      </c>
      <c r="CI7" s="744"/>
      <c r="CJ7" s="744"/>
      <c r="CK7" s="744"/>
      <c r="CL7" s="745"/>
      <c r="CM7" s="743">
        <v>32</v>
      </c>
      <c r="CN7" s="744"/>
      <c r="CO7" s="744"/>
      <c r="CP7" s="744"/>
      <c r="CQ7" s="745"/>
      <c r="CR7" s="743">
        <v>75</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79" t="s">
        <v>375</v>
      </c>
      <c r="C8" s="780"/>
      <c r="D8" s="780"/>
      <c r="E8" s="780"/>
      <c r="F8" s="780"/>
      <c r="G8" s="780"/>
      <c r="H8" s="780"/>
      <c r="I8" s="780"/>
      <c r="J8" s="780"/>
      <c r="K8" s="780"/>
      <c r="L8" s="780"/>
      <c r="M8" s="780"/>
      <c r="N8" s="780"/>
      <c r="O8" s="780"/>
      <c r="P8" s="781"/>
      <c r="Q8" s="782">
        <v>0</v>
      </c>
      <c r="R8" s="783"/>
      <c r="S8" s="783"/>
      <c r="T8" s="783"/>
      <c r="U8" s="783"/>
      <c r="V8" s="783">
        <v>0</v>
      </c>
      <c r="W8" s="783"/>
      <c r="X8" s="783"/>
      <c r="Y8" s="783"/>
      <c r="Z8" s="783"/>
      <c r="AA8" s="783">
        <v>0</v>
      </c>
      <c r="AB8" s="783"/>
      <c r="AC8" s="783"/>
      <c r="AD8" s="783"/>
      <c r="AE8" s="784"/>
      <c r="AF8" s="785" t="s">
        <v>122</v>
      </c>
      <c r="AG8" s="786"/>
      <c r="AH8" s="786"/>
      <c r="AI8" s="786"/>
      <c r="AJ8" s="787"/>
      <c r="AK8" s="771">
        <v>0</v>
      </c>
      <c r="AL8" s="772"/>
      <c r="AM8" s="772"/>
      <c r="AN8" s="772"/>
      <c r="AO8" s="772"/>
      <c r="AP8" s="772">
        <v>0</v>
      </c>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c r="BS8" s="762" t="s">
        <v>556</v>
      </c>
      <c r="BT8" s="763"/>
      <c r="BU8" s="763"/>
      <c r="BV8" s="763"/>
      <c r="BW8" s="763"/>
      <c r="BX8" s="763"/>
      <c r="BY8" s="763"/>
      <c r="BZ8" s="763"/>
      <c r="CA8" s="763"/>
      <c r="CB8" s="763"/>
      <c r="CC8" s="763"/>
      <c r="CD8" s="763"/>
      <c r="CE8" s="763"/>
      <c r="CF8" s="763"/>
      <c r="CG8" s="764"/>
      <c r="CH8" s="775">
        <v>40</v>
      </c>
      <c r="CI8" s="776"/>
      <c r="CJ8" s="776"/>
      <c r="CK8" s="776"/>
      <c r="CL8" s="777"/>
      <c r="CM8" s="775">
        <v>220</v>
      </c>
      <c r="CN8" s="776"/>
      <c r="CO8" s="776"/>
      <c r="CP8" s="776"/>
      <c r="CQ8" s="777"/>
      <c r="CR8" s="775">
        <v>300</v>
      </c>
      <c r="CS8" s="776"/>
      <c r="CT8" s="776"/>
      <c r="CU8" s="776"/>
      <c r="CV8" s="777"/>
      <c r="CW8" s="775" t="s">
        <v>489</v>
      </c>
      <c r="CX8" s="776"/>
      <c r="CY8" s="776"/>
      <c r="CZ8" s="776"/>
      <c r="DA8" s="777"/>
      <c r="DB8" s="775" t="s">
        <v>489</v>
      </c>
      <c r="DC8" s="776"/>
      <c r="DD8" s="776"/>
      <c r="DE8" s="776"/>
      <c r="DF8" s="777"/>
      <c r="DG8" s="775" t="s">
        <v>489</v>
      </c>
      <c r="DH8" s="776"/>
      <c r="DI8" s="776"/>
      <c r="DJ8" s="776"/>
      <c r="DK8" s="777"/>
      <c r="DL8" s="775" t="s">
        <v>489</v>
      </c>
      <c r="DM8" s="776"/>
      <c r="DN8" s="776"/>
      <c r="DO8" s="776"/>
      <c r="DP8" s="777"/>
      <c r="DQ8" s="775" t="s">
        <v>489</v>
      </c>
      <c r="DR8" s="776"/>
      <c r="DS8" s="776"/>
      <c r="DT8" s="776"/>
      <c r="DU8" s="777"/>
      <c r="DV8" s="762"/>
      <c r="DW8" s="763"/>
      <c r="DX8" s="763"/>
      <c r="DY8" s="763"/>
      <c r="DZ8" s="778"/>
      <c r="EA8" s="222"/>
    </row>
    <row r="9" spans="1:131" s="223" customFormat="1" ht="26.25" customHeight="1" x14ac:dyDescent="0.2">
      <c r="A9" s="226">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62" t="s">
        <v>557</v>
      </c>
      <c r="BT9" s="763"/>
      <c r="BU9" s="763"/>
      <c r="BV9" s="763"/>
      <c r="BW9" s="763"/>
      <c r="BX9" s="763"/>
      <c r="BY9" s="763"/>
      <c r="BZ9" s="763"/>
      <c r="CA9" s="763"/>
      <c r="CB9" s="763"/>
      <c r="CC9" s="763"/>
      <c r="CD9" s="763"/>
      <c r="CE9" s="763"/>
      <c r="CF9" s="763"/>
      <c r="CG9" s="764"/>
      <c r="CH9" s="775">
        <v>0</v>
      </c>
      <c r="CI9" s="776"/>
      <c r="CJ9" s="776"/>
      <c r="CK9" s="776"/>
      <c r="CL9" s="777"/>
      <c r="CM9" s="775">
        <v>4</v>
      </c>
      <c r="CN9" s="776"/>
      <c r="CO9" s="776"/>
      <c r="CP9" s="776"/>
      <c r="CQ9" s="777"/>
      <c r="CR9" s="775">
        <v>5</v>
      </c>
      <c r="CS9" s="776"/>
      <c r="CT9" s="776"/>
      <c r="CU9" s="776"/>
      <c r="CV9" s="777"/>
      <c r="CW9" s="775" t="s">
        <v>489</v>
      </c>
      <c r="CX9" s="776"/>
      <c r="CY9" s="776"/>
      <c r="CZ9" s="776"/>
      <c r="DA9" s="777"/>
      <c r="DB9" s="775" t="s">
        <v>489</v>
      </c>
      <c r="DC9" s="776"/>
      <c r="DD9" s="776"/>
      <c r="DE9" s="776"/>
      <c r="DF9" s="777"/>
      <c r="DG9" s="775" t="s">
        <v>489</v>
      </c>
      <c r="DH9" s="776"/>
      <c r="DI9" s="776"/>
      <c r="DJ9" s="776"/>
      <c r="DK9" s="777"/>
      <c r="DL9" s="775" t="s">
        <v>489</v>
      </c>
      <c r="DM9" s="776"/>
      <c r="DN9" s="776"/>
      <c r="DO9" s="776"/>
      <c r="DP9" s="777"/>
      <c r="DQ9" s="775" t="s">
        <v>489</v>
      </c>
      <c r="DR9" s="776"/>
      <c r="DS9" s="776"/>
      <c r="DT9" s="776"/>
      <c r="DU9" s="777"/>
      <c r="DV9" s="762"/>
      <c r="DW9" s="763"/>
      <c r="DX9" s="763"/>
      <c r="DY9" s="763"/>
      <c r="DZ9" s="778"/>
      <c r="EA9" s="222"/>
    </row>
    <row r="10" spans="1:131" s="223" customFormat="1" ht="26.25" customHeight="1" x14ac:dyDescent="0.2">
      <c r="A10" s="226">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62" t="s">
        <v>558</v>
      </c>
      <c r="BT10" s="763"/>
      <c r="BU10" s="763"/>
      <c r="BV10" s="763"/>
      <c r="BW10" s="763"/>
      <c r="BX10" s="763"/>
      <c r="BY10" s="763"/>
      <c r="BZ10" s="763"/>
      <c r="CA10" s="763"/>
      <c r="CB10" s="763"/>
      <c r="CC10" s="763"/>
      <c r="CD10" s="763"/>
      <c r="CE10" s="763"/>
      <c r="CF10" s="763"/>
      <c r="CG10" s="764"/>
      <c r="CH10" s="775">
        <v>102</v>
      </c>
      <c r="CI10" s="776"/>
      <c r="CJ10" s="776"/>
      <c r="CK10" s="776"/>
      <c r="CL10" s="777"/>
      <c r="CM10" s="775">
        <v>658</v>
      </c>
      <c r="CN10" s="776"/>
      <c r="CO10" s="776"/>
      <c r="CP10" s="776"/>
      <c r="CQ10" s="777"/>
      <c r="CR10" s="775">
        <v>50</v>
      </c>
      <c r="CS10" s="776"/>
      <c r="CT10" s="776"/>
      <c r="CU10" s="776"/>
      <c r="CV10" s="777"/>
      <c r="CW10" s="775" t="s">
        <v>489</v>
      </c>
      <c r="CX10" s="776"/>
      <c r="CY10" s="776"/>
      <c r="CZ10" s="776"/>
      <c r="DA10" s="777"/>
      <c r="DB10" s="775" t="s">
        <v>489</v>
      </c>
      <c r="DC10" s="776"/>
      <c r="DD10" s="776"/>
      <c r="DE10" s="776"/>
      <c r="DF10" s="777"/>
      <c r="DG10" s="775" t="s">
        <v>489</v>
      </c>
      <c r="DH10" s="776"/>
      <c r="DI10" s="776"/>
      <c r="DJ10" s="776"/>
      <c r="DK10" s="777"/>
      <c r="DL10" s="775" t="s">
        <v>489</v>
      </c>
      <c r="DM10" s="776"/>
      <c r="DN10" s="776"/>
      <c r="DO10" s="776"/>
      <c r="DP10" s="777"/>
      <c r="DQ10" s="775" t="s">
        <v>489</v>
      </c>
      <c r="DR10" s="776"/>
      <c r="DS10" s="776"/>
      <c r="DT10" s="776"/>
      <c r="DU10" s="777"/>
      <c r="DV10" s="762"/>
      <c r="DW10" s="763"/>
      <c r="DX10" s="763"/>
      <c r="DY10" s="763"/>
      <c r="DZ10" s="778"/>
      <c r="EA10" s="222"/>
    </row>
    <row r="11" spans="1:131" s="223" customFormat="1" ht="26.25" customHeight="1" x14ac:dyDescent="0.2">
      <c r="A11" s="226">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62" t="s">
        <v>559</v>
      </c>
      <c r="BT11" s="763"/>
      <c r="BU11" s="763"/>
      <c r="BV11" s="763"/>
      <c r="BW11" s="763"/>
      <c r="BX11" s="763"/>
      <c r="BY11" s="763"/>
      <c r="BZ11" s="763"/>
      <c r="CA11" s="763"/>
      <c r="CB11" s="763"/>
      <c r="CC11" s="763"/>
      <c r="CD11" s="763"/>
      <c r="CE11" s="763"/>
      <c r="CF11" s="763"/>
      <c r="CG11" s="764"/>
      <c r="CH11" s="775">
        <v>11</v>
      </c>
      <c r="CI11" s="776"/>
      <c r="CJ11" s="776"/>
      <c r="CK11" s="776"/>
      <c r="CL11" s="777"/>
      <c r="CM11" s="775">
        <v>25</v>
      </c>
      <c r="CN11" s="776"/>
      <c r="CO11" s="776"/>
      <c r="CP11" s="776"/>
      <c r="CQ11" s="777"/>
      <c r="CR11" s="775">
        <v>2</v>
      </c>
      <c r="CS11" s="776"/>
      <c r="CT11" s="776"/>
      <c r="CU11" s="776"/>
      <c r="CV11" s="777"/>
      <c r="CW11" s="775">
        <v>8</v>
      </c>
      <c r="CX11" s="776"/>
      <c r="CY11" s="776"/>
      <c r="CZ11" s="776"/>
      <c r="DA11" s="777"/>
      <c r="DB11" s="775" t="s">
        <v>489</v>
      </c>
      <c r="DC11" s="776"/>
      <c r="DD11" s="776"/>
      <c r="DE11" s="776"/>
      <c r="DF11" s="777"/>
      <c r="DG11" s="775" t="s">
        <v>489</v>
      </c>
      <c r="DH11" s="776"/>
      <c r="DI11" s="776"/>
      <c r="DJ11" s="776"/>
      <c r="DK11" s="777"/>
      <c r="DL11" s="775" t="s">
        <v>489</v>
      </c>
      <c r="DM11" s="776"/>
      <c r="DN11" s="776"/>
      <c r="DO11" s="776"/>
      <c r="DP11" s="777"/>
      <c r="DQ11" s="775" t="s">
        <v>489</v>
      </c>
      <c r="DR11" s="776"/>
      <c r="DS11" s="776"/>
      <c r="DT11" s="776"/>
      <c r="DU11" s="777"/>
      <c r="DV11" s="762"/>
      <c r="DW11" s="763"/>
      <c r="DX11" s="763"/>
      <c r="DY11" s="763"/>
      <c r="DZ11" s="778"/>
      <c r="EA11" s="222"/>
    </row>
    <row r="12" spans="1:131" s="223" customFormat="1" ht="26.25" customHeight="1" x14ac:dyDescent="0.2">
      <c r="A12" s="226">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62"/>
      <c r="BT12" s="763"/>
      <c r="BU12" s="763"/>
      <c r="BV12" s="763"/>
      <c r="BW12" s="763"/>
      <c r="BX12" s="763"/>
      <c r="BY12" s="763"/>
      <c r="BZ12" s="763"/>
      <c r="CA12" s="763"/>
      <c r="CB12" s="763"/>
      <c r="CC12" s="763"/>
      <c r="CD12" s="763"/>
      <c r="CE12" s="763"/>
      <c r="CF12" s="763"/>
      <c r="CG12" s="76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62"/>
      <c r="DW12" s="763"/>
      <c r="DX12" s="763"/>
      <c r="DY12" s="763"/>
      <c r="DZ12" s="778"/>
      <c r="EA12" s="222"/>
    </row>
    <row r="13" spans="1:131" s="223" customFormat="1" ht="26.25" customHeight="1" x14ac:dyDescent="0.2">
      <c r="A13" s="226">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62"/>
      <c r="BT13" s="763"/>
      <c r="BU13" s="763"/>
      <c r="BV13" s="763"/>
      <c r="BW13" s="763"/>
      <c r="BX13" s="763"/>
      <c r="BY13" s="763"/>
      <c r="BZ13" s="763"/>
      <c r="CA13" s="763"/>
      <c r="CB13" s="763"/>
      <c r="CC13" s="763"/>
      <c r="CD13" s="763"/>
      <c r="CE13" s="763"/>
      <c r="CF13" s="763"/>
      <c r="CG13" s="76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62"/>
      <c r="DW13" s="763"/>
      <c r="DX13" s="763"/>
      <c r="DY13" s="763"/>
      <c r="DZ13" s="778"/>
      <c r="EA13" s="222"/>
    </row>
    <row r="14" spans="1:131" s="223" customFormat="1" ht="26.25" customHeight="1" x14ac:dyDescent="0.2">
      <c r="A14" s="226">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62"/>
      <c r="BT14" s="763"/>
      <c r="BU14" s="763"/>
      <c r="BV14" s="763"/>
      <c r="BW14" s="763"/>
      <c r="BX14" s="763"/>
      <c r="BY14" s="763"/>
      <c r="BZ14" s="763"/>
      <c r="CA14" s="763"/>
      <c r="CB14" s="763"/>
      <c r="CC14" s="763"/>
      <c r="CD14" s="763"/>
      <c r="CE14" s="763"/>
      <c r="CF14" s="763"/>
      <c r="CG14" s="76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62"/>
      <c r="DW14" s="763"/>
      <c r="DX14" s="763"/>
      <c r="DY14" s="763"/>
      <c r="DZ14" s="778"/>
      <c r="EA14" s="222"/>
    </row>
    <row r="15" spans="1:131" s="223" customFormat="1" ht="26.25" customHeight="1" x14ac:dyDescent="0.2">
      <c r="A15" s="226">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62"/>
      <c r="BT15" s="763"/>
      <c r="BU15" s="763"/>
      <c r="BV15" s="763"/>
      <c r="BW15" s="763"/>
      <c r="BX15" s="763"/>
      <c r="BY15" s="763"/>
      <c r="BZ15" s="763"/>
      <c r="CA15" s="763"/>
      <c r="CB15" s="763"/>
      <c r="CC15" s="763"/>
      <c r="CD15" s="763"/>
      <c r="CE15" s="763"/>
      <c r="CF15" s="763"/>
      <c r="CG15" s="76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62"/>
      <c r="DW15" s="763"/>
      <c r="DX15" s="763"/>
      <c r="DY15" s="763"/>
      <c r="DZ15" s="778"/>
      <c r="EA15" s="222"/>
    </row>
    <row r="16" spans="1:131" s="223" customFormat="1" ht="26.25" customHeight="1" x14ac:dyDescent="0.2">
      <c r="A16" s="226">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62"/>
      <c r="BT16" s="763"/>
      <c r="BU16" s="763"/>
      <c r="BV16" s="763"/>
      <c r="BW16" s="763"/>
      <c r="BX16" s="763"/>
      <c r="BY16" s="763"/>
      <c r="BZ16" s="763"/>
      <c r="CA16" s="763"/>
      <c r="CB16" s="763"/>
      <c r="CC16" s="763"/>
      <c r="CD16" s="763"/>
      <c r="CE16" s="763"/>
      <c r="CF16" s="763"/>
      <c r="CG16" s="76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62"/>
      <c r="DW16" s="763"/>
      <c r="DX16" s="763"/>
      <c r="DY16" s="763"/>
      <c r="DZ16" s="778"/>
      <c r="EA16" s="222"/>
    </row>
    <row r="17" spans="1:131" s="223" customFormat="1" ht="26.25" customHeight="1" x14ac:dyDescent="0.2">
      <c r="A17" s="226">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62"/>
      <c r="BT17" s="763"/>
      <c r="BU17" s="763"/>
      <c r="BV17" s="763"/>
      <c r="BW17" s="763"/>
      <c r="BX17" s="763"/>
      <c r="BY17" s="763"/>
      <c r="BZ17" s="763"/>
      <c r="CA17" s="763"/>
      <c r="CB17" s="763"/>
      <c r="CC17" s="763"/>
      <c r="CD17" s="763"/>
      <c r="CE17" s="763"/>
      <c r="CF17" s="763"/>
      <c r="CG17" s="76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62"/>
      <c r="DW17" s="763"/>
      <c r="DX17" s="763"/>
      <c r="DY17" s="763"/>
      <c r="DZ17" s="778"/>
      <c r="EA17" s="222"/>
    </row>
    <row r="18" spans="1:131" s="223" customFormat="1" ht="26.25" customHeight="1" x14ac:dyDescent="0.2">
      <c r="A18" s="226">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62"/>
      <c r="BT18" s="763"/>
      <c r="BU18" s="763"/>
      <c r="BV18" s="763"/>
      <c r="BW18" s="763"/>
      <c r="BX18" s="763"/>
      <c r="BY18" s="763"/>
      <c r="BZ18" s="763"/>
      <c r="CA18" s="763"/>
      <c r="CB18" s="763"/>
      <c r="CC18" s="763"/>
      <c r="CD18" s="763"/>
      <c r="CE18" s="763"/>
      <c r="CF18" s="763"/>
      <c r="CG18" s="76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62"/>
      <c r="DW18" s="763"/>
      <c r="DX18" s="763"/>
      <c r="DY18" s="763"/>
      <c r="DZ18" s="778"/>
      <c r="EA18" s="222"/>
    </row>
    <row r="19" spans="1:131" s="223" customFormat="1" ht="26.25" customHeight="1" x14ac:dyDescent="0.2">
      <c r="A19" s="226">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62"/>
      <c r="BT19" s="763"/>
      <c r="BU19" s="763"/>
      <c r="BV19" s="763"/>
      <c r="BW19" s="763"/>
      <c r="BX19" s="763"/>
      <c r="BY19" s="763"/>
      <c r="BZ19" s="763"/>
      <c r="CA19" s="763"/>
      <c r="CB19" s="763"/>
      <c r="CC19" s="763"/>
      <c r="CD19" s="763"/>
      <c r="CE19" s="763"/>
      <c r="CF19" s="763"/>
      <c r="CG19" s="76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62"/>
      <c r="DW19" s="763"/>
      <c r="DX19" s="763"/>
      <c r="DY19" s="763"/>
      <c r="DZ19" s="778"/>
      <c r="EA19" s="222"/>
    </row>
    <row r="20" spans="1:131" s="223" customFormat="1" ht="26.25" customHeight="1" x14ac:dyDescent="0.2">
      <c r="A20" s="226">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62"/>
      <c r="BT20" s="763"/>
      <c r="BU20" s="763"/>
      <c r="BV20" s="763"/>
      <c r="BW20" s="763"/>
      <c r="BX20" s="763"/>
      <c r="BY20" s="763"/>
      <c r="BZ20" s="763"/>
      <c r="CA20" s="763"/>
      <c r="CB20" s="763"/>
      <c r="CC20" s="763"/>
      <c r="CD20" s="763"/>
      <c r="CE20" s="763"/>
      <c r="CF20" s="763"/>
      <c r="CG20" s="76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62"/>
      <c r="DW20" s="763"/>
      <c r="DX20" s="763"/>
      <c r="DY20" s="763"/>
      <c r="DZ20" s="778"/>
      <c r="EA20" s="222"/>
    </row>
    <row r="21" spans="1:131" s="223" customFormat="1" ht="26.25" customHeight="1" thickBot="1" x14ac:dyDescent="0.25">
      <c r="A21" s="226">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62"/>
      <c r="BT21" s="763"/>
      <c r="BU21" s="763"/>
      <c r="BV21" s="763"/>
      <c r="BW21" s="763"/>
      <c r="BX21" s="763"/>
      <c r="BY21" s="763"/>
      <c r="BZ21" s="763"/>
      <c r="CA21" s="763"/>
      <c r="CB21" s="763"/>
      <c r="CC21" s="763"/>
      <c r="CD21" s="763"/>
      <c r="CE21" s="763"/>
      <c r="CF21" s="763"/>
      <c r="CG21" s="76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62"/>
      <c r="DW21" s="763"/>
      <c r="DX21" s="763"/>
      <c r="DY21" s="763"/>
      <c r="DZ21" s="778"/>
      <c r="EA21" s="222"/>
    </row>
    <row r="22" spans="1:131" s="223" customFormat="1" ht="26.25" customHeight="1" x14ac:dyDescent="0.2">
      <c r="A22" s="226">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376</v>
      </c>
      <c r="BA22" s="805"/>
      <c r="BB22" s="805"/>
      <c r="BC22" s="805"/>
      <c r="BD22" s="806"/>
      <c r="BE22" s="221"/>
      <c r="BF22" s="221"/>
      <c r="BG22" s="221"/>
      <c r="BH22" s="221"/>
      <c r="BI22" s="221"/>
      <c r="BJ22" s="221"/>
      <c r="BK22" s="221"/>
      <c r="BL22" s="221"/>
      <c r="BM22" s="221"/>
      <c r="BN22" s="221"/>
      <c r="BO22" s="221"/>
      <c r="BP22" s="221"/>
      <c r="BQ22" s="226">
        <v>16</v>
      </c>
      <c r="BR22" s="227"/>
      <c r="BS22" s="762"/>
      <c r="BT22" s="763"/>
      <c r="BU22" s="763"/>
      <c r="BV22" s="763"/>
      <c r="BW22" s="763"/>
      <c r="BX22" s="763"/>
      <c r="BY22" s="763"/>
      <c r="BZ22" s="763"/>
      <c r="CA22" s="763"/>
      <c r="CB22" s="763"/>
      <c r="CC22" s="763"/>
      <c r="CD22" s="763"/>
      <c r="CE22" s="763"/>
      <c r="CF22" s="763"/>
      <c r="CG22" s="76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62"/>
      <c r="DW22" s="763"/>
      <c r="DX22" s="763"/>
      <c r="DY22" s="763"/>
      <c r="DZ22" s="778"/>
      <c r="EA22" s="222"/>
    </row>
    <row r="23" spans="1:131" s="223" customFormat="1" ht="26.25" customHeight="1" thickBot="1" x14ac:dyDescent="0.25">
      <c r="A23" s="228" t="s">
        <v>377</v>
      </c>
      <c r="B23" s="788" t="s">
        <v>378</v>
      </c>
      <c r="C23" s="789"/>
      <c r="D23" s="789"/>
      <c r="E23" s="789"/>
      <c r="F23" s="789"/>
      <c r="G23" s="789"/>
      <c r="H23" s="789"/>
      <c r="I23" s="789"/>
      <c r="J23" s="789"/>
      <c r="K23" s="789"/>
      <c r="L23" s="789"/>
      <c r="M23" s="789"/>
      <c r="N23" s="789"/>
      <c r="O23" s="789"/>
      <c r="P23" s="790"/>
      <c r="Q23" s="791">
        <v>28536</v>
      </c>
      <c r="R23" s="792"/>
      <c r="S23" s="792"/>
      <c r="T23" s="792"/>
      <c r="U23" s="792"/>
      <c r="V23" s="792">
        <v>27664</v>
      </c>
      <c r="W23" s="792"/>
      <c r="X23" s="792"/>
      <c r="Y23" s="792"/>
      <c r="Z23" s="792"/>
      <c r="AA23" s="792">
        <v>872</v>
      </c>
      <c r="AB23" s="792"/>
      <c r="AC23" s="792"/>
      <c r="AD23" s="792"/>
      <c r="AE23" s="793"/>
      <c r="AF23" s="794">
        <v>477</v>
      </c>
      <c r="AG23" s="792"/>
      <c r="AH23" s="792"/>
      <c r="AI23" s="792"/>
      <c r="AJ23" s="795"/>
      <c r="AK23" s="796"/>
      <c r="AL23" s="797"/>
      <c r="AM23" s="797"/>
      <c r="AN23" s="797"/>
      <c r="AO23" s="797"/>
      <c r="AP23" s="792">
        <v>36871</v>
      </c>
      <c r="AQ23" s="792"/>
      <c r="AR23" s="792"/>
      <c r="AS23" s="792"/>
      <c r="AT23" s="792"/>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62"/>
      <c r="BT23" s="763"/>
      <c r="BU23" s="763"/>
      <c r="BV23" s="763"/>
      <c r="BW23" s="763"/>
      <c r="BX23" s="763"/>
      <c r="BY23" s="763"/>
      <c r="BZ23" s="763"/>
      <c r="CA23" s="763"/>
      <c r="CB23" s="763"/>
      <c r="CC23" s="763"/>
      <c r="CD23" s="763"/>
      <c r="CE23" s="763"/>
      <c r="CF23" s="763"/>
      <c r="CG23" s="76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62"/>
      <c r="DW23" s="763"/>
      <c r="DX23" s="763"/>
      <c r="DY23" s="763"/>
      <c r="DZ23" s="778"/>
      <c r="EA23" s="222"/>
    </row>
    <row r="24" spans="1:131" s="223" customFormat="1" ht="26.25" customHeight="1" x14ac:dyDescent="0.2">
      <c r="A24" s="807" t="s">
        <v>379</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62"/>
      <c r="BT24" s="763"/>
      <c r="BU24" s="763"/>
      <c r="BV24" s="763"/>
      <c r="BW24" s="763"/>
      <c r="BX24" s="763"/>
      <c r="BY24" s="763"/>
      <c r="BZ24" s="763"/>
      <c r="CA24" s="763"/>
      <c r="CB24" s="763"/>
      <c r="CC24" s="763"/>
      <c r="CD24" s="763"/>
      <c r="CE24" s="763"/>
      <c r="CF24" s="763"/>
      <c r="CG24" s="76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62"/>
      <c r="DW24" s="763"/>
      <c r="DX24" s="763"/>
      <c r="DY24" s="763"/>
      <c r="DZ24" s="778"/>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62"/>
      <c r="BT25" s="763"/>
      <c r="BU25" s="763"/>
      <c r="BV25" s="763"/>
      <c r="BW25" s="763"/>
      <c r="BX25" s="763"/>
      <c r="BY25" s="763"/>
      <c r="BZ25" s="763"/>
      <c r="CA25" s="763"/>
      <c r="CB25" s="763"/>
      <c r="CC25" s="763"/>
      <c r="CD25" s="763"/>
      <c r="CE25" s="763"/>
      <c r="CF25" s="763"/>
      <c r="CG25" s="76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62"/>
      <c r="DW25" s="763"/>
      <c r="DX25" s="763"/>
      <c r="DY25" s="763"/>
      <c r="DZ25" s="778"/>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3" t="s">
        <v>384</v>
      </c>
      <c r="AG26" s="814"/>
      <c r="AH26" s="814"/>
      <c r="AI26" s="814"/>
      <c r="AJ26" s="815"/>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62"/>
      <c r="BT26" s="763"/>
      <c r="BU26" s="763"/>
      <c r="BV26" s="763"/>
      <c r="BW26" s="763"/>
      <c r="BX26" s="763"/>
      <c r="BY26" s="763"/>
      <c r="BZ26" s="763"/>
      <c r="CA26" s="763"/>
      <c r="CB26" s="763"/>
      <c r="CC26" s="763"/>
      <c r="CD26" s="763"/>
      <c r="CE26" s="763"/>
      <c r="CF26" s="763"/>
      <c r="CG26" s="76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62"/>
      <c r="DW26" s="763"/>
      <c r="DX26" s="763"/>
      <c r="DY26" s="763"/>
      <c r="DZ26" s="778"/>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62"/>
      <c r="BT27" s="763"/>
      <c r="BU27" s="763"/>
      <c r="BV27" s="763"/>
      <c r="BW27" s="763"/>
      <c r="BX27" s="763"/>
      <c r="BY27" s="763"/>
      <c r="BZ27" s="763"/>
      <c r="CA27" s="763"/>
      <c r="CB27" s="763"/>
      <c r="CC27" s="763"/>
      <c r="CD27" s="763"/>
      <c r="CE27" s="763"/>
      <c r="CF27" s="763"/>
      <c r="CG27" s="76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62"/>
      <c r="DW27" s="763"/>
      <c r="DX27" s="763"/>
      <c r="DY27" s="763"/>
      <c r="DZ27" s="778"/>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1">
        <v>3479</v>
      </c>
      <c r="R28" s="822"/>
      <c r="S28" s="822"/>
      <c r="T28" s="822"/>
      <c r="U28" s="822"/>
      <c r="V28" s="822">
        <v>2961</v>
      </c>
      <c r="W28" s="822"/>
      <c r="X28" s="822"/>
      <c r="Y28" s="822"/>
      <c r="Z28" s="822"/>
      <c r="AA28" s="822">
        <v>518</v>
      </c>
      <c r="AB28" s="822"/>
      <c r="AC28" s="822"/>
      <c r="AD28" s="822"/>
      <c r="AE28" s="823"/>
      <c r="AF28" s="824">
        <v>518</v>
      </c>
      <c r="AG28" s="822"/>
      <c r="AH28" s="822"/>
      <c r="AI28" s="822"/>
      <c r="AJ28" s="825"/>
      <c r="AK28" s="826">
        <v>239</v>
      </c>
      <c r="AL28" s="827"/>
      <c r="AM28" s="827"/>
      <c r="AN28" s="827"/>
      <c r="AO28" s="827"/>
      <c r="AP28" s="827" t="s">
        <v>554</v>
      </c>
      <c r="AQ28" s="827"/>
      <c r="AR28" s="827"/>
      <c r="AS28" s="827"/>
      <c r="AT28" s="827"/>
      <c r="AU28" s="827" t="s">
        <v>554</v>
      </c>
      <c r="AV28" s="827"/>
      <c r="AW28" s="827"/>
      <c r="AX28" s="827"/>
      <c r="AY28" s="827"/>
      <c r="AZ28" s="828" t="s">
        <v>554</v>
      </c>
      <c r="BA28" s="828"/>
      <c r="BB28" s="828"/>
      <c r="BC28" s="828"/>
      <c r="BD28" s="828"/>
      <c r="BE28" s="819"/>
      <c r="BF28" s="819"/>
      <c r="BG28" s="819"/>
      <c r="BH28" s="819"/>
      <c r="BI28" s="820"/>
      <c r="BJ28" s="220"/>
      <c r="BK28" s="220"/>
      <c r="BL28" s="220"/>
      <c r="BM28" s="220"/>
      <c r="BN28" s="220"/>
      <c r="BO28" s="229"/>
      <c r="BP28" s="229"/>
      <c r="BQ28" s="226">
        <v>22</v>
      </c>
      <c r="BR28" s="227"/>
      <c r="BS28" s="762"/>
      <c r="BT28" s="763"/>
      <c r="BU28" s="763"/>
      <c r="BV28" s="763"/>
      <c r="BW28" s="763"/>
      <c r="BX28" s="763"/>
      <c r="BY28" s="763"/>
      <c r="BZ28" s="763"/>
      <c r="CA28" s="763"/>
      <c r="CB28" s="763"/>
      <c r="CC28" s="763"/>
      <c r="CD28" s="763"/>
      <c r="CE28" s="763"/>
      <c r="CF28" s="763"/>
      <c r="CG28" s="76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62"/>
      <c r="DW28" s="763"/>
      <c r="DX28" s="763"/>
      <c r="DY28" s="763"/>
      <c r="DZ28" s="778"/>
      <c r="EA28" s="218"/>
    </row>
    <row r="29" spans="1:131" ht="26.25" customHeight="1" x14ac:dyDescent="0.2">
      <c r="A29" s="230">
        <v>2</v>
      </c>
      <c r="B29" s="779" t="s">
        <v>390</v>
      </c>
      <c r="C29" s="780"/>
      <c r="D29" s="780"/>
      <c r="E29" s="780"/>
      <c r="F29" s="780"/>
      <c r="G29" s="780"/>
      <c r="H29" s="780"/>
      <c r="I29" s="780"/>
      <c r="J29" s="780"/>
      <c r="K29" s="780"/>
      <c r="L29" s="780"/>
      <c r="M29" s="780"/>
      <c r="N29" s="780"/>
      <c r="O29" s="780"/>
      <c r="P29" s="781"/>
      <c r="Q29" s="782">
        <v>213</v>
      </c>
      <c r="R29" s="783"/>
      <c r="S29" s="783"/>
      <c r="T29" s="783"/>
      <c r="U29" s="783"/>
      <c r="V29" s="783">
        <v>213</v>
      </c>
      <c r="W29" s="783"/>
      <c r="X29" s="783"/>
      <c r="Y29" s="783"/>
      <c r="Z29" s="783"/>
      <c r="AA29" s="783">
        <v>0</v>
      </c>
      <c r="AB29" s="783"/>
      <c r="AC29" s="783"/>
      <c r="AD29" s="783"/>
      <c r="AE29" s="784"/>
      <c r="AF29" s="785">
        <v>0</v>
      </c>
      <c r="AG29" s="786"/>
      <c r="AH29" s="786"/>
      <c r="AI29" s="786"/>
      <c r="AJ29" s="787"/>
      <c r="AK29" s="833">
        <v>79</v>
      </c>
      <c r="AL29" s="829"/>
      <c r="AM29" s="829"/>
      <c r="AN29" s="829"/>
      <c r="AO29" s="829"/>
      <c r="AP29" s="829">
        <v>33</v>
      </c>
      <c r="AQ29" s="829"/>
      <c r="AR29" s="829"/>
      <c r="AS29" s="829"/>
      <c r="AT29" s="829"/>
      <c r="AU29" s="829" t="s">
        <v>554</v>
      </c>
      <c r="AV29" s="829"/>
      <c r="AW29" s="829"/>
      <c r="AX29" s="829"/>
      <c r="AY29" s="829"/>
      <c r="AZ29" s="830" t="s">
        <v>554</v>
      </c>
      <c r="BA29" s="830"/>
      <c r="BB29" s="830"/>
      <c r="BC29" s="830"/>
      <c r="BD29" s="830"/>
      <c r="BE29" s="831"/>
      <c r="BF29" s="831"/>
      <c r="BG29" s="831"/>
      <c r="BH29" s="831"/>
      <c r="BI29" s="832"/>
      <c r="BJ29" s="220"/>
      <c r="BK29" s="220"/>
      <c r="BL29" s="220"/>
      <c r="BM29" s="220"/>
      <c r="BN29" s="220"/>
      <c r="BO29" s="229"/>
      <c r="BP29" s="229"/>
      <c r="BQ29" s="226">
        <v>23</v>
      </c>
      <c r="BR29" s="227"/>
      <c r="BS29" s="762"/>
      <c r="BT29" s="763"/>
      <c r="BU29" s="763"/>
      <c r="BV29" s="763"/>
      <c r="BW29" s="763"/>
      <c r="BX29" s="763"/>
      <c r="BY29" s="763"/>
      <c r="BZ29" s="763"/>
      <c r="CA29" s="763"/>
      <c r="CB29" s="763"/>
      <c r="CC29" s="763"/>
      <c r="CD29" s="763"/>
      <c r="CE29" s="763"/>
      <c r="CF29" s="763"/>
      <c r="CG29" s="76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62"/>
      <c r="DW29" s="763"/>
      <c r="DX29" s="763"/>
      <c r="DY29" s="763"/>
      <c r="DZ29" s="778"/>
      <c r="EA29" s="218"/>
    </row>
    <row r="30" spans="1:131" ht="26.25" customHeight="1" x14ac:dyDescent="0.2">
      <c r="A30" s="230">
        <v>3</v>
      </c>
      <c r="B30" s="779" t="s">
        <v>391</v>
      </c>
      <c r="C30" s="780"/>
      <c r="D30" s="780"/>
      <c r="E30" s="780"/>
      <c r="F30" s="780"/>
      <c r="G30" s="780"/>
      <c r="H30" s="780"/>
      <c r="I30" s="780"/>
      <c r="J30" s="780"/>
      <c r="K30" s="780"/>
      <c r="L30" s="780"/>
      <c r="M30" s="780"/>
      <c r="N30" s="780"/>
      <c r="O30" s="780"/>
      <c r="P30" s="781"/>
      <c r="Q30" s="782">
        <v>542</v>
      </c>
      <c r="R30" s="783"/>
      <c r="S30" s="783"/>
      <c r="T30" s="783"/>
      <c r="U30" s="783"/>
      <c r="V30" s="783">
        <v>538</v>
      </c>
      <c r="W30" s="783"/>
      <c r="X30" s="783"/>
      <c r="Y30" s="783"/>
      <c r="Z30" s="783"/>
      <c r="AA30" s="783">
        <v>4</v>
      </c>
      <c r="AB30" s="783"/>
      <c r="AC30" s="783"/>
      <c r="AD30" s="783"/>
      <c r="AE30" s="784"/>
      <c r="AF30" s="785">
        <v>4</v>
      </c>
      <c r="AG30" s="786"/>
      <c r="AH30" s="786"/>
      <c r="AI30" s="786"/>
      <c r="AJ30" s="787"/>
      <c r="AK30" s="833">
        <v>177</v>
      </c>
      <c r="AL30" s="829"/>
      <c r="AM30" s="829"/>
      <c r="AN30" s="829"/>
      <c r="AO30" s="829"/>
      <c r="AP30" s="829" t="s">
        <v>554</v>
      </c>
      <c r="AQ30" s="829"/>
      <c r="AR30" s="829"/>
      <c r="AS30" s="829"/>
      <c r="AT30" s="829"/>
      <c r="AU30" s="829" t="s">
        <v>554</v>
      </c>
      <c r="AV30" s="829"/>
      <c r="AW30" s="829"/>
      <c r="AX30" s="829"/>
      <c r="AY30" s="829"/>
      <c r="AZ30" s="830" t="s">
        <v>554</v>
      </c>
      <c r="BA30" s="830"/>
      <c r="BB30" s="830"/>
      <c r="BC30" s="830"/>
      <c r="BD30" s="830"/>
      <c r="BE30" s="831"/>
      <c r="BF30" s="831"/>
      <c r="BG30" s="831"/>
      <c r="BH30" s="831"/>
      <c r="BI30" s="832"/>
      <c r="BJ30" s="220"/>
      <c r="BK30" s="220"/>
      <c r="BL30" s="220"/>
      <c r="BM30" s="220"/>
      <c r="BN30" s="220"/>
      <c r="BO30" s="229"/>
      <c r="BP30" s="229"/>
      <c r="BQ30" s="226">
        <v>24</v>
      </c>
      <c r="BR30" s="227"/>
      <c r="BS30" s="762"/>
      <c r="BT30" s="763"/>
      <c r="BU30" s="763"/>
      <c r="BV30" s="763"/>
      <c r="BW30" s="763"/>
      <c r="BX30" s="763"/>
      <c r="BY30" s="763"/>
      <c r="BZ30" s="763"/>
      <c r="CA30" s="763"/>
      <c r="CB30" s="763"/>
      <c r="CC30" s="763"/>
      <c r="CD30" s="763"/>
      <c r="CE30" s="763"/>
      <c r="CF30" s="763"/>
      <c r="CG30" s="76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62"/>
      <c r="DW30" s="763"/>
      <c r="DX30" s="763"/>
      <c r="DY30" s="763"/>
      <c r="DZ30" s="778"/>
      <c r="EA30" s="218"/>
    </row>
    <row r="31" spans="1:131" ht="26.25" customHeight="1" x14ac:dyDescent="0.2">
      <c r="A31" s="230">
        <v>4</v>
      </c>
      <c r="B31" s="779" t="s">
        <v>392</v>
      </c>
      <c r="C31" s="780"/>
      <c r="D31" s="780"/>
      <c r="E31" s="780"/>
      <c r="F31" s="780"/>
      <c r="G31" s="780"/>
      <c r="H31" s="780"/>
      <c r="I31" s="780"/>
      <c r="J31" s="780"/>
      <c r="K31" s="780"/>
      <c r="L31" s="780"/>
      <c r="M31" s="780"/>
      <c r="N31" s="780"/>
      <c r="O31" s="780"/>
      <c r="P31" s="781"/>
      <c r="Q31" s="782">
        <v>543</v>
      </c>
      <c r="R31" s="783"/>
      <c r="S31" s="783"/>
      <c r="T31" s="783"/>
      <c r="U31" s="783"/>
      <c r="V31" s="783">
        <v>636</v>
      </c>
      <c r="W31" s="783"/>
      <c r="X31" s="783"/>
      <c r="Y31" s="783"/>
      <c r="Z31" s="783"/>
      <c r="AA31" s="783">
        <v>-93</v>
      </c>
      <c r="AB31" s="783"/>
      <c r="AC31" s="783"/>
      <c r="AD31" s="783"/>
      <c r="AE31" s="784"/>
      <c r="AF31" s="785">
        <v>520</v>
      </c>
      <c r="AG31" s="786"/>
      <c r="AH31" s="786"/>
      <c r="AI31" s="786"/>
      <c r="AJ31" s="787"/>
      <c r="AK31" s="833">
        <v>202</v>
      </c>
      <c r="AL31" s="829"/>
      <c r="AM31" s="829"/>
      <c r="AN31" s="829"/>
      <c r="AO31" s="829"/>
      <c r="AP31" s="829">
        <v>3360</v>
      </c>
      <c r="AQ31" s="829"/>
      <c r="AR31" s="829"/>
      <c r="AS31" s="829"/>
      <c r="AT31" s="829"/>
      <c r="AU31" s="829">
        <v>1267</v>
      </c>
      <c r="AV31" s="829"/>
      <c r="AW31" s="829"/>
      <c r="AX31" s="829"/>
      <c r="AY31" s="829"/>
      <c r="AZ31" s="830" t="s">
        <v>554</v>
      </c>
      <c r="BA31" s="830"/>
      <c r="BB31" s="830"/>
      <c r="BC31" s="830"/>
      <c r="BD31" s="830"/>
      <c r="BE31" s="831" t="s">
        <v>393</v>
      </c>
      <c r="BF31" s="831"/>
      <c r="BG31" s="831"/>
      <c r="BH31" s="831"/>
      <c r="BI31" s="832"/>
      <c r="BJ31" s="220"/>
      <c r="BK31" s="220"/>
      <c r="BL31" s="220"/>
      <c r="BM31" s="220"/>
      <c r="BN31" s="220"/>
      <c r="BO31" s="229"/>
      <c r="BP31" s="229"/>
      <c r="BQ31" s="226">
        <v>25</v>
      </c>
      <c r="BR31" s="227"/>
      <c r="BS31" s="762"/>
      <c r="BT31" s="763"/>
      <c r="BU31" s="763"/>
      <c r="BV31" s="763"/>
      <c r="BW31" s="763"/>
      <c r="BX31" s="763"/>
      <c r="BY31" s="763"/>
      <c r="BZ31" s="763"/>
      <c r="CA31" s="763"/>
      <c r="CB31" s="763"/>
      <c r="CC31" s="763"/>
      <c r="CD31" s="763"/>
      <c r="CE31" s="763"/>
      <c r="CF31" s="763"/>
      <c r="CG31" s="76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62"/>
      <c r="DW31" s="763"/>
      <c r="DX31" s="763"/>
      <c r="DY31" s="763"/>
      <c r="DZ31" s="778"/>
      <c r="EA31" s="218"/>
    </row>
    <row r="32" spans="1:131" ht="26.25" customHeight="1" x14ac:dyDescent="0.2">
      <c r="A32" s="230">
        <v>5</v>
      </c>
      <c r="B32" s="779" t="s">
        <v>394</v>
      </c>
      <c r="C32" s="780"/>
      <c r="D32" s="780"/>
      <c r="E32" s="780"/>
      <c r="F32" s="780"/>
      <c r="G32" s="780"/>
      <c r="H32" s="780"/>
      <c r="I32" s="780"/>
      <c r="J32" s="780"/>
      <c r="K32" s="780"/>
      <c r="L32" s="780"/>
      <c r="M32" s="780"/>
      <c r="N32" s="780"/>
      <c r="O32" s="780"/>
      <c r="P32" s="781"/>
      <c r="Q32" s="782">
        <v>1024</v>
      </c>
      <c r="R32" s="783"/>
      <c r="S32" s="783"/>
      <c r="T32" s="783"/>
      <c r="U32" s="783"/>
      <c r="V32" s="783">
        <v>1035</v>
      </c>
      <c r="W32" s="783"/>
      <c r="X32" s="783"/>
      <c r="Y32" s="783"/>
      <c r="Z32" s="783"/>
      <c r="AA32" s="783">
        <v>-11</v>
      </c>
      <c r="AB32" s="783"/>
      <c r="AC32" s="783"/>
      <c r="AD32" s="783"/>
      <c r="AE32" s="784"/>
      <c r="AF32" s="785">
        <v>177</v>
      </c>
      <c r="AG32" s="786"/>
      <c r="AH32" s="786"/>
      <c r="AI32" s="786"/>
      <c r="AJ32" s="787"/>
      <c r="AK32" s="833">
        <v>197</v>
      </c>
      <c r="AL32" s="829"/>
      <c r="AM32" s="829"/>
      <c r="AN32" s="829"/>
      <c r="AO32" s="829"/>
      <c r="AP32" s="829">
        <v>732</v>
      </c>
      <c r="AQ32" s="829"/>
      <c r="AR32" s="829"/>
      <c r="AS32" s="829"/>
      <c r="AT32" s="829"/>
      <c r="AU32" s="829">
        <v>375</v>
      </c>
      <c r="AV32" s="829"/>
      <c r="AW32" s="829"/>
      <c r="AX32" s="829"/>
      <c r="AY32" s="829"/>
      <c r="AZ32" s="830" t="s">
        <v>554</v>
      </c>
      <c r="BA32" s="830"/>
      <c r="BB32" s="830"/>
      <c r="BC32" s="830"/>
      <c r="BD32" s="830"/>
      <c r="BE32" s="831" t="s">
        <v>393</v>
      </c>
      <c r="BF32" s="831"/>
      <c r="BG32" s="831"/>
      <c r="BH32" s="831"/>
      <c r="BI32" s="832"/>
      <c r="BJ32" s="220"/>
      <c r="BK32" s="220"/>
      <c r="BL32" s="220"/>
      <c r="BM32" s="220"/>
      <c r="BN32" s="220"/>
      <c r="BO32" s="229"/>
      <c r="BP32" s="229"/>
      <c r="BQ32" s="226">
        <v>26</v>
      </c>
      <c r="BR32" s="227"/>
      <c r="BS32" s="762"/>
      <c r="BT32" s="763"/>
      <c r="BU32" s="763"/>
      <c r="BV32" s="763"/>
      <c r="BW32" s="763"/>
      <c r="BX32" s="763"/>
      <c r="BY32" s="763"/>
      <c r="BZ32" s="763"/>
      <c r="CA32" s="763"/>
      <c r="CB32" s="763"/>
      <c r="CC32" s="763"/>
      <c r="CD32" s="763"/>
      <c r="CE32" s="763"/>
      <c r="CF32" s="763"/>
      <c r="CG32" s="76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62"/>
      <c r="DW32" s="763"/>
      <c r="DX32" s="763"/>
      <c r="DY32" s="763"/>
      <c r="DZ32" s="778"/>
      <c r="EA32" s="218"/>
    </row>
    <row r="33" spans="1:131" ht="26.25" customHeight="1" x14ac:dyDescent="0.2">
      <c r="A33" s="230">
        <v>6</v>
      </c>
      <c r="B33" s="779" t="s">
        <v>395</v>
      </c>
      <c r="C33" s="780"/>
      <c r="D33" s="780"/>
      <c r="E33" s="780"/>
      <c r="F33" s="780"/>
      <c r="G33" s="780"/>
      <c r="H33" s="780"/>
      <c r="I33" s="780"/>
      <c r="J33" s="780"/>
      <c r="K33" s="780"/>
      <c r="L33" s="780"/>
      <c r="M33" s="780"/>
      <c r="N33" s="780"/>
      <c r="O33" s="780"/>
      <c r="P33" s="781"/>
      <c r="Q33" s="782">
        <v>235</v>
      </c>
      <c r="R33" s="783"/>
      <c r="S33" s="783"/>
      <c r="T33" s="783"/>
      <c r="U33" s="783"/>
      <c r="V33" s="783">
        <v>228</v>
      </c>
      <c r="W33" s="783"/>
      <c r="X33" s="783"/>
      <c r="Y33" s="783"/>
      <c r="Z33" s="783"/>
      <c r="AA33" s="783">
        <v>7</v>
      </c>
      <c r="AB33" s="783"/>
      <c r="AC33" s="783"/>
      <c r="AD33" s="783"/>
      <c r="AE33" s="784"/>
      <c r="AF33" s="785">
        <v>41</v>
      </c>
      <c r="AG33" s="786"/>
      <c r="AH33" s="786"/>
      <c r="AI33" s="786"/>
      <c r="AJ33" s="787"/>
      <c r="AK33" s="833">
        <v>85</v>
      </c>
      <c r="AL33" s="829"/>
      <c r="AM33" s="829"/>
      <c r="AN33" s="829"/>
      <c r="AO33" s="829"/>
      <c r="AP33" s="829">
        <v>707</v>
      </c>
      <c r="AQ33" s="829"/>
      <c r="AR33" s="829"/>
      <c r="AS33" s="829"/>
      <c r="AT33" s="829"/>
      <c r="AU33" s="829">
        <v>707</v>
      </c>
      <c r="AV33" s="829"/>
      <c r="AW33" s="829"/>
      <c r="AX33" s="829"/>
      <c r="AY33" s="829"/>
      <c r="AZ33" s="830" t="s">
        <v>554</v>
      </c>
      <c r="BA33" s="830"/>
      <c r="BB33" s="830"/>
      <c r="BC33" s="830"/>
      <c r="BD33" s="830"/>
      <c r="BE33" s="831" t="s">
        <v>393</v>
      </c>
      <c r="BF33" s="831"/>
      <c r="BG33" s="831"/>
      <c r="BH33" s="831"/>
      <c r="BI33" s="832"/>
      <c r="BJ33" s="220"/>
      <c r="BK33" s="220"/>
      <c r="BL33" s="220"/>
      <c r="BM33" s="220"/>
      <c r="BN33" s="220"/>
      <c r="BO33" s="229"/>
      <c r="BP33" s="229"/>
      <c r="BQ33" s="226">
        <v>27</v>
      </c>
      <c r="BR33" s="227"/>
      <c r="BS33" s="762"/>
      <c r="BT33" s="763"/>
      <c r="BU33" s="763"/>
      <c r="BV33" s="763"/>
      <c r="BW33" s="763"/>
      <c r="BX33" s="763"/>
      <c r="BY33" s="763"/>
      <c r="BZ33" s="763"/>
      <c r="CA33" s="763"/>
      <c r="CB33" s="763"/>
      <c r="CC33" s="763"/>
      <c r="CD33" s="763"/>
      <c r="CE33" s="763"/>
      <c r="CF33" s="763"/>
      <c r="CG33" s="76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62"/>
      <c r="DW33" s="763"/>
      <c r="DX33" s="763"/>
      <c r="DY33" s="763"/>
      <c r="DZ33" s="778"/>
      <c r="EA33" s="218"/>
    </row>
    <row r="34" spans="1:131" ht="26.25" customHeight="1" x14ac:dyDescent="0.2">
      <c r="A34" s="230">
        <v>7</v>
      </c>
      <c r="B34" s="779" t="s">
        <v>396</v>
      </c>
      <c r="C34" s="780"/>
      <c r="D34" s="780"/>
      <c r="E34" s="780"/>
      <c r="F34" s="780"/>
      <c r="G34" s="780"/>
      <c r="H34" s="780"/>
      <c r="I34" s="780"/>
      <c r="J34" s="780"/>
      <c r="K34" s="780"/>
      <c r="L34" s="780"/>
      <c r="M34" s="780"/>
      <c r="N34" s="780"/>
      <c r="O34" s="780"/>
      <c r="P34" s="781"/>
      <c r="Q34" s="782">
        <v>4</v>
      </c>
      <c r="R34" s="783"/>
      <c r="S34" s="783"/>
      <c r="T34" s="783"/>
      <c r="U34" s="783"/>
      <c r="V34" s="783">
        <v>1</v>
      </c>
      <c r="W34" s="783"/>
      <c r="X34" s="783"/>
      <c r="Y34" s="783"/>
      <c r="Z34" s="783"/>
      <c r="AA34" s="783">
        <v>3</v>
      </c>
      <c r="AB34" s="783"/>
      <c r="AC34" s="783"/>
      <c r="AD34" s="783"/>
      <c r="AE34" s="784"/>
      <c r="AF34" s="785">
        <v>3</v>
      </c>
      <c r="AG34" s="786"/>
      <c r="AH34" s="786"/>
      <c r="AI34" s="786"/>
      <c r="AJ34" s="787"/>
      <c r="AK34" s="833" t="s">
        <v>554</v>
      </c>
      <c r="AL34" s="829"/>
      <c r="AM34" s="829"/>
      <c r="AN34" s="829"/>
      <c r="AO34" s="829"/>
      <c r="AP34" s="829" t="s">
        <v>554</v>
      </c>
      <c r="AQ34" s="829"/>
      <c r="AR34" s="829"/>
      <c r="AS34" s="829"/>
      <c r="AT34" s="829"/>
      <c r="AU34" s="829" t="s">
        <v>554</v>
      </c>
      <c r="AV34" s="829"/>
      <c r="AW34" s="829"/>
      <c r="AX34" s="829"/>
      <c r="AY34" s="829"/>
      <c r="AZ34" s="830" t="s">
        <v>554</v>
      </c>
      <c r="BA34" s="830"/>
      <c r="BB34" s="830"/>
      <c r="BC34" s="830"/>
      <c r="BD34" s="830"/>
      <c r="BE34" s="831" t="s">
        <v>397</v>
      </c>
      <c r="BF34" s="831"/>
      <c r="BG34" s="831"/>
      <c r="BH34" s="831"/>
      <c r="BI34" s="832"/>
      <c r="BJ34" s="220"/>
      <c r="BK34" s="220"/>
      <c r="BL34" s="220"/>
      <c r="BM34" s="220"/>
      <c r="BN34" s="220"/>
      <c r="BO34" s="229"/>
      <c r="BP34" s="229"/>
      <c r="BQ34" s="226">
        <v>28</v>
      </c>
      <c r="BR34" s="227"/>
      <c r="BS34" s="762"/>
      <c r="BT34" s="763"/>
      <c r="BU34" s="763"/>
      <c r="BV34" s="763"/>
      <c r="BW34" s="763"/>
      <c r="BX34" s="763"/>
      <c r="BY34" s="763"/>
      <c r="BZ34" s="763"/>
      <c r="CA34" s="763"/>
      <c r="CB34" s="763"/>
      <c r="CC34" s="763"/>
      <c r="CD34" s="763"/>
      <c r="CE34" s="763"/>
      <c r="CF34" s="763"/>
      <c r="CG34" s="76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62"/>
      <c r="DW34" s="763"/>
      <c r="DX34" s="763"/>
      <c r="DY34" s="763"/>
      <c r="DZ34" s="778"/>
      <c r="EA34" s="218"/>
    </row>
    <row r="35" spans="1:131" ht="26.25" customHeight="1" x14ac:dyDescent="0.2">
      <c r="A35" s="230">
        <v>8</v>
      </c>
      <c r="B35" s="779"/>
      <c r="C35" s="780"/>
      <c r="D35" s="780"/>
      <c r="E35" s="780"/>
      <c r="F35" s="780"/>
      <c r="G35" s="780"/>
      <c r="H35" s="780"/>
      <c r="I35" s="780"/>
      <c r="J35" s="780"/>
      <c r="K35" s="780"/>
      <c r="L35" s="780"/>
      <c r="M35" s="780"/>
      <c r="N35" s="780"/>
      <c r="O35" s="780"/>
      <c r="P35" s="781"/>
      <c r="Q35" s="782"/>
      <c r="R35" s="783"/>
      <c r="S35" s="783"/>
      <c r="T35" s="783"/>
      <c r="U35" s="783"/>
      <c r="V35" s="783"/>
      <c r="W35" s="783"/>
      <c r="X35" s="783"/>
      <c r="Y35" s="783"/>
      <c r="Z35" s="783"/>
      <c r="AA35" s="783"/>
      <c r="AB35" s="783"/>
      <c r="AC35" s="783"/>
      <c r="AD35" s="783"/>
      <c r="AE35" s="784"/>
      <c r="AF35" s="785"/>
      <c r="AG35" s="786"/>
      <c r="AH35" s="786"/>
      <c r="AI35" s="786"/>
      <c r="AJ35" s="787"/>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20"/>
      <c r="BK35" s="220"/>
      <c r="BL35" s="220"/>
      <c r="BM35" s="220"/>
      <c r="BN35" s="220"/>
      <c r="BO35" s="229"/>
      <c r="BP35" s="229"/>
      <c r="BQ35" s="226">
        <v>29</v>
      </c>
      <c r="BR35" s="227"/>
      <c r="BS35" s="762"/>
      <c r="BT35" s="763"/>
      <c r="BU35" s="763"/>
      <c r="BV35" s="763"/>
      <c r="BW35" s="763"/>
      <c r="BX35" s="763"/>
      <c r="BY35" s="763"/>
      <c r="BZ35" s="763"/>
      <c r="CA35" s="763"/>
      <c r="CB35" s="763"/>
      <c r="CC35" s="763"/>
      <c r="CD35" s="763"/>
      <c r="CE35" s="763"/>
      <c r="CF35" s="763"/>
      <c r="CG35" s="76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62"/>
      <c r="DW35" s="763"/>
      <c r="DX35" s="763"/>
      <c r="DY35" s="763"/>
      <c r="DZ35" s="778"/>
      <c r="EA35" s="218"/>
    </row>
    <row r="36" spans="1:131" ht="26.25" customHeight="1" x14ac:dyDescent="0.2">
      <c r="A36" s="230">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62"/>
      <c r="BT36" s="763"/>
      <c r="BU36" s="763"/>
      <c r="BV36" s="763"/>
      <c r="BW36" s="763"/>
      <c r="BX36" s="763"/>
      <c r="BY36" s="763"/>
      <c r="BZ36" s="763"/>
      <c r="CA36" s="763"/>
      <c r="CB36" s="763"/>
      <c r="CC36" s="763"/>
      <c r="CD36" s="763"/>
      <c r="CE36" s="763"/>
      <c r="CF36" s="763"/>
      <c r="CG36" s="76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62"/>
      <c r="DW36" s="763"/>
      <c r="DX36" s="763"/>
      <c r="DY36" s="763"/>
      <c r="DZ36" s="778"/>
      <c r="EA36" s="218"/>
    </row>
    <row r="37" spans="1:131" ht="26.25" customHeight="1" x14ac:dyDescent="0.2">
      <c r="A37" s="230">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62"/>
      <c r="BT37" s="763"/>
      <c r="BU37" s="763"/>
      <c r="BV37" s="763"/>
      <c r="BW37" s="763"/>
      <c r="BX37" s="763"/>
      <c r="BY37" s="763"/>
      <c r="BZ37" s="763"/>
      <c r="CA37" s="763"/>
      <c r="CB37" s="763"/>
      <c r="CC37" s="763"/>
      <c r="CD37" s="763"/>
      <c r="CE37" s="763"/>
      <c r="CF37" s="763"/>
      <c r="CG37" s="76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62"/>
      <c r="DW37" s="763"/>
      <c r="DX37" s="763"/>
      <c r="DY37" s="763"/>
      <c r="DZ37" s="778"/>
      <c r="EA37" s="218"/>
    </row>
    <row r="38" spans="1:131" ht="26.25" customHeight="1" x14ac:dyDescent="0.2">
      <c r="A38" s="230">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62"/>
      <c r="BT38" s="763"/>
      <c r="BU38" s="763"/>
      <c r="BV38" s="763"/>
      <c r="BW38" s="763"/>
      <c r="BX38" s="763"/>
      <c r="BY38" s="763"/>
      <c r="BZ38" s="763"/>
      <c r="CA38" s="763"/>
      <c r="CB38" s="763"/>
      <c r="CC38" s="763"/>
      <c r="CD38" s="763"/>
      <c r="CE38" s="763"/>
      <c r="CF38" s="763"/>
      <c r="CG38" s="76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62"/>
      <c r="DW38" s="763"/>
      <c r="DX38" s="763"/>
      <c r="DY38" s="763"/>
      <c r="DZ38" s="778"/>
      <c r="EA38" s="218"/>
    </row>
    <row r="39" spans="1:131" ht="26.25" customHeight="1" x14ac:dyDescent="0.2">
      <c r="A39" s="230">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62"/>
      <c r="BT39" s="763"/>
      <c r="BU39" s="763"/>
      <c r="BV39" s="763"/>
      <c r="BW39" s="763"/>
      <c r="BX39" s="763"/>
      <c r="BY39" s="763"/>
      <c r="BZ39" s="763"/>
      <c r="CA39" s="763"/>
      <c r="CB39" s="763"/>
      <c r="CC39" s="763"/>
      <c r="CD39" s="763"/>
      <c r="CE39" s="763"/>
      <c r="CF39" s="763"/>
      <c r="CG39" s="76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62"/>
      <c r="DW39" s="763"/>
      <c r="DX39" s="763"/>
      <c r="DY39" s="763"/>
      <c r="DZ39" s="778"/>
      <c r="EA39" s="218"/>
    </row>
    <row r="40" spans="1:131" ht="26.25" customHeight="1" x14ac:dyDescent="0.2">
      <c r="A40" s="226">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62"/>
      <c r="BT40" s="763"/>
      <c r="BU40" s="763"/>
      <c r="BV40" s="763"/>
      <c r="BW40" s="763"/>
      <c r="BX40" s="763"/>
      <c r="BY40" s="763"/>
      <c r="BZ40" s="763"/>
      <c r="CA40" s="763"/>
      <c r="CB40" s="763"/>
      <c r="CC40" s="763"/>
      <c r="CD40" s="763"/>
      <c r="CE40" s="763"/>
      <c r="CF40" s="763"/>
      <c r="CG40" s="76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62"/>
      <c r="DW40" s="763"/>
      <c r="DX40" s="763"/>
      <c r="DY40" s="763"/>
      <c r="DZ40" s="778"/>
      <c r="EA40" s="218"/>
    </row>
    <row r="41" spans="1:131" ht="26.25" customHeight="1" x14ac:dyDescent="0.2">
      <c r="A41" s="226">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62"/>
      <c r="BT41" s="763"/>
      <c r="BU41" s="763"/>
      <c r="BV41" s="763"/>
      <c r="BW41" s="763"/>
      <c r="BX41" s="763"/>
      <c r="BY41" s="763"/>
      <c r="BZ41" s="763"/>
      <c r="CA41" s="763"/>
      <c r="CB41" s="763"/>
      <c r="CC41" s="763"/>
      <c r="CD41" s="763"/>
      <c r="CE41" s="763"/>
      <c r="CF41" s="763"/>
      <c r="CG41" s="76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62"/>
      <c r="DW41" s="763"/>
      <c r="DX41" s="763"/>
      <c r="DY41" s="763"/>
      <c r="DZ41" s="778"/>
      <c r="EA41" s="218"/>
    </row>
    <row r="42" spans="1:131" ht="26.25" customHeight="1" x14ac:dyDescent="0.2">
      <c r="A42" s="226">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62"/>
      <c r="BT42" s="763"/>
      <c r="BU42" s="763"/>
      <c r="BV42" s="763"/>
      <c r="BW42" s="763"/>
      <c r="BX42" s="763"/>
      <c r="BY42" s="763"/>
      <c r="BZ42" s="763"/>
      <c r="CA42" s="763"/>
      <c r="CB42" s="763"/>
      <c r="CC42" s="763"/>
      <c r="CD42" s="763"/>
      <c r="CE42" s="763"/>
      <c r="CF42" s="763"/>
      <c r="CG42" s="76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62"/>
      <c r="DW42" s="763"/>
      <c r="DX42" s="763"/>
      <c r="DY42" s="763"/>
      <c r="DZ42" s="778"/>
      <c r="EA42" s="218"/>
    </row>
    <row r="43" spans="1:131" ht="26.25" customHeight="1" x14ac:dyDescent="0.2">
      <c r="A43" s="226">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62"/>
      <c r="BT43" s="763"/>
      <c r="BU43" s="763"/>
      <c r="BV43" s="763"/>
      <c r="BW43" s="763"/>
      <c r="BX43" s="763"/>
      <c r="BY43" s="763"/>
      <c r="BZ43" s="763"/>
      <c r="CA43" s="763"/>
      <c r="CB43" s="763"/>
      <c r="CC43" s="763"/>
      <c r="CD43" s="763"/>
      <c r="CE43" s="763"/>
      <c r="CF43" s="763"/>
      <c r="CG43" s="76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62"/>
      <c r="DW43" s="763"/>
      <c r="DX43" s="763"/>
      <c r="DY43" s="763"/>
      <c r="DZ43" s="778"/>
      <c r="EA43" s="218"/>
    </row>
    <row r="44" spans="1:131" ht="26.25" customHeight="1" x14ac:dyDescent="0.2">
      <c r="A44" s="226">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62"/>
      <c r="BT44" s="763"/>
      <c r="BU44" s="763"/>
      <c r="BV44" s="763"/>
      <c r="BW44" s="763"/>
      <c r="BX44" s="763"/>
      <c r="BY44" s="763"/>
      <c r="BZ44" s="763"/>
      <c r="CA44" s="763"/>
      <c r="CB44" s="763"/>
      <c r="CC44" s="763"/>
      <c r="CD44" s="763"/>
      <c r="CE44" s="763"/>
      <c r="CF44" s="763"/>
      <c r="CG44" s="76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62"/>
      <c r="DW44" s="763"/>
      <c r="DX44" s="763"/>
      <c r="DY44" s="763"/>
      <c r="DZ44" s="778"/>
      <c r="EA44" s="218"/>
    </row>
    <row r="45" spans="1:131" ht="26.25" customHeight="1" x14ac:dyDescent="0.2">
      <c r="A45" s="226">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62"/>
      <c r="BT45" s="763"/>
      <c r="BU45" s="763"/>
      <c r="BV45" s="763"/>
      <c r="BW45" s="763"/>
      <c r="BX45" s="763"/>
      <c r="BY45" s="763"/>
      <c r="BZ45" s="763"/>
      <c r="CA45" s="763"/>
      <c r="CB45" s="763"/>
      <c r="CC45" s="763"/>
      <c r="CD45" s="763"/>
      <c r="CE45" s="763"/>
      <c r="CF45" s="763"/>
      <c r="CG45" s="76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62"/>
      <c r="DW45" s="763"/>
      <c r="DX45" s="763"/>
      <c r="DY45" s="763"/>
      <c r="DZ45" s="778"/>
      <c r="EA45" s="218"/>
    </row>
    <row r="46" spans="1:131" ht="26.25" customHeight="1" x14ac:dyDescent="0.2">
      <c r="A46" s="226">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62"/>
      <c r="BT46" s="763"/>
      <c r="BU46" s="763"/>
      <c r="BV46" s="763"/>
      <c r="BW46" s="763"/>
      <c r="BX46" s="763"/>
      <c r="BY46" s="763"/>
      <c r="BZ46" s="763"/>
      <c r="CA46" s="763"/>
      <c r="CB46" s="763"/>
      <c r="CC46" s="763"/>
      <c r="CD46" s="763"/>
      <c r="CE46" s="763"/>
      <c r="CF46" s="763"/>
      <c r="CG46" s="76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62"/>
      <c r="DW46" s="763"/>
      <c r="DX46" s="763"/>
      <c r="DY46" s="763"/>
      <c r="DZ46" s="778"/>
      <c r="EA46" s="218"/>
    </row>
    <row r="47" spans="1:131" ht="26.25" customHeight="1" x14ac:dyDescent="0.2">
      <c r="A47" s="226">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62"/>
      <c r="BT47" s="763"/>
      <c r="BU47" s="763"/>
      <c r="BV47" s="763"/>
      <c r="BW47" s="763"/>
      <c r="BX47" s="763"/>
      <c r="BY47" s="763"/>
      <c r="BZ47" s="763"/>
      <c r="CA47" s="763"/>
      <c r="CB47" s="763"/>
      <c r="CC47" s="763"/>
      <c r="CD47" s="763"/>
      <c r="CE47" s="763"/>
      <c r="CF47" s="763"/>
      <c r="CG47" s="76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62"/>
      <c r="DW47" s="763"/>
      <c r="DX47" s="763"/>
      <c r="DY47" s="763"/>
      <c r="DZ47" s="778"/>
      <c r="EA47" s="218"/>
    </row>
    <row r="48" spans="1:131" ht="26.25" customHeight="1" x14ac:dyDescent="0.2">
      <c r="A48" s="226">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62"/>
      <c r="BT48" s="763"/>
      <c r="BU48" s="763"/>
      <c r="BV48" s="763"/>
      <c r="BW48" s="763"/>
      <c r="BX48" s="763"/>
      <c r="BY48" s="763"/>
      <c r="BZ48" s="763"/>
      <c r="CA48" s="763"/>
      <c r="CB48" s="763"/>
      <c r="CC48" s="763"/>
      <c r="CD48" s="763"/>
      <c r="CE48" s="763"/>
      <c r="CF48" s="763"/>
      <c r="CG48" s="76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62"/>
      <c r="DW48" s="763"/>
      <c r="DX48" s="763"/>
      <c r="DY48" s="763"/>
      <c r="DZ48" s="778"/>
      <c r="EA48" s="218"/>
    </row>
    <row r="49" spans="1:131" ht="26.25" customHeight="1" x14ac:dyDescent="0.2">
      <c r="A49" s="226">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62"/>
      <c r="BT49" s="763"/>
      <c r="BU49" s="763"/>
      <c r="BV49" s="763"/>
      <c r="BW49" s="763"/>
      <c r="BX49" s="763"/>
      <c r="BY49" s="763"/>
      <c r="BZ49" s="763"/>
      <c r="CA49" s="763"/>
      <c r="CB49" s="763"/>
      <c r="CC49" s="763"/>
      <c r="CD49" s="763"/>
      <c r="CE49" s="763"/>
      <c r="CF49" s="763"/>
      <c r="CG49" s="76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62"/>
      <c r="DW49" s="763"/>
      <c r="DX49" s="763"/>
      <c r="DY49" s="763"/>
      <c r="DZ49" s="778"/>
      <c r="EA49" s="218"/>
    </row>
    <row r="50" spans="1:131" ht="26.25" customHeight="1" x14ac:dyDescent="0.2">
      <c r="A50" s="226">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62"/>
      <c r="BT50" s="763"/>
      <c r="BU50" s="763"/>
      <c r="BV50" s="763"/>
      <c r="BW50" s="763"/>
      <c r="BX50" s="763"/>
      <c r="BY50" s="763"/>
      <c r="BZ50" s="763"/>
      <c r="CA50" s="763"/>
      <c r="CB50" s="763"/>
      <c r="CC50" s="763"/>
      <c r="CD50" s="763"/>
      <c r="CE50" s="763"/>
      <c r="CF50" s="763"/>
      <c r="CG50" s="76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62"/>
      <c r="DW50" s="763"/>
      <c r="DX50" s="763"/>
      <c r="DY50" s="763"/>
      <c r="DZ50" s="778"/>
      <c r="EA50" s="218"/>
    </row>
    <row r="51" spans="1:131" ht="26.25" customHeight="1" x14ac:dyDescent="0.2">
      <c r="A51" s="226">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62"/>
      <c r="BT51" s="763"/>
      <c r="BU51" s="763"/>
      <c r="BV51" s="763"/>
      <c r="BW51" s="763"/>
      <c r="BX51" s="763"/>
      <c r="BY51" s="763"/>
      <c r="BZ51" s="763"/>
      <c r="CA51" s="763"/>
      <c r="CB51" s="763"/>
      <c r="CC51" s="763"/>
      <c r="CD51" s="763"/>
      <c r="CE51" s="763"/>
      <c r="CF51" s="763"/>
      <c r="CG51" s="76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62"/>
      <c r="DW51" s="763"/>
      <c r="DX51" s="763"/>
      <c r="DY51" s="763"/>
      <c r="DZ51" s="778"/>
      <c r="EA51" s="218"/>
    </row>
    <row r="52" spans="1:131" ht="26.25" customHeight="1" x14ac:dyDescent="0.2">
      <c r="A52" s="226">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62"/>
      <c r="BT52" s="763"/>
      <c r="BU52" s="763"/>
      <c r="BV52" s="763"/>
      <c r="BW52" s="763"/>
      <c r="BX52" s="763"/>
      <c r="BY52" s="763"/>
      <c r="BZ52" s="763"/>
      <c r="CA52" s="763"/>
      <c r="CB52" s="763"/>
      <c r="CC52" s="763"/>
      <c r="CD52" s="763"/>
      <c r="CE52" s="763"/>
      <c r="CF52" s="763"/>
      <c r="CG52" s="76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62"/>
      <c r="DW52" s="763"/>
      <c r="DX52" s="763"/>
      <c r="DY52" s="763"/>
      <c r="DZ52" s="778"/>
      <c r="EA52" s="218"/>
    </row>
    <row r="53" spans="1:131" ht="26.25" customHeight="1" x14ac:dyDescent="0.2">
      <c r="A53" s="226">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62"/>
      <c r="BT53" s="763"/>
      <c r="BU53" s="763"/>
      <c r="BV53" s="763"/>
      <c r="BW53" s="763"/>
      <c r="BX53" s="763"/>
      <c r="BY53" s="763"/>
      <c r="BZ53" s="763"/>
      <c r="CA53" s="763"/>
      <c r="CB53" s="763"/>
      <c r="CC53" s="763"/>
      <c r="CD53" s="763"/>
      <c r="CE53" s="763"/>
      <c r="CF53" s="763"/>
      <c r="CG53" s="76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62"/>
      <c r="DW53" s="763"/>
      <c r="DX53" s="763"/>
      <c r="DY53" s="763"/>
      <c r="DZ53" s="778"/>
      <c r="EA53" s="218"/>
    </row>
    <row r="54" spans="1:131" ht="26.25" customHeight="1" x14ac:dyDescent="0.2">
      <c r="A54" s="226">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62"/>
      <c r="BT54" s="763"/>
      <c r="BU54" s="763"/>
      <c r="BV54" s="763"/>
      <c r="BW54" s="763"/>
      <c r="BX54" s="763"/>
      <c r="BY54" s="763"/>
      <c r="BZ54" s="763"/>
      <c r="CA54" s="763"/>
      <c r="CB54" s="763"/>
      <c r="CC54" s="763"/>
      <c r="CD54" s="763"/>
      <c r="CE54" s="763"/>
      <c r="CF54" s="763"/>
      <c r="CG54" s="76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62"/>
      <c r="DW54" s="763"/>
      <c r="DX54" s="763"/>
      <c r="DY54" s="763"/>
      <c r="DZ54" s="778"/>
      <c r="EA54" s="218"/>
    </row>
    <row r="55" spans="1:131" ht="26.25" customHeight="1" x14ac:dyDescent="0.2">
      <c r="A55" s="226">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62"/>
      <c r="BT55" s="763"/>
      <c r="BU55" s="763"/>
      <c r="BV55" s="763"/>
      <c r="BW55" s="763"/>
      <c r="BX55" s="763"/>
      <c r="BY55" s="763"/>
      <c r="BZ55" s="763"/>
      <c r="CA55" s="763"/>
      <c r="CB55" s="763"/>
      <c r="CC55" s="763"/>
      <c r="CD55" s="763"/>
      <c r="CE55" s="763"/>
      <c r="CF55" s="763"/>
      <c r="CG55" s="76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62"/>
      <c r="DW55" s="763"/>
      <c r="DX55" s="763"/>
      <c r="DY55" s="763"/>
      <c r="DZ55" s="778"/>
      <c r="EA55" s="218"/>
    </row>
    <row r="56" spans="1:131" ht="26.25" customHeight="1" x14ac:dyDescent="0.2">
      <c r="A56" s="226">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62"/>
      <c r="BT56" s="763"/>
      <c r="BU56" s="763"/>
      <c r="BV56" s="763"/>
      <c r="BW56" s="763"/>
      <c r="BX56" s="763"/>
      <c r="BY56" s="763"/>
      <c r="BZ56" s="763"/>
      <c r="CA56" s="763"/>
      <c r="CB56" s="763"/>
      <c r="CC56" s="763"/>
      <c r="CD56" s="763"/>
      <c r="CE56" s="763"/>
      <c r="CF56" s="763"/>
      <c r="CG56" s="76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62"/>
      <c r="DW56" s="763"/>
      <c r="DX56" s="763"/>
      <c r="DY56" s="763"/>
      <c r="DZ56" s="778"/>
      <c r="EA56" s="218"/>
    </row>
    <row r="57" spans="1:131" ht="26.25" customHeight="1" x14ac:dyDescent="0.2">
      <c r="A57" s="226">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62"/>
      <c r="BT57" s="763"/>
      <c r="BU57" s="763"/>
      <c r="BV57" s="763"/>
      <c r="BW57" s="763"/>
      <c r="BX57" s="763"/>
      <c r="BY57" s="763"/>
      <c r="BZ57" s="763"/>
      <c r="CA57" s="763"/>
      <c r="CB57" s="763"/>
      <c r="CC57" s="763"/>
      <c r="CD57" s="763"/>
      <c r="CE57" s="763"/>
      <c r="CF57" s="763"/>
      <c r="CG57" s="76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62"/>
      <c r="DW57" s="763"/>
      <c r="DX57" s="763"/>
      <c r="DY57" s="763"/>
      <c r="DZ57" s="778"/>
      <c r="EA57" s="218"/>
    </row>
    <row r="58" spans="1:131" ht="26.25" customHeight="1" x14ac:dyDescent="0.2">
      <c r="A58" s="226">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62"/>
      <c r="BT58" s="763"/>
      <c r="BU58" s="763"/>
      <c r="BV58" s="763"/>
      <c r="BW58" s="763"/>
      <c r="BX58" s="763"/>
      <c r="BY58" s="763"/>
      <c r="BZ58" s="763"/>
      <c r="CA58" s="763"/>
      <c r="CB58" s="763"/>
      <c r="CC58" s="763"/>
      <c r="CD58" s="763"/>
      <c r="CE58" s="763"/>
      <c r="CF58" s="763"/>
      <c r="CG58" s="76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62"/>
      <c r="DW58" s="763"/>
      <c r="DX58" s="763"/>
      <c r="DY58" s="763"/>
      <c r="DZ58" s="778"/>
      <c r="EA58" s="218"/>
    </row>
    <row r="59" spans="1:131" ht="26.25" customHeight="1" x14ac:dyDescent="0.2">
      <c r="A59" s="226">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62"/>
      <c r="BT59" s="763"/>
      <c r="BU59" s="763"/>
      <c r="BV59" s="763"/>
      <c r="BW59" s="763"/>
      <c r="BX59" s="763"/>
      <c r="BY59" s="763"/>
      <c r="BZ59" s="763"/>
      <c r="CA59" s="763"/>
      <c r="CB59" s="763"/>
      <c r="CC59" s="763"/>
      <c r="CD59" s="763"/>
      <c r="CE59" s="763"/>
      <c r="CF59" s="763"/>
      <c r="CG59" s="76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62"/>
      <c r="DW59" s="763"/>
      <c r="DX59" s="763"/>
      <c r="DY59" s="763"/>
      <c r="DZ59" s="778"/>
      <c r="EA59" s="218"/>
    </row>
    <row r="60" spans="1:131" ht="26.25" customHeight="1" x14ac:dyDescent="0.2">
      <c r="A60" s="226">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62"/>
      <c r="BT60" s="763"/>
      <c r="BU60" s="763"/>
      <c r="BV60" s="763"/>
      <c r="BW60" s="763"/>
      <c r="BX60" s="763"/>
      <c r="BY60" s="763"/>
      <c r="BZ60" s="763"/>
      <c r="CA60" s="763"/>
      <c r="CB60" s="763"/>
      <c r="CC60" s="763"/>
      <c r="CD60" s="763"/>
      <c r="CE60" s="763"/>
      <c r="CF60" s="763"/>
      <c r="CG60" s="76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62"/>
      <c r="DW60" s="763"/>
      <c r="DX60" s="763"/>
      <c r="DY60" s="763"/>
      <c r="DZ60" s="778"/>
      <c r="EA60" s="218"/>
    </row>
    <row r="61" spans="1:131" ht="26.25" customHeight="1" thickBot="1" x14ac:dyDescent="0.25">
      <c r="A61" s="226">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62"/>
      <c r="BT61" s="763"/>
      <c r="BU61" s="763"/>
      <c r="BV61" s="763"/>
      <c r="BW61" s="763"/>
      <c r="BX61" s="763"/>
      <c r="BY61" s="763"/>
      <c r="BZ61" s="763"/>
      <c r="CA61" s="763"/>
      <c r="CB61" s="763"/>
      <c r="CC61" s="763"/>
      <c r="CD61" s="763"/>
      <c r="CE61" s="763"/>
      <c r="CF61" s="763"/>
      <c r="CG61" s="76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62"/>
      <c r="DW61" s="763"/>
      <c r="DX61" s="763"/>
      <c r="DY61" s="763"/>
      <c r="DZ61" s="778"/>
      <c r="EA61" s="218"/>
    </row>
    <row r="62" spans="1:131" ht="26.25" customHeight="1" x14ac:dyDescent="0.2">
      <c r="A62" s="226">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398</v>
      </c>
      <c r="BK62" s="805"/>
      <c r="BL62" s="805"/>
      <c r="BM62" s="805"/>
      <c r="BN62" s="806"/>
      <c r="BO62" s="229"/>
      <c r="BP62" s="229"/>
      <c r="BQ62" s="226">
        <v>56</v>
      </c>
      <c r="BR62" s="227"/>
      <c r="BS62" s="762"/>
      <c r="BT62" s="763"/>
      <c r="BU62" s="763"/>
      <c r="BV62" s="763"/>
      <c r="BW62" s="763"/>
      <c r="BX62" s="763"/>
      <c r="BY62" s="763"/>
      <c r="BZ62" s="763"/>
      <c r="CA62" s="763"/>
      <c r="CB62" s="763"/>
      <c r="CC62" s="763"/>
      <c r="CD62" s="763"/>
      <c r="CE62" s="763"/>
      <c r="CF62" s="763"/>
      <c r="CG62" s="76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62"/>
      <c r="DW62" s="763"/>
      <c r="DX62" s="763"/>
      <c r="DY62" s="763"/>
      <c r="DZ62" s="778"/>
      <c r="EA62" s="218"/>
    </row>
    <row r="63" spans="1:131" ht="26.25" customHeight="1" thickBot="1" x14ac:dyDescent="0.25">
      <c r="A63" s="228" t="s">
        <v>377</v>
      </c>
      <c r="B63" s="788" t="s">
        <v>399</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1263</v>
      </c>
      <c r="AG63" s="843"/>
      <c r="AH63" s="843"/>
      <c r="AI63" s="843"/>
      <c r="AJ63" s="844"/>
      <c r="AK63" s="845"/>
      <c r="AL63" s="840"/>
      <c r="AM63" s="840"/>
      <c r="AN63" s="840"/>
      <c r="AO63" s="840"/>
      <c r="AP63" s="843">
        <v>4832</v>
      </c>
      <c r="AQ63" s="843"/>
      <c r="AR63" s="843"/>
      <c r="AS63" s="843"/>
      <c r="AT63" s="843"/>
      <c r="AU63" s="843">
        <v>2349</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62"/>
      <c r="BT63" s="763"/>
      <c r="BU63" s="763"/>
      <c r="BV63" s="763"/>
      <c r="BW63" s="763"/>
      <c r="BX63" s="763"/>
      <c r="BY63" s="763"/>
      <c r="BZ63" s="763"/>
      <c r="CA63" s="763"/>
      <c r="CB63" s="763"/>
      <c r="CC63" s="763"/>
      <c r="CD63" s="763"/>
      <c r="CE63" s="763"/>
      <c r="CF63" s="763"/>
      <c r="CG63" s="76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62"/>
      <c r="DW63" s="763"/>
      <c r="DX63" s="763"/>
      <c r="DY63" s="763"/>
      <c r="DZ63" s="77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62"/>
      <c r="BT64" s="763"/>
      <c r="BU64" s="763"/>
      <c r="BV64" s="763"/>
      <c r="BW64" s="763"/>
      <c r="BX64" s="763"/>
      <c r="BY64" s="763"/>
      <c r="BZ64" s="763"/>
      <c r="CA64" s="763"/>
      <c r="CB64" s="763"/>
      <c r="CC64" s="763"/>
      <c r="CD64" s="763"/>
      <c r="CE64" s="763"/>
      <c r="CF64" s="763"/>
      <c r="CG64" s="76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62"/>
      <c r="DW64" s="763"/>
      <c r="DX64" s="763"/>
      <c r="DY64" s="763"/>
      <c r="DZ64" s="778"/>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62"/>
      <c r="BT65" s="763"/>
      <c r="BU65" s="763"/>
      <c r="BV65" s="763"/>
      <c r="BW65" s="763"/>
      <c r="BX65" s="763"/>
      <c r="BY65" s="763"/>
      <c r="BZ65" s="763"/>
      <c r="CA65" s="763"/>
      <c r="CB65" s="763"/>
      <c r="CC65" s="763"/>
      <c r="CD65" s="763"/>
      <c r="CE65" s="763"/>
      <c r="CF65" s="763"/>
      <c r="CG65" s="76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62"/>
      <c r="DW65" s="763"/>
      <c r="DX65" s="763"/>
      <c r="DY65" s="763"/>
      <c r="DZ65" s="778"/>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4"/>
      <c r="AH66" s="814"/>
      <c r="AI66" s="814"/>
      <c r="AJ66" s="854"/>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560</v>
      </c>
      <c r="C68" s="869"/>
      <c r="D68" s="869"/>
      <c r="E68" s="869"/>
      <c r="F68" s="869"/>
      <c r="G68" s="869"/>
      <c r="H68" s="869"/>
      <c r="I68" s="869"/>
      <c r="J68" s="869"/>
      <c r="K68" s="869"/>
      <c r="L68" s="869"/>
      <c r="M68" s="869"/>
      <c r="N68" s="869"/>
      <c r="O68" s="869"/>
      <c r="P68" s="870"/>
      <c r="Q68" s="871">
        <v>3945</v>
      </c>
      <c r="R68" s="865"/>
      <c r="S68" s="865"/>
      <c r="T68" s="865"/>
      <c r="U68" s="865"/>
      <c r="V68" s="865">
        <v>3799</v>
      </c>
      <c r="W68" s="865"/>
      <c r="X68" s="865"/>
      <c r="Y68" s="865"/>
      <c r="Z68" s="865"/>
      <c r="AA68" s="865">
        <v>146</v>
      </c>
      <c r="AB68" s="865"/>
      <c r="AC68" s="865"/>
      <c r="AD68" s="865"/>
      <c r="AE68" s="865"/>
      <c r="AF68" s="865">
        <v>140</v>
      </c>
      <c r="AG68" s="865"/>
      <c r="AH68" s="865"/>
      <c r="AI68" s="865"/>
      <c r="AJ68" s="865"/>
      <c r="AK68" s="865">
        <v>285</v>
      </c>
      <c r="AL68" s="865"/>
      <c r="AM68" s="865"/>
      <c r="AN68" s="865"/>
      <c r="AO68" s="865"/>
      <c r="AP68" s="865" t="s">
        <v>554</v>
      </c>
      <c r="AQ68" s="865"/>
      <c r="AR68" s="865"/>
      <c r="AS68" s="865"/>
      <c r="AT68" s="865"/>
      <c r="AU68" s="865" t="s">
        <v>554</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561</v>
      </c>
      <c r="C69" s="873"/>
      <c r="D69" s="873"/>
      <c r="E69" s="873"/>
      <c r="F69" s="873"/>
      <c r="G69" s="873"/>
      <c r="H69" s="873"/>
      <c r="I69" s="873"/>
      <c r="J69" s="873"/>
      <c r="K69" s="873"/>
      <c r="L69" s="873"/>
      <c r="M69" s="873"/>
      <c r="N69" s="873"/>
      <c r="O69" s="873"/>
      <c r="P69" s="874"/>
      <c r="Q69" s="875">
        <v>6532</v>
      </c>
      <c r="R69" s="829"/>
      <c r="S69" s="829"/>
      <c r="T69" s="829"/>
      <c r="U69" s="829"/>
      <c r="V69" s="829">
        <v>6297</v>
      </c>
      <c r="W69" s="829"/>
      <c r="X69" s="829"/>
      <c r="Y69" s="829"/>
      <c r="Z69" s="829"/>
      <c r="AA69" s="829">
        <v>235</v>
      </c>
      <c r="AB69" s="829"/>
      <c r="AC69" s="829"/>
      <c r="AD69" s="829"/>
      <c r="AE69" s="829"/>
      <c r="AF69" s="829">
        <v>235</v>
      </c>
      <c r="AG69" s="829"/>
      <c r="AH69" s="829"/>
      <c r="AI69" s="829"/>
      <c r="AJ69" s="829"/>
      <c r="AK69" s="829" t="s">
        <v>554</v>
      </c>
      <c r="AL69" s="829"/>
      <c r="AM69" s="829"/>
      <c r="AN69" s="829"/>
      <c r="AO69" s="829"/>
      <c r="AP69" s="829" t="s">
        <v>554</v>
      </c>
      <c r="AQ69" s="829"/>
      <c r="AR69" s="829"/>
      <c r="AS69" s="829"/>
      <c r="AT69" s="829"/>
      <c r="AU69" s="829" t="s">
        <v>554</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562</v>
      </c>
      <c r="C70" s="873"/>
      <c r="D70" s="873"/>
      <c r="E70" s="873"/>
      <c r="F70" s="873"/>
      <c r="G70" s="873"/>
      <c r="H70" s="873"/>
      <c r="I70" s="873"/>
      <c r="J70" s="873"/>
      <c r="K70" s="873"/>
      <c r="L70" s="873"/>
      <c r="M70" s="873"/>
      <c r="N70" s="873"/>
      <c r="O70" s="873"/>
      <c r="P70" s="874"/>
      <c r="Q70" s="875">
        <v>89</v>
      </c>
      <c r="R70" s="829"/>
      <c r="S70" s="829"/>
      <c r="T70" s="829"/>
      <c r="U70" s="829"/>
      <c r="V70" s="829">
        <v>88</v>
      </c>
      <c r="W70" s="829"/>
      <c r="X70" s="829"/>
      <c r="Y70" s="829"/>
      <c r="Z70" s="829"/>
      <c r="AA70" s="829">
        <v>1</v>
      </c>
      <c r="AB70" s="829"/>
      <c r="AC70" s="829"/>
      <c r="AD70" s="829"/>
      <c r="AE70" s="829"/>
      <c r="AF70" s="829">
        <v>1</v>
      </c>
      <c r="AG70" s="829"/>
      <c r="AH70" s="829"/>
      <c r="AI70" s="829"/>
      <c r="AJ70" s="829"/>
      <c r="AK70" s="829" t="s">
        <v>554</v>
      </c>
      <c r="AL70" s="829"/>
      <c r="AM70" s="829"/>
      <c r="AN70" s="829"/>
      <c r="AO70" s="829"/>
      <c r="AP70" s="829" t="s">
        <v>554</v>
      </c>
      <c r="AQ70" s="829"/>
      <c r="AR70" s="829"/>
      <c r="AS70" s="829"/>
      <c r="AT70" s="829"/>
      <c r="AU70" s="829" t="s">
        <v>554</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563</v>
      </c>
      <c r="C71" s="873"/>
      <c r="D71" s="873"/>
      <c r="E71" s="873"/>
      <c r="F71" s="873"/>
      <c r="G71" s="873"/>
      <c r="H71" s="873"/>
      <c r="I71" s="873"/>
      <c r="J71" s="873"/>
      <c r="K71" s="873"/>
      <c r="L71" s="873"/>
      <c r="M71" s="873"/>
      <c r="N71" s="873"/>
      <c r="O71" s="873"/>
      <c r="P71" s="874"/>
      <c r="Q71" s="875">
        <v>2</v>
      </c>
      <c r="R71" s="829"/>
      <c r="S71" s="829"/>
      <c r="T71" s="829"/>
      <c r="U71" s="829"/>
      <c r="V71" s="829">
        <v>1</v>
      </c>
      <c r="W71" s="829"/>
      <c r="X71" s="829"/>
      <c r="Y71" s="829"/>
      <c r="Z71" s="829"/>
      <c r="AA71" s="829">
        <v>1</v>
      </c>
      <c r="AB71" s="829"/>
      <c r="AC71" s="829"/>
      <c r="AD71" s="829"/>
      <c r="AE71" s="829"/>
      <c r="AF71" s="829">
        <v>1</v>
      </c>
      <c r="AG71" s="829"/>
      <c r="AH71" s="829"/>
      <c r="AI71" s="829"/>
      <c r="AJ71" s="829"/>
      <c r="AK71" s="829" t="s">
        <v>554</v>
      </c>
      <c r="AL71" s="829"/>
      <c r="AM71" s="829"/>
      <c r="AN71" s="829"/>
      <c r="AO71" s="829"/>
      <c r="AP71" s="829" t="s">
        <v>554</v>
      </c>
      <c r="AQ71" s="829"/>
      <c r="AR71" s="829"/>
      <c r="AS71" s="829"/>
      <c r="AT71" s="829"/>
      <c r="AU71" s="829" t="s">
        <v>554</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t="s">
        <v>564</v>
      </c>
      <c r="C72" s="873"/>
      <c r="D72" s="873"/>
      <c r="E72" s="873"/>
      <c r="F72" s="873"/>
      <c r="G72" s="873"/>
      <c r="H72" s="873"/>
      <c r="I72" s="873"/>
      <c r="J72" s="873"/>
      <c r="K72" s="873"/>
      <c r="L72" s="873"/>
      <c r="M72" s="873"/>
      <c r="N72" s="873"/>
      <c r="O72" s="873"/>
      <c r="P72" s="874"/>
      <c r="Q72" s="875">
        <v>4917</v>
      </c>
      <c r="R72" s="829"/>
      <c r="S72" s="829"/>
      <c r="T72" s="829"/>
      <c r="U72" s="829"/>
      <c r="V72" s="829">
        <v>4349</v>
      </c>
      <c r="W72" s="829"/>
      <c r="X72" s="829"/>
      <c r="Y72" s="829"/>
      <c r="Z72" s="829"/>
      <c r="AA72" s="829">
        <v>568</v>
      </c>
      <c r="AB72" s="829"/>
      <c r="AC72" s="829"/>
      <c r="AD72" s="829"/>
      <c r="AE72" s="829"/>
      <c r="AF72" s="829">
        <v>568</v>
      </c>
      <c r="AG72" s="829"/>
      <c r="AH72" s="829"/>
      <c r="AI72" s="829"/>
      <c r="AJ72" s="829"/>
      <c r="AK72" s="829">
        <v>11</v>
      </c>
      <c r="AL72" s="829"/>
      <c r="AM72" s="829"/>
      <c r="AN72" s="829"/>
      <c r="AO72" s="829"/>
      <c r="AP72" s="829" t="s">
        <v>554</v>
      </c>
      <c r="AQ72" s="829"/>
      <c r="AR72" s="829"/>
      <c r="AS72" s="829"/>
      <c r="AT72" s="829"/>
      <c r="AU72" s="829" t="s">
        <v>554</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t="s">
        <v>565</v>
      </c>
      <c r="C73" s="873"/>
      <c r="D73" s="873"/>
      <c r="E73" s="873"/>
      <c r="F73" s="873"/>
      <c r="G73" s="873"/>
      <c r="H73" s="873"/>
      <c r="I73" s="873"/>
      <c r="J73" s="873"/>
      <c r="K73" s="873"/>
      <c r="L73" s="873"/>
      <c r="M73" s="873"/>
      <c r="N73" s="873"/>
      <c r="O73" s="873"/>
      <c r="P73" s="874"/>
      <c r="Q73" s="875">
        <v>97</v>
      </c>
      <c r="R73" s="829"/>
      <c r="S73" s="829"/>
      <c r="T73" s="829"/>
      <c r="U73" s="829"/>
      <c r="V73" s="829">
        <v>64</v>
      </c>
      <c r="W73" s="829"/>
      <c r="X73" s="829"/>
      <c r="Y73" s="829"/>
      <c r="Z73" s="829"/>
      <c r="AA73" s="829">
        <v>33</v>
      </c>
      <c r="AB73" s="829"/>
      <c r="AC73" s="829"/>
      <c r="AD73" s="829"/>
      <c r="AE73" s="829"/>
      <c r="AF73" s="829">
        <v>33</v>
      </c>
      <c r="AG73" s="829"/>
      <c r="AH73" s="829"/>
      <c r="AI73" s="829"/>
      <c r="AJ73" s="829"/>
      <c r="AK73" s="829" t="s">
        <v>554</v>
      </c>
      <c r="AL73" s="829"/>
      <c r="AM73" s="829"/>
      <c r="AN73" s="829"/>
      <c r="AO73" s="829"/>
      <c r="AP73" s="829" t="s">
        <v>554</v>
      </c>
      <c r="AQ73" s="829"/>
      <c r="AR73" s="829"/>
      <c r="AS73" s="829"/>
      <c r="AT73" s="829"/>
      <c r="AU73" s="829" t="s">
        <v>554</v>
      </c>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t="s">
        <v>566</v>
      </c>
      <c r="C74" s="873"/>
      <c r="D74" s="873"/>
      <c r="E74" s="873"/>
      <c r="F74" s="873"/>
      <c r="G74" s="873"/>
      <c r="H74" s="873"/>
      <c r="I74" s="873"/>
      <c r="J74" s="873"/>
      <c r="K74" s="873"/>
      <c r="L74" s="873"/>
      <c r="M74" s="873"/>
      <c r="N74" s="873"/>
      <c r="O74" s="873"/>
      <c r="P74" s="874"/>
      <c r="Q74" s="875">
        <v>75</v>
      </c>
      <c r="R74" s="829"/>
      <c r="S74" s="829"/>
      <c r="T74" s="829"/>
      <c r="U74" s="829"/>
      <c r="V74" s="829">
        <v>68</v>
      </c>
      <c r="W74" s="829"/>
      <c r="X74" s="829"/>
      <c r="Y74" s="829"/>
      <c r="Z74" s="829"/>
      <c r="AA74" s="829">
        <v>7</v>
      </c>
      <c r="AB74" s="829"/>
      <c r="AC74" s="829"/>
      <c r="AD74" s="829"/>
      <c r="AE74" s="829"/>
      <c r="AF74" s="829">
        <v>7</v>
      </c>
      <c r="AG74" s="829"/>
      <c r="AH74" s="829"/>
      <c r="AI74" s="829"/>
      <c r="AJ74" s="829"/>
      <c r="AK74" s="829">
        <v>17</v>
      </c>
      <c r="AL74" s="829"/>
      <c r="AM74" s="829"/>
      <c r="AN74" s="829"/>
      <c r="AO74" s="829"/>
      <c r="AP74" s="829" t="s">
        <v>554</v>
      </c>
      <c r="AQ74" s="829"/>
      <c r="AR74" s="829"/>
      <c r="AS74" s="829"/>
      <c r="AT74" s="829"/>
      <c r="AU74" s="829" t="s">
        <v>554</v>
      </c>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t="s">
        <v>567</v>
      </c>
      <c r="C75" s="873"/>
      <c r="D75" s="873"/>
      <c r="E75" s="873"/>
      <c r="F75" s="873"/>
      <c r="G75" s="873"/>
      <c r="H75" s="873"/>
      <c r="I75" s="873"/>
      <c r="J75" s="873"/>
      <c r="K75" s="873"/>
      <c r="L75" s="873"/>
      <c r="M75" s="873"/>
      <c r="N75" s="873"/>
      <c r="O75" s="873"/>
      <c r="P75" s="874"/>
      <c r="Q75" s="876">
        <v>143031</v>
      </c>
      <c r="R75" s="877"/>
      <c r="S75" s="877"/>
      <c r="T75" s="877"/>
      <c r="U75" s="833"/>
      <c r="V75" s="878">
        <v>140009</v>
      </c>
      <c r="W75" s="877"/>
      <c r="X75" s="877"/>
      <c r="Y75" s="877"/>
      <c r="Z75" s="833"/>
      <c r="AA75" s="878">
        <v>3022</v>
      </c>
      <c r="AB75" s="877"/>
      <c r="AC75" s="877"/>
      <c r="AD75" s="877"/>
      <c r="AE75" s="833"/>
      <c r="AF75" s="878">
        <v>3022</v>
      </c>
      <c r="AG75" s="877"/>
      <c r="AH75" s="877"/>
      <c r="AI75" s="877"/>
      <c r="AJ75" s="833"/>
      <c r="AK75" s="878" t="s">
        <v>554</v>
      </c>
      <c r="AL75" s="877"/>
      <c r="AM75" s="877"/>
      <c r="AN75" s="877"/>
      <c r="AO75" s="833"/>
      <c r="AP75" s="878" t="s">
        <v>554</v>
      </c>
      <c r="AQ75" s="877"/>
      <c r="AR75" s="877"/>
      <c r="AS75" s="877"/>
      <c r="AT75" s="833"/>
      <c r="AU75" s="878" t="s">
        <v>554</v>
      </c>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377</v>
      </c>
      <c r="B88" s="788" t="s">
        <v>403</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4007</v>
      </c>
      <c r="AG88" s="843"/>
      <c r="AH88" s="843"/>
      <c r="AI88" s="843"/>
      <c r="AJ88" s="843"/>
      <c r="AK88" s="840"/>
      <c r="AL88" s="840"/>
      <c r="AM88" s="840"/>
      <c r="AN88" s="840"/>
      <c r="AO88" s="840"/>
      <c r="AP88" s="843" t="s">
        <v>554</v>
      </c>
      <c r="AQ88" s="843"/>
      <c r="AR88" s="843"/>
      <c r="AS88" s="843"/>
      <c r="AT88" s="843"/>
      <c r="AU88" s="843" t="s">
        <v>554</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8" t="s">
        <v>404</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432</v>
      </c>
      <c r="CS102" s="851"/>
      <c r="CT102" s="851"/>
      <c r="CU102" s="851"/>
      <c r="CV102" s="890"/>
      <c r="CW102" s="889">
        <v>8</v>
      </c>
      <c r="CX102" s="851"/>
      <c r="CY102" s="851"/>
      <c r="CZ102" s="851"/>
      <c r="DA102" s="890"/>
      <c r="DB102" s="889" t="s">
        <v>554</v>
      </c>
      <c r="DC102" s="851"/>
      <c r="DD102" s="851"/>
      <c r="DE102" s="851"/>
      <c r="DF102" s="890"/>
      <c r="DG102" s="889" t="s">
        <v>554</v>
      </c>
      <c r="DH102" s="851"/>
      <c r="DI102" s="851"/>
      <c r="DJ102" s="851"/>
      <c r="DK102" s="890"/>
      <c r="DL102" s="889" t="s">
        <v>554</v>
      </c>
      <c r="DM102" s="851"/>
      <c r="DN102" s="851"/>
      <c r="DO102" s="851"/>
      <c r="DP102" s="890"/>
      <c r="DQ102" s="889" t="s">
        <v>554</v>
      </c>
      <c r="DR102" s="851"/>
      <c r="DS102" s="851"/>
      <c r="DT102" s="851"/>
      <c r="DU102" s="890"/>
      <c r="DV102" s="788"/>
      <c r="DW102" s="789"/>
      <c r="DX102" s="789"/>
      <c r="DY102" s="789"/>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411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412</v>
      </c>
      <c r="AB109" s="892"/>
      <c r="AC109" s="892"/>
      <c r="AD109" s="892"/>
      <c r="AE109" s="893"/>
      <c r="AF109" s="891" t="s">
        <v>413</v>
      </c>
      <c r="AG109" s="892"/>
      <c r="AH109" s="892"/>
      <c r="AI109" s="892"/>
      <c r="AJ109" s="893"/>
      <c r="AK109" s="891" t="s">
        <v>294</v>
      </c>
      <c r="AL109" s="892"/>
      <c r="AM109" s="892"/>
      <c r="AN109" s="892"/>
      <c r="AO109" s="893"/>
      <c r="AP109" s="891" t="s">
        <v>414</v>
      </c>
      <c r="AQ109" s="892"/>
      <c r="AR109" s="892"/>
      <c r="AS109" s="892"/>
      <c r="AT109" s="894"/>
      <c r="AU109" s="911" t="s">
        <v>411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412</v>
      </c>
      <c r="BR109" s="892"/>
      <c r="BS109" s="892"/>
      <c r="BT109" s="892"/>
      <c r="BU109" s="893"/>
      <c r="BV109" s="891" t="s">
        <v>413</v>
      </c>
      <c r="BW109" s="892"/>
      <c r="BX109" s="892"/>
      <c r="BY109" s="892"/>
      <c r="BZ109" s="893"/>
      <c r="CA109" s="891" t="s">
        <v>294</v>
      </c>
      <c r="CB109" s="892"/>
      <c r="CC109" s="892"/>
      <c r="CD109" s="892"/>
      <c r="CE109" s="893"/>
      <c r="CF109" s="912" t="s">
        <v>414</v>
      </c>
      <c r="CG109" s="912"/>
      <c r="CH109" s="912"/>
      <c r="CI109" s="912"/>
      <c r="CJ109" s="912"/>
      <c r="CK109" s="891" t="s">
        <v>415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412</v>
      </c>
      <c r="DH109" s="892"/>
      <c r="DI109" s="892"/>
      <c r="DJ109" s="892"/>
      <c r="DK109" s="893"/>
      <c r="DL109" s="891" t="s">
        <v>413</v>
      </c>
      <c r="DM109" s="892"/>
      <c r="DN109" s="892"/>
      <c r="DO109" s="892"/>
      <c r="DP109" s="893"/>
      <c r="DQ109" s="891" t="s">
        <v>294</v>
      </c>
      <c r="DR109" s="892"/>
      <c r="DS109" s="892"/>
      <c r="DT109" s="892"/>
      <c r="DU109" s="893"/>
      <c r="DV109" s="891" t="s">
        <v>414</v>
      </c>
      <c r="DW109" s="892"/>
      <c r="DX109" s="892"/>
      <c r="DY109" s="892"/>
      <c r="DZ109" s="894"/>
    </row>
    <row r="110" spans="1:131" s="218" customFormat="1" ht="26.25" customHeight="1" x14ac:dyDescent="0.2">
      <c r="A110" s="895" t="s">
        <v>416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3262799</v>
      </c>
      <c r="AB110" s="899"/>
      <c r="AC110" s="899"/>
      <c r="AD110" s="899"/>
      <c r="AE110" s="900"/>
      <c r="AF110" s="901">
        <v>3299516</v>
      </c>
      <c r="AG110" s="899"/>
      <c r="AH110" s="899"/>
      <c r="AI110" s="899"/>
      <c r="AJ110" s="900"/>
      <c r="AK110" s="901">
        <v>3235439</v>
      </c>
      <c r="AL110" s="899"/>
      <c r="AM110" s="899"/>
      <c r="AN110" s="899"/>
      <c r="AO110" s="900"/>
      <c r="AP110" s="902">
        <v>30.3</v>
      </c>
      <c r="AQ110" s="903"/>
      <c r="AR110" s="903"/>
      <c r="AS110" s="903"/>
      <c r="AT110" s="904"/>
      <c r="AU110" s="905" t="s">
        <v>69</v>
      </c>
      <c r="AV110" s="906"/>
      <c r="AW110" s="906"/>
      <c r="AX110" s="906"/>
      <c r="AY110" s="906"/>
      <c r="AZ110" s="928" t="s">
        <v>417</v>
      </c>
      <c r="BA110" s="896"/>
      <c r="BB110" s="896"/>
      <c r="BC110" s="896"/>
      <c r="BD110" s="896"/>
      <c r="BE110" s="896"/>
      <c r="BF110" s="896"/>
      <c r="BG110" s="896"/>
      <c r="BH110" s="896"/>
      <c r="BI110" s="896"/>
      <c r="BJ110" s="896"/>
      <c r="BK110" s="896"/>
      <c r="BL110" s="896"/>
      <c r="BM110" s="896"/>
      <c r="BN110" s="896"/>
      <c r="BO110" s="896"/>
      <c r="BP110" s="897"/>
      <c r="BQ110" s="929">
        <v>32279354</v>
      </c>
      <c r="BR110" s="930"/>
      <c r="BS110" s="930"/>
      <c r="BT110" s="930"/>
      <c r="BU110" s="930"/>
      <c r="BV110" s="930">
        <v>33511440</v>
      </c>
      <c r="BW110" s="930"/>
      <c r="BX110" s="930"/>
      <c r="BY110" s="930"/>
      <c r="BZ110" s="930"/>
      <c r="CA110" s="930">
        <v>36870701</v>
      </c>
      <c r="CB110" s="930"/>
      <c r="CC110" s="930"/>
      <c r="CD110" s="930"/>
      <c r="CE110" s="930"/>
      <c r="CF110" s="943">
        <v>345.8</v>
      </c>
      <c r="CG110" s="944"/>
      <c r="CH110" s="944"/>
      <c r="CI110" s="944"/>
      <c r="CJ110" s="944"/>
      <c r="CK110" s="945" t="s">
        <v>418</v>
      </c>
      <c r="CL110" s="946"/>
      <c r="CM110" s="928" t="s">
        <v>419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
      <c r="A111" s="933" t="s">
        <v>420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421</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422</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423</v>
      </c>
      <c r="B112" s="952"/>
      <c r="C112" s="922" t="s">
        <v>424</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425</v>
      </c>
      <c r="BA112" s="922"/>
      <c r="BB112" s="922"/>
      <c r="BC112" s="922"/>
      <c r="BD112" s="922"/>
      <c r="BE112" s="922"/>
      <c r="BF112" s="922"/>
      <c r="BG112" s="922"/>
      <c r="BH112" s="922"/>
      <c r="BI112" s="922"/>
      <c r="BJ112" s="922"/>
      <c r="BK112" s="922"/>
      <c r="BL112" s="922"/>
      <c r="BM112" s="922"/>
      <c r="BN112" s="922"/>
      <c r="BO112" s="922"/>
      <c r="BP112" s="923"/>
      <c r="BQ112" s="924">
        <v>3126516</v>
      </c>
      <c r="BR112" s="925"/>
      <c r="BS112" s="925"/>
      <c r="BT112" s="925"/>
      <c r="BU112" s="925"/>
      <c r="BV112" s="925">
        <v>2899561</v>
      </c>
      <c r="BW112" s="925"/>
      <c r="BX112" s="925"/>
      <c r="BY112" s="925"/>
      <c r="BZ112" s="925"/>
      <c r="CA112" s="925">
        <v>2793895</v>
      </c>
      <c r="CB112" s="925"/>
      <c r="CC112" s="925"/>
      <c r="CD112" s="925"/>
      <c r="CE112" s="925"/>
      <c r="CF112" s="919">
        <v>26.2</v>
      </c>
      <c r="CG112" s="920"/>
      <c r="CH112" s="920"/>
      <c r="CI112" s="920"/>
      <c r="CJ112" s="920"/>
      <c r="CK112" s="947"/>
      <c r="CL112" s="948"/>
      <c r="CM112" s="921" t="s">
        <v>426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427</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295677</v>
      </c>
      <c r="AB113" s="937"/>
      <c r="AC113" s="937"/>
      <c r="AD113" s="937"/>
      <c r="AE113" s="938"/>
      <c r="AF113" s="939">
        <v>274125</v>
      </c>
      <c r="AG113" s="937"/>
      <c r="AH113" s="937"/>
      <c r="AI113" s="937"/>
      <c r="AJ113" s="938"/>
      <c r="AK113" s="939">
        <v>281910</v>
      </c>
      <c r="AL113" s="937"/>
      <c r="AM113" s="937"/>
      <c r="AN113" s="937"/>
      <c r="AO113" s="938"/>
      <c r="AP113" s="940">
        <v>2.6</v>
      </c>
      <c r="AQ113" s="941"/>
      <c r="AR113" s="941"/>
      <c r="AS113" s="941"/>
      <c r="AT113" s="942"/>
      <c r="AU113" s="907"/>
      <c r="AV113" s="908"/>
      <c r="AW113" s="908"/>
      <c r="AX113" s="908"/>
      <c r="AY113" s="908"/>
      <c r="AZ113" s="921" t="s">
        <v>428</v>
      </c>
      <c r="BA113" s="922"/>
      <c r="BB113" s="922"/>
      <c r="BC113" s="922"/>
      <c r="BD113" s="922"/>
      <c r="BE113" s="922"/>
      <c r="BF113" s="922"/>
      <c r="BG113" s="922"/>
      <c r="BH113" s="922"/>
      <c r="BI113" s="922"/>
      <c r="BJ113" s="922"/>
      <c r="BK113" s="922"/>
      <c r="BL113" s="922"/>
      <c r="BM113" s="922"/>
      <c r="BN113" s="922"/>
      <c r="BO113" s="922"/>
      <c r="BP113" s="923"/>
      <c r="BQ113" s="924">
        <v>2920</v>
      </c>
      <c r="BR113" s="925"/>
      <c r="BS113" s="925"/>
      <c r="BT113" s="925"/>
      <c r="BU113" s="925"/>
      <c r="BV113" s="925" t="s">
        <v>122</v>
      </c>
      <c r="BW113" s="925"/>
      <c r="BX113" s="925"/>
      <c r="BY113" s="925"/>
      <c r="BZ113" s="925"/>
      <c r="CA113" s="925" t="s">
        <v>122</v>
      </c>
      <c r="CB113" s="925"/>
      <c r="CC113" s="925"/>
      <c r="CD113" s="925"/>
      <c r="CE113" s="925"/>
      <c r="CF113" s="919" t="s">
        <v>122</v>
      </c>
      <c r="CG113" s="920"/>
      <c r="CH113" s="920"/>
      <c r="CI113" s="920"/>
      <c r="CJ113" s="920"/>
      <c r="CK113" s="947"/>
      <c r="CL113" s="948"/>
      <c r="CM113" s="921" t="s">
        <v>429</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430</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7142</v>
      </c>
      <c r="AB114" s="958"/>
      <c r="AC114" s="958"/>
      <c r="AD114" s="958"/>
      <c r="AE114" s="959"/>
      <c r="AF114" s="960">
        <v>2897</v>
      </c>
      <c r="AG114" s="958"/>
      <c r="AH114" s="958"/>
      <c r="AI114" s="958"/>
      <c r="AJ114" s="959"/>
      <c r="AK114" s="960" t="s">
        <v>122</v>
      </c>
      <c r="AL114" s="958"/>
      <c r="AM114" s="958"/>
      <c r="AN114" s="958"/>
      <c r="AO114" s="959"/>
      <c r="AP114" s="961" t="s">
        <v>122</v>
      </c>
      <c r="AQ114" s="962"/>
      <c r="AR114" s="962"/>
      <c r="AS114" s="962"/>
      <c r="AT114" s="963"/>
      <c r="AU114" s="907"/>
      <c r="AV114" s="908"/>
      <c r="AW114" s="908"/>
      <c r="AX114" s="908"/>
      <c r="AY114" s="908"/>
      <c r="AZ114" s="921" t="s">
        <v>431</v>
      </c>
      <c r="BA114" s="922"/>
      <c r="BB114" s="922"/>
      <c r="BC114" s="922"/>
      <c r="BD114" s="922"/>
      <c r="BE114" s="922"/>
      <c r="BF114" s="922"/>
      <c r="BG114" s="922"/>
      <c r="BH114" s="922"/>
      <c r="BI114" s="922"/>
      <c r="BJ114" s="922"/>
      <c r="BK114" s="922"/>
      <c r="BL114" s="922"/>
      <c r="BM114" s="922"/>
      <c r="BN114" s="922"/>
      <c r="BO114" s="922"/>
      <c r="BP114" s="923"/>
      <c r="BQ114" s="924">
        <v>4116772</v>
      </c>
      <c r="BR114" s="925"/>
      <c r="BS114" s="925"/>
      <c r="BT114" s="925"/>
      <c r="BU114" s="925"/>
      <c r="BV114" s="925">
        <v>4018716</v>
      </c>
      <c r="BW114" s="925"/>
      <c r="BX114" s="925"/>
      <c r="BY114" s="925"/>
      <c r="BZ114" s="925"/>
      <c r="CA114" s="925">
        <v>3965361</v>
      </c>
      <c r="CB114" s="925"/>
      <c r="CC114" s="925"/>
      <c r="CD114" s="925"/>
      <c r="CE114" s="925"/>
      <c r="CF114" s="919">
        <v>37.200000000000003</v>
      </c>
      <c r="CG114" s="920"/>
      <c r="CH114" s="920"/>
      <c r="CI114" s="920"/>
      <c r="CJ114" s="920"/>
      <c r="CK114" s="947"/>
      <c r="CL114" s="948"/>
      <c r="CM114" s="921" t="s">
        <v>432</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433</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434</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435</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437</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438</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439</v>
      </c>
      <c r="Z117" s="893"/>
      <c r="AA117" s="977">
        <v>3565618</v>
      </c>
      <c r="AB117" s="978"/>
      <c r="AC117" s="978"/>
      <c r="AD117" s="978"/>
      <c r="AE117" s="979"/>
      <c r="AF117" s="980">
        <v>3576538</v>
      </c>
      <c r="AG117" s="978"/>
      <c r="AH117" s="978"/>
      <c r="AI117" s="978"/>
      <c r="AJ117" s="979"/>
      <c r="AK117" s="980">
        <v>3517349</v>
      </c>
      <c r="AL117" s="978"/>
      <c r="AM117" s="978"/>
      <c r="AN117" s="978"/>
      <c r="AO117" s="979"/>
      <c r="AP117" s="981"/>
      <c r="AQ117" s="982"/>
      <c r="AR117" s="982"/>
      <c r="AS117" s="982"/>
      <c r="AT117" s="983"/>
      <c r="AU117" s="907"/>
      <c r="AV117" s="908"/>
      <c r="AW117" s="908"/>
      <c r="AX117" s="908"/>
      <c r="AY117" s="908"/>
      <c r="AZ117" s="973" t="s">
        <v>440</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412</v>
      </c>
      <c r="AB118" s="892"/>
      <c r="AC118" s="892"/>
      <c r="AD118" s="892"/>
      <c r="AE118" s="893"/>
      <c r="AF118" s="891" t="s">
        <v>413</v>
      </c>
      <c r="AG118" s="892"/>
      <c r="AH118" s="892"/>
      <c r="AI118" s="892"/>
      <c r="AJ118" s="893"/>
      <c r="AK118" s="891" t="s">
        <v>294</v>
      </c>
      <c r="AL118" s="892"/>
      <c r="AM118" s="892"/>
      <c r="AN118" s="892"/>
      <c r="AO118" s="893"/>
      <c r="AP118" s="969" t="s">
        <v>414</v>
      </c>
      <c r="AQ118" s="970"/>
      <c r="AR118" s="970"/>
      <c r="AS118" s="970"/>
      <c r="AT118" s="971"/>
      <c r="AU118" s="907"/>
      <c r="AV118" s="908"/>
      <c r="AW118" s="908"/>
      <c r="AX118" s="908"/>
      <c r="AY118" s="908"/>
      <c r="AZ118" s="972" t="s">
        <v>442</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443</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418</v>
      </c>
      <c r="B119" s="946"/>
      <c r="C119" s="928" t="s">
        <v>419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444</v>
      </c>
      <c r="BP119" s="1004"/>
      <c r="BQ119" s="998">
        <v>39525562</v>
      </c>
      <c r="BR119" s="999"/>
      <c r="BS119" s="999"/>
      <c r="BT119" s="999"/>
      <c r="BU119" s="999"/>
      <c r="BV119" s="999">
        <v>40429717</v>
      </c>
      <c r="BW119" s="999"/>
      <c r="BX119" s="999"/>
      <c r="BY119" s="999"/>
      <c r="BZ119" s="999"/>
      <c r="CA119" s="999">
        <v>43629957</v>
      </c>
      <c r="CB119" s="999"/>
      <c r="CC119" s="999"/>
      <c r="CD119" s="999"/>
      <c r="CE119" s="999"/>
      <c r="CF119" s="1000"/>
      <c r="CG119" s="1001"/>
      <c r="CH119" s="1001"/>
      <c r="CI119" s="1001"/>
      <c r="CJ119" s="1002"/>
      <c r="CK119" s="949"/>
      <c r="CL119" s="950"/>
      <c r="CM119" s="972" t="s">
        <v>445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422</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446</v>
      </c>
      <c r="AV120" s="991"/>
      <c r="AW120" s="991"/>
      <c r="AX120" s="991"/>
      <c r="AY120" s="992"/>
      <c r="AZ120" s="928" t="s">
        <v>447</v>
      </c>
      <c r="BA120" s="896"/>
      <c r="BB120" s="896"/>
      <c r="BC120" s="896"/>
      <c r="BD120" s="896"/>
      <c r="BE120" s="896"/>
      <c r="BF120" s="896"/>
      <c r="BG120" s="896"/>
      <c r="BH120" s="896"/>
      <c r="BI120" s="896"/>
      <c r="BJ120" s="896"/>
      <c r="BK120" s="896"/>
      <c r="BL120" s="896"/>
      <c r="BM120" s="896"/>
      <c r="BN120" s="896"/>
      <c r="BO120" s="896"/>
      <c r="BP120" s="897"/>
      <c r="BQ120" s="929">
        <v>21733498</v>
      </c>
      <c r="BR120" s="930"/>
      <c r="BS120" s="930"/>
      <c r="BT120" s="930"/>
      <c r="BU120" s="930"/>
      <c r="BV120" s="930">
        <v>21784463</v>
      </c>
      <c r="BW120" s="930"/>
      <c r="BX120" s="930"/>
      <c r="BY120" s="930"/>
      <c r="BZ120" s="930"/>
      <c r="CA120" s="930">
        <v>21697736</v>
      </c>
      <c r="CB120" s="930"/>
      <c r="CC120" s="930"/>
      <c r="CD120" s="930"/>
      <c r="CE120" s="930"/>
      <c r="CF120" s="943">
        <v>203.5</v>
      </c>
      <c r="CG120" s="944"/>
      <c r="CH120" s="944"/>
      <c r="CI120" s="944"/>
      <c r="CJ120" s="944"/>
      <c r="CK120" s="1005" t="s">
        <v>448</v>
      </c>
      <c r="CL120" s="1006"/>
      <c r="CM120" s="1006"/>
      <c r="CN120" s="1006"/>
      <c r="CO120" s="1007"/>
      <c r="CP120" s="1013" t="s">
        <v>392</v>
      </c>
      <c r="CQ120" s="1014"/>
      <c r="CR120" s="1014"/>
      <c r="CS120" s="1014"/>
      <c r="CT120" s="1014"/>
      <c r="CU120" s="1014"/>
      <c r="CV120" s="1014"/>
      <c r="CW120" s="1014"/>
      <c r="CX120" s="1014"/>
      <c r="CY120" s="1014"/>
      <c r="CZ120" s="1014"/>
      <c r="DA120" s="1014"/>
      <c r="DB120" s="1014"/>
      <c r="DC120" s="1014"/>
      <c r="DD120" s="1014"/>
      <c r="DE120" s="1014"/>
      <c r="DF120" s="1015"/>
      <c r="DG120" s="929">
        <v>2050322</v>
      </c>
      <c r="DH120" s="930"/>
      <c r="DI120" s="930"/>
      <c r="DJ120" s="930"/>
      <c r="DK120" s="930"/>
      <c r="DL120" s="930">
        <v>1882642</v>
      </c>
      <c r="DM120" s="930"/>
      <c r="DN120" s="930"/>
      <c r="DO120" s="930"/>
      <c r="DP120" s="930"/>
      <c r="DQ120" s="930">
        <v>1740376</v>
      </c>
      <c r="DR120" s="930"/>
      <c r="DS120" s="930"/>
      <c r="DT120" s="930"/>
      <c r="DU120" s="930"/>
      <c r="DV120" s="931">
        <v>16.3</v>
      </c>
      <c r="DW120" s="931"/>
      <c r="DX120" s="931"/>
      <c r="DY120" s="931"/>
      <c r="DZ120" s="932"/>
    </row>
    <row r="121" spans="1:130" s="218" customFormat="1" ht="26.25" customHeight="1" x14ac:dyDescent="0.2">
      <c r="A121" s="1056"/>
      <c r="B121" s="948"/>
      <c r="C121" s="973" t="s">
        <v>449</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450</v>
      </c>
      <c r="BA121" s="922"/>
      <c r="BB121" s="922"/>
      <c r="BC121" s="922"/>
      <c r="BD121" s="922"/>
      <c r="BE121" s="922"/>
      <c r="BF121" s="922"/>
      <c r="BG121" s="922"/>
      <c r="BH121" s="922"/>
      <c r="BI121" s="922"/>
      <c r="BJ121" s="922"/>
      <c r="BK121" s="922"/>
      <c r="BL121" s="922"/>
      <c r="BM121" s="922"/>
      <c r="BN121" s="922"/>
      <c r="BO121" s="922"/>
      <c r="BP121" s="923"/>
      <c r="BQ121" s="924">
        <v>171225</v>
      </c>
      <c r="BR121" s="925"/>
      <c r="BS121" s="925"/>
      <c r="BT121" s="925"/>
      <c r="BU121" s="925"/>
      <c r="BV121" s="925">
        <v>147416</v>
      </c>
      <c r="BW121" s="925"/>
      <c r="BX121" s="925"/>
      <c r="BY121" s="925"/>
      <c r="BZ121" s="925"/>
      <c r="CA121" s="925">
        <v>120545</v>
      </c>
      <c r="CB121" s="925"/>
      <c r="CC121" s="925"/>
      <c r="CD121" s="925"/>
      <c r="CE121" s="925"/>
      <c r="CF121" s="919">
        <v>1.1000000000000001</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t="s">
        <v>122</v>
      </c>
      <c r="DM121" s="925"/>
      <c r="DN121" s="925"/>
      <c r="DO121" s="925"/>
      <c r="DP121" s="925"/>
      <c r="DQ121" s="925">
        <v>623820</v>
      </c>
      <c r="DR121" s="925"/>
      <c r="DS121" s="925"/>
      <c r="DT121" s="925"/>
      <c r="DU121" s="925"/>
      <c r="DV121" s="926">
        <v>5.9</v>
      </c>
      <c r="DW121" s="926"/>
      <c r="DX121" s="926"/>
      <c r="DY121" s="926"/>
      <c r="DZ121" s="927"/>
    </row>
    <row r="122" spans="1:130" s="218" customFormat="1" ht="26.25" customHeight="1" x14ac:dyDescent="0.2">
      <c r="A122" s="1056"/>
      <c r="B122" s="948"/>
      <c r="C122" s="921" t="s">
        <v>432</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451</v>
      </c>
      <c r="BA122" s="964"/>
      <c r="BB122" s="964"/>
      <c r="BC122" s="964"/>
      <c r="BD122" s="964"/>
      <c r="BE122" s="964"/>
      <c r="BF122" s="964"/>
      <c r="BG122" s="964"/>
      <c r="BH122" s="964"/>
      <c r="BI122" s="964"/>
      <c r="BJ122" s="964"/>
      <c r="BK122" s="964"/>
      <c r="BL122" s="964"/>
      <c r="BM122" s="964"/>
      <c r="BN122" s="964"/>
      <c r="BO122" s="964"/>
      <c r="BP122" s="965"/>
      <c r="BQ122" s="998">
        <v>25922114</v>
      </c>
      <c r="BR122" s="999"/>
      <c r="BS122" s="999"/>
      <c r="BT122" s="999"/>
      <c r="BU122" s="999"/>
      <c r="BV122" s="999">
        <v>27204083</v>
      </c>
      <c r="BW122" s="999"/>
      <c r="BX122" s="999"/>
      <c r="BY122" s="999"/>
      <c r="BZ122" s="999"/>
      <c r="CA122" s="999">
        <v>29247329</v>
      </c>
      <c r="CB122" s="999"/>
      <c r="CC122" s="999"/>
      <c r="CD122" s="999"/>
      <c r="CE122" s="999"/>
      <c r="CF122" s="1016">
        <v>274.3</v>
      </c>
      <c r="CG122" s="1017"/>
      <c r="CH122" s="1017"/>
      <c r="CI122" s="1017"/>
      <c r="CJ122" s="1017"/>
      <c r="CK122" s="1008"/>
      <c r="CL122" s="1009"/>
      <c r="CM122" s="1009"/>
      <c r="CN122" s="1009"/>
      <c r="CO122" s="1010"/>
      <c r="CP122" s="1018" t="s">
        <v>394</v>
      </c>
      <c r="CQ122" s="1019"/>
      <c r="CR122" s="1019"/>
      <c r="CS122" s="1019"/>
      <c r="CT122" s="1019"/>
      <c r="CU122" s="1019"/>
      <c r="CV122" s="1019"/>
      <c r="CW122" s="1019"/>
      <c r="CX122" s="1019"/>
      <c r="CY122" s="1019"/>
      <c r="CZ122" s="1019"/>
      <c r="DA122" s="1019"/>
      <c r="DB122" s="1019"/>
      <c r="DC122" s="1019"/>
      <c r="DD122" s="1019"/>
      <c r="DE122" s="1019"/>
      <c r="DF122" s="1020"/>
      <c r="DG122" s="924">
        <v>485810</v>
      </c>
      <c r="DH122" s="925"/>
      <c r="DI122" s="925"/>
      <c r="DJ122" s="925"/>
      <c r="DK122" s="925"/>
      <c r="DL122" s="925">
        <v>456899</v>
      </c>
      <c r="DM122" s="925"/>
      <c r="DN122" s="925"/>
      <c r="DO122" s="925"/>
      <c r="DP122" s="925"/>
      <c r="DQ122" s="925">
        <v>429699</v>
      </c>
      <c r="DR122" s="925"/>
      <c r="DS122" s="925"/>
      <c r="DT122" s="925"/>
      <c r="DU122" s="925"/>
      <c r="DV122" s="926">
        <v>4</v>
      </c>
      <c r="DW122" s="926"/>
      <c r="DX122" s="926"/>
      <c r="DY122" s="926"/>
      <c r="DZ122" s="927"/>
    </row>
    <row r="123" spans="1:130" s="218" customFormat="1" ht="26.25" customHeight="1" x14ac:dyDescent="0.2">
      <c r="A123" s="1056"/>
      <c r="B123" s="948"/>
      <c r="C123" s="921" t="s">
        <v>438</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452</v>
      </c>
      <c r="BP123" s="1004"/>
      <c r="BQ123" s="1062">
        <v>47826837</v>
      </c>
      <c r="BR123" s="1063"/>
      <c r="BS123" s="1063"/>
      <c r="BT123" s="1063"/>
      <c r="BU123" s="1063"/>
      <c r="BV123" s="1063">
        <v>49135962</v>
      </c>
      <c r="BW123" s="1063"/>
      <c r="BX123" s="1063"/>
      <c r="BY123" s="1063"/>
      <c r="BZ123" s="1063"/>
      <c r="CA123" s="1063">
        <v>51065610</v>
      </c>
      <c r="CB123" s="1063"/>
      <c r="CC123" s="1063"/>
      <c r="CD123" s="1063"/>
      <c r="CE123" s="1063"/>
      <c r="CF123" s="1000"/>
      <c r="CG123" s="1001"/>
      <c r="CH123" s="1001"/>
      <c r="CI123" s="1001"/>
      <c r="CJ123" s="1002"/>
      <c r="CK123" s="1008"/>
      <c r="CL123" s="1009"/>
      <c r="CM123" s="1009"/>
      <c r="CN123" s="1009"/>
      <c r="CO123" s="1010"/>
      <c r="CP123" s="1018" t="s">
        <v>396</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5">
      <c r="A124" s="1056"/>
      <c r="B124" s="948"/>
      <c r="C124" s="921" t="s">
        <v>441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454</v>
      </c>
      <c r="CQ124" s="1019"/>
      <c r="CR124" s="1019"/>
      <c r="CS124" s="1019"/>
      <c r="CT124" s="1019"/>
      <c r="CU124" s="1019"/>
      <c r="CV124" s="1019"/>
      <c r="CW124" s="1019"/>
      <c r="CX124" s="1019"/>
      <c r="CY124" s="1019"/>
      <c r="CZ124" s="1019"/>
      <c r="DA124" s="1019"/>
      <c r="DB124" s="1019"/>
      <c r="DC124" s="1019"/>
      <c r="DD124" s="1019"/>
      <c r="DE124" s="1019"/>
      <c r="DF124" s="1020"/>
      <c r="DG124" s="1003">
        <v>590384</v>
      </c>
      <c r="DH124" s="985"/>
      <c r="DI124" s="985"/>
      <c r="DJ124" s="985"/>
      <c r="DK124" s="986"/>
      <c r="DL124" s="984">
        <v>560020</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443</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455</v>
      </c>
      <c r="CL125" s="1006"/>
      <c r="CM125" s="1006"/>
      <c r="CN125" s="1006"/>
      <c r="CO125" s="1007"/>
      <c r="CP125" s="928" t="s">
        <v>456</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457</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
      <c r="A127" s="1057"/>
      <c r="B127" s="950"/>
      <c r="C127" s="972" t="s">
        <v>458</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463</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38867</v>
      </c>
      <c r="AB128" s="1045"/>
      <c r="AC128" s="1045"/>
      <c r="AD128" s="1045"/>
      <c r="AE128" s="1046"/>
      <c r="AF128" s="1047">
        <v>32169</v>
      </c>
      <c r="AG128" s="1045"/>
      <c r="AH128" s="1045"/>
      <c r="AI128" s="1045"/>
      <c r="AJ128" s="1046"/>
      <c r="AK128" s="1047">
        <v>35565</v>
      </c>
      <c r="AL128" s="1045"/>
      <c r="AM128" s="1045"/>
      <c r="AN128" s="1045"/>
      <c r="AO128" s="1046"/>
      <c r="AP128" s="1048"/>
      <c r="AQ128" s="1049"/>
      <c r="AR128" s="1049"/>
      <c r="AS128" s="1049"/>
      <c r="AT128" s="1050"/>
      <c r="AU128" s="220"/>
      <c r="AV128" s="220"/>
      <c r="AW128" s="220"/>
      <c r="AX128" s="895" t="s">
        <v>466</v>
      </c>
      <c r="AY128" s="896"/>
      <c r="AZ128" s="896"/>
      <c r="BA128" s="896"/>
      <c r="BB128" s="896"/>
      <c r="BC128" s="896"/>
      <c r="BD128" s="896"/>
      <c r="BE128" s="897"/>
      <c r="BF128" s="1051" t="s">
        <v>122</v>
      </c>
      <c r="BG128" s="1052"/>
      <c r="BH128" s="1052"/>
      <c r="BI128" s="1052"/>
      <c r="BJ128" s="1052"/>
      <c r="BK128" s="1052"/>
      <c r="BL128" s="1053"/>
      <c r="BM128" s="1051">
        <v>12.91</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467</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468</v>
      </c>
      <c r="X129" s="1070"/>
      <c r="Y129" s="1070"/>
      <c r="Z129" s="1071"/>
      <c r="AA129" s="957">
        <v>13248548</v>
      </c>
      <c r="AB129" s="958"/>
      <c r="AC129" s="958"/>
      <c r="AD129" s="958"/>
      <c r="AE129" s="959"/>
      <c r="AF129" s="960">
        <v>13270109</v>
      </c>
      <c r="AG129" s="958"/>
      <c r="AH129" s="958"/>
      <c r="AI129" s="958"/>
      <c r="AJ129" s="959"/>
      <c r="AK129" s="960">
        <v>13376231</v>
      </c>
      <c r="AL129" s="958"/>
      <c r="AM129" s="958"/>
      <c r="AN129" s="958"/>
      <c r="AO129" s="959"/>
      <c r="AP129" s="1072"/>
      <c r="AQ129" s="1073"/>
      <c r="AR129" s="1073"/>
      <c r="AS129" s="1073"/>
      <c r="AT129" s="1074"/>
      <c r="AU129" s="221"/>
      <c r="AV129" s="221"/>
      <c r="AW129" s="221"/>
      <c r="AX129" s="1064" t="s">
        <v>469</v>
      </c>
      <c r="AY129" s="922"/>
      <c r="AZ129" s="922"/>
      <c r="BA129" s="922"/>
      <c r="BB129" s="922"/>
      <c r="BC129" s="922"/>
      <c r="BD129" s="922"/>
      <c r="BE129" s="923"/>
      <c r="BF129" s="1065" t="s">
        <v>122</v>
      </c>
      <c r="BG129" s="1066"/>
      <c r="BH129" s="1066"/>
      <c r="BI129" s="1066"/>
      <c r="BJ129" s="1066"/>
      <c r="BK129" s="1066"/>
      <c r="BL129" s="1067"/>
      <c r="BM129" s="1065">
        <v>17.91</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470</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471</v>
      </c>
      <c r="X130" s="1070"/>
      <c r="Y130" s="1070"/>
      <c r="Z130" s="1071"/>
      <c r="AA130" s="957">
        <v>2800215</v>
      </c>
      <c r="AB130" s="958"/>
      <c r="AC130" s="958"/>
      <c r="AD130" s="958"/>
      <c r="AE130" s="959"/>
      <c r="AF130" s="960">
        <v>2818627</v>
      </c>
      <c r="AG130" s="958"/>
      <c r="AH130" s="958"/>
      <c r="AI130" s="958"/>
      <c r="AJ130" s="959"/>
      <c r="AK130" s="960">
        <v>2714819</v>
      </c>
      <c r="AL130" s="958"/>
      <c r="AM130" s="958"/>
      <c r="AN130" s="958"/>
      <c r="AO130" s="959"/>
      <c r="AP130" s="1072"/>
      <c r="AQ130" s="1073"/>
      <c r="AR130" s="1073"/>
      <c r="AS130" s="1073"/>
      <c r="AT130" s="1074"/>
      <c r="AU130" s="221"/>
      <c r="AV130" s="221"/>
      <c r="AW130" s="221"/>
      <c r="AX130" s="1064" t="s">
        <v>472</v>
      </c>
      <c r="AY130" s="922"/>
      <c r="AZ130" s="922"/>
      <c r="BA130" s="922"/>
      <c r="BB130" s="922"/>
      <c r="BC130" s="922"/>
      <c r="BD130" s="922"/>
      <c r="BE130" s="923"/>
      <c r="BF130" s="1100">
        <v>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473</v>
      </c>
      <c r="X131" s="1107"/>
      <c r="Y131" s="1107"/>
      <c r="Z131" s="1108"/>
      <c r="AA131" s="1003">
        <v>10448333</v>
      </c>
      <c r="AB131" s="985"/>
      <c r="AC131" s="985"/>
      <c r="AD131" s="985"/>
      <c r="AE131" s="986"/>
      <c r="AF131" s="984">
        <v>10451482</v>
      </c>
      <c r="AG131" s="985"/>
      <c r="AH131" s="985"/>
      <c r="AI131" s="985"/>
      <c r="AJ131" s="986"/>
      <c r="AK131" s="984">
        <v>10661412</v>
      </c>
      <c r="AL131" s="985"/>
      <c r="AM131" s="985"/>
      <c r="AN131" s="985"/>
      <c r="AO131" s="986"/>
      <c r="AP131" s="1109"/>
      <c r="AQ131" s="1110"/>
      <c r="AR131" s="1110"/>
      <c r="AS131" s="1110"/>
      <c r="AT131" s="1111"/>
      <c r="AU131" s="221"/>
      <c r="AV131" s="221"/>
      <c r="AW131" s="221"/>
      <c r="AX131" s="1082" t="s">
        <v>474</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475</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476</v>
      </c>
      <c r="W132" s="1093"/>
      <c r="X132" s="1093"/>
      <c r="Y132" s="1093"/>
      <c r="Z132" s="1094"/>
      <c r="AA132" s="1095">
        <v>6.9536068579999997</v>
      </c>
      <c r="AB132" s="1096"/>
      <c r="AC132" s="1096"/>
      <c r="AD132" s="1096"/>
      <c r="AE132" s="1097"/>
      <c r="AF132" s="1098">
        <v>6.9439147480000001</v>
      </c>
      <c r="AG132" s="1096"/>
      <c r="AH132" s="1096"/>
      <c r="AI132" s="1096"/>
      <c r="AJ132" s="1097"/>
      <c r="AK132" s="1098">
        <v>7.1938407409999998</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477</v>
      </c>
      <c r="W133" s="1076"/>
      <c r="X133" s="1076"/>
      <c r="Y133" s="1076"/>
      <c r="Z133" s="1077"/>
      <c r="AA133" s="1078">
        <v>6.6</v>
      </c>
      <c r="AB133" s="1079"/>
      <c r="AC133" s="1079"/>
      <c r="AD133" s="1079"/>
      <c r="AE133" s="1080"/>
      <c r="AF133" s="1078">
        <v>6.7</v>
      </c>
      <c r="AG133" s="1079"/>
      <c r="AH133" s="1079"/>
      <c r="AI133" s="1079"/>
      <c r="AJ133" s="1080"/>
      <c r="AK133" s="1078">
        <v>7</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khB3lxBulWfNTV9F467MqaZ8AnupT5GpEugQM6/b8Fq8M3I1fjThDjE//YSffXHfE0M1RRe+O2NyeUmqZdyhw==" saltValue="GYnxRbqikHqR9kqmLUQv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l6kKQrWF/0GHPf1a0xXKaTNZWpYT4ojCw9SDuGuNRBwMUGtTDT945CruK4GKZ1ePl39ieVWI9mNQJhvhffTXg==" saltValue="bFFsd9+eS+JWKsSOsr9sb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JQP0meOIyXz9zN/1q7kEMGlI/u33oxcMC+PkERSryNrBCLtTa88TUdXyaRFZyzIZ/SFD2cUQiosffg5BAUJSA==" saltValue="bdKAnbQqqxS0Te5vC+B/a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486</v>
      </c>
      <c r="AL9" s="1116"/>
      <c r="AM9" s="1116"/>
      <c r="AN9" s="1117"/>
      <c r="AO9" s="269">
        <v>4107792</v>
      </c>
      <c r="AP9" s="269">
        <v>184828</v>
      </c>
      <c r="AQ9" s="270">
        <v>99044</v>
      </c>
      <c r="AR9" s="271">
        <v>86.6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487</v>
      </c>
      <c r="AL10" s="1116"/>
      <c r="AM10" s="1116"/>
      <c r="AN10" s="1117"/>
      <c r="AO10" s="272">
        <v>616626</v>
      </c>
      <c r="AP10" s="272">
        <v>27745</v>
      </c>
      <c r="AQ10" s="273">
        <v>12597</v>
      </c>
      <c r="AR10" s="274">
        <v>120.3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488</v>
      </c>
      <c r="AL11" s="1116"/>
      <c r="AM11" s="1116"/>
      <c r="AN11" s="1117"/>
      <c r="AO11" s="272" t="s">
        <v>489</v>
      </c>
      <c r="AP11" s="272" t="s">
        <v>489</v>
      </c>
      <c r="AQ11" s="273">
        <v>1194</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490</v>
      </c>
      <c r="AL12" s="1116"/>
      <c r="AM12" s="1116"/>
      <c r="AN12" s="1117"/>
      <c r="AO12" s="272" t="s">
        <v>489</v>
      </c>
      <c r="AP12" s="272" t="s">
        <v>489</v>
      </c>
      <c r="AQ12" s="273">
        <v>18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491</v>
      </c>
      <c r="AL13" s="1116"/>
      <c r="AM13" s="1116"/>
      <c r="AN13" s="1117"/>
      <c r="AO13" s="272" t="s">
        <v>489</v>
      </c>
      <c r="AP13" s="272" t="s">
        <v>489</v>
      </c>
      <c r="AQ13" s="273">
        <v>3890</v>
      </c>
      <c r="AR13" s="274" t="s">
        <v>489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492</v>
      </c>
      <c r="AL14" s="1116"/>
      <c r="AM14" s="1116"/>
      <c r="AN14" s="1117"/>
      <c r="AO14" s="272">
        <v>94601</v>
      </c>
      <c r="AP14" s="272">
        <v>4257</v>
      </c>
      <c r="AQ14" s="273">
        <v>1837</v>
      </c>
      <c r="AR14" s="274">
        <v>131.69999999999999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493</v>
      </c>
      <c r="AL15" s="1119"/>
      <c r="AM15" s="1119"/>
      <c r="AN15" s="1120"/>
      <c r="AO15" s="272">
        <v>-313042</v>
      </c>
      <c r="AP15" s="272">
        <v>-14085</v>
      </c>
      <c r="AQ15" s="273">
        <v>-6318</v>
      </c>
      <c r="AR15" s="274">
        <v>122.9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4505977</v>
      </c>
      <c r="AP16" s="272">
        <v>202744</v>
      </c>
      <c r="AQ16" s="273">
        <v>112262</v>
      </c>
      <c r="AR16" s="274">
        <v>80.599999999999994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498</v>
      </c>
      <c r="AL21" s="1122"/>
      <c r="AM21" s="1122"/>
      <c r="AN21" s="1123"/>
      <c r="AO21" s="285">
        <v>15.52</v>
      </c>
      <c r="AP21" s="286">
        <v>9.26</v>
      </c>
      <c r="AQ21" s="287">
        <v>6.26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499</v>
      </c>
      <c r="AL22" s="1122"/>
      <c r="AM22" s="1122"/>
      <c r="AN22" s="1123"/>
      <c r="AO22" s="290">
        <v>97.1</v>
      </c>
      <c r="AP22" s="291">
        <v>97.3</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503</v>
      </c>
      <c r="AL32" s="1130"/>
      <c r="AM32" s="1130"/>
      <c r="AN32" s="1131"/>
      <c r="AO32" s="300">
        <v>3235439</v>
      </c>
      <c r="AP32" s="300">
        <v>145577</v>
      </c>
      <c r="AQ32" s="301">
        <v>60713</v>
      </c>
      <c r="AR32" s="302">
        <v>139.80000000000001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504</v>
      </c>
      <c r="AL33" s="1130"/>
      <c r="AM33" s="1130"/>
      <c r="AN33" s="1131"/>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505</v>
      </c>
      <c r="AL34" s="1130"/>
      <c r="AM34" s="1130"/>
      <c r="AN34" s="1131"/>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506</v>
      </c>
      <c r="AL35" s="1130"/>
      <c r="AM35" s="1130"/>
      <c r="AN35" s="1131"/>
      <c r="AO35" s="300">
        <v>281910</v>
      </c>
      <c r="AP35" s="300">
        <v>12684</v>
      </c>
      <c r="AQ35" s="301">
        <v>14168</v>
      </c>
      <c r="AR35" s="302">
        <v>-10.5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507</v>
      </c>
      <c r="AL36" s="1130"/>
      <c r="AM36" s="1130"/>
      <c r="AN36" s="1131"/>
      <c r="AO36" s="300" t="s">
        <v>489</v>
      </c>
      <c r="AP36" s="300" t="s">
        <v>489</v>
      </c>
      <c r="AQ36" s="301">
        <v>2586</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508</v>
      </c>
      <c r="AL37" s="1130"/>
      <c r="AM37" s="1130"/>
      <c r="AN37" s="1131"/>
      <c r="AO37" s="300" t="s">
        <v>489</v>
      </c>
      <c r="AP37" s="300" t="s">
        <v>489</v>
      </c>
      <c r="AQ37" s="301">
        <v>189</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509</v>
      </c>
      <c r="AL38" s="1133"/>
      <c r="AM38" s="1133"/>
      <c r="AN38" s="1134"/>
      <c r="AO38" s="303" t="s">
        <v>489</v>
      </c>
      <c r="AP38" s="303" t="s">
        <v>489</v>
      </c>
      <c r="AQ38" s="304">
        <v>8</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510</v>
      </c>
      <c r="AL39" s="1133"/>
      <c r="AM39" s="1133"/>
      <c r="AN39" s="1134"/>
      <c r="AO39" s="300">
        <v>-35565</v>
      </c>
      <c r="AP39" s="300">
        <v>-1600</v>
      </c>
      <c r="AQ39" s="301">
        <v>-5399</v>
      </c>
      <c r="AR39" s="302">
        <v>-70.400000000000006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511</v>
      </c>
      <c r="AL40" s="1130"/>
      <c r="AM40" s="1130"/>
      <c r="AN40" s="1131"/>
      <c r="AO40" s="300">
        <v>-2714819</v>
      </c>
      <c r="AP40" s="300">
        <v>-122152</v>
      </c>
      <c r="AQ40" s="301">
        <v>-49527</v>
      </c>
      <c r="AR40" s="302">
        <v>146.6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766965</v>
      </c>
      <c r="AP41" s="300">
        <v>34509</v>
      </c>
      <c r="AQ41" s="301">
        <v>22738</v>
      </c>
      <c r="AR41" s="302">
        <v>51.8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481</v>
      </c>
      <c r="AN49" s="1126" t="s">
        <v>514</v>
      </c>
      <c r="AO49" s="1127"/>
      <c r="AP49" s="1127"/>
      <c r="AQ49" s="1127"/>
      <c r="AR49" s="112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3197048</v>
      </c>
      <c r="AN51" s="322">
        <v>129069</v>
      </c>
      <c r="AO51" s="323">
        <v>11.7</v>
      </c>
      <c r="AP51" s="324">
        <v>84962</v>
      </c>
      <c r="AQ51" s="325">
        <v>7.2</v>
      </c>
      <c r="AR51" s="326">
        <v>4.5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1940539</v>
      </c>
      <c r="AN52" s="330">
        <v>78342</v>
      </c>
      <c r="AO52" s="331">
        <v>8.1999999999999993</v>
      </c>
      <c r="AP52" s="332">
        <v>42793</v>
      </c>
      <c r="AQ52" s="333">
        <v>2.2000000000000002</v>
      </c>
      <c r="AR52" s="334">
        <v>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3467863</v>
      </c>
      <c r="AN53" s="322">
        <v>143805</v>
      </c>
      <c r="AO53" s="323">
        <v>11.4</v>
      </c>
      <c r="AP53" s="324">
        <v>71279</v>
      </c>
      <c r="AQ53" s="325">
        <v>-16.100000000000001</v>
      </c>
      <c r="AR53" s="326">
        <v>27.5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1842960</v>
      </c>
      <c r="AN54" s="330">
        <v>76424</v>
      </c>
      <c r="AO54" s="331">
        <v>-2.4</v>
      </c>
      <c r="AP54" s="332">
        <v>36731</v>
      </c>
      <c r="AQ54" s="333">
        <v>-14.2</v>
      </c>
      <c r="AR54" s="334">
        <v>11.8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3002743</v>
      </c>
      <c r="AN55" s="322">
        <v>127613</v>
      </c>
      <c r="AO55" s="323">
        <v>-11.3</v>
      </c>
      <c r="AP55" s="324">
        <v>74994</v>
      </c>
      <c r="AQ55" s="325">
        <v>5.2</v>
      </c>
      <c r="AR55" s="326">
        <v>-16.5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1771831</v>
      </c>
      <c r="AN56" s="330">
        <v>75301</v>
      </c>
      <c r="AO56" s="331">
        <v>-1.5</v>
      </c>
      <c r="AP56" s="332">
        <v>36188</v>
      </c>
      <c r="AQ56" s="333">
        <v>-1.5</v>
      </c>
      <c r="AR56" s="334">
        <v>0</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4783488</v>
      </c>
      <c r="AN57" s="322">
        <v>209242</v>
      </c>
      <c r="AO57" s="323">
        <v>64</v>
      </c>
      <c r="AP57" s="324">
        <v>71849</v>
      </c>
      <c r="AQ57" s="325">
        <v>-4.2</v>
      </c>
      <c r="AR57" s="326">
        <v>68.2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3306592</v>
      </c>
      <c r="AN58" s="330">
        <v>144639</v>
      </c>
      <c r="AO58" s="331">
        <v>92.1</v>
      </c>
      <c r="AP58" s="332">
        <v>36144</v>
      </c>
      <c r="AQ58" s="333">
        <v>-0.1</v>
      </c>
      <c r="AR58" s="334">
        <v>92.2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6833095</v>
      </c>
      <c r="AN59" s="322">
        <v>307451</v>
      </c>
      <c r="AO59" s="323">
        <v>46.9</v>
      </c>
      <c r="AP59" s="324">
        <v>82962</v>
      </c>
      <c r="AQ59" s="325">
        <v>15.5</v>
      </c>
      <c r="AR59" s="326">
        <v>31.4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5574367</v>
      </c>
      <c r="AN60" s="330">
        <v>250815</v>
      </c>
      <c r="AO60" s="331">
        <v>73.400000000000006</v>
      </c>
      <c r="AP60" s="332">
        <v>42835</v>
      </c>
      <c r="AQ60" s="333">
        <v>18.5</v>
      </c>
      <c r="AR60" s="334">
        <v>54.9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4256847</v>
      </c>
      <c r="AN61" s="337">
        <v>183436</v>
      </c>
      <c r="AO61" s="338">
        <v>24.5</v>
      </c>
      <c r="AP61" s="339">
        <v>77209</v>
      </c>
      <c r="AQ61" s="340">
        <v>1.5</v>
      </c>
      <c r="AR61" s="326">
        <v>23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2887258</v>
      </c>
      <c r="AN62" s="330">
        <v>125104</v>
      </c>
      <c r="AO62" s="331">
        <v>34</v>
      </c>
      <c r="AP62" s="332">
        <v>38938</v>
      </c>
      <c r="AQ62" s="333">
        <v>1</v>
      </c>
      <c r="AR62" s="334">
        <v>33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8Z5vh4fxjSCdY+kZSzDuI8YD7B2cx4bw3ksE8MSTl6x0KAqc1XMjFa9F51sdD2oAktwnxRyFz1YOVWvzQ/SNg==" saltValue="dRsJIcGR0INYeceSm6jQ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IUi6+5K6WtqdkWujHQbhFG3+8OB7nJXegJoAm93QrawPpeP7fynIL0Ige05ShLpRl12ElcJqwypYetKduyGctQ==" saltValue="EPO55meo/aCf54qg9Vc3K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dYw2bvzg3DJ6V6fcA/lWXn6QU4oFUADRnP11vm5vXKsnLRnn6yQZ+k85zVvA+mzQxIi/Q28Z8AzsVvOAWNqCAA==" saltValue="bos+eaM5/W46RsMQW10zG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8" t="s">
        <v>3</v>
      </c>
      <c r="D47" s="1138"/>
      <c r="E47" s="1139"/>
      <c r="F47" s="11">
        <v>60.6</v>
      </c>
      <c r="G47" s="12">
        <v>63.56</v>
      </c>
      <c r="H47" s="12">
        <v>67.72</v>
      </c>
      <c r="I47" s="12">
        <v>68.16</v>
      </c>
      <c r="J47" s="13">
        <v>67.81</v>
      </c>
    </row>
    <row r="48" spans="2:10" ht="57.75" customHeight="1" x14ac:dyDescent="0.2">
      <c r="B48" s="14"/>
      <c r="C48" s="1140" t="s">
        <v>4</v>
      </c>
      <c r="D48" s="1140"/>
      <c r="E48" s="1141"/>
      <c r="F48" s="15">
        <v>4.76</v>
      </c>
      <c r="G48" s="16">
        <v>8.2100000000000009</v>
      </c>
      <c r="H48" s="16">
        <v>7.74</v>
      </c>
      <c r="I48" s="16">
        <v>5.26</v>
      </c>
      <c r="J48" s="17">
        <v>3.57</v>
      </c>
    </row>
    <row r="49" spans="2:10" ht="57.75" customHeight="1" thickBot="1" x14ac:dyDescent="0.25">
      <c r="B49" s="18"/>
      <c r="C49" s="1142" t="s">
        <v>5</v>
      </c>
      <c r="D49" s="1142"/>
      <c r="E49" s="1143"/>
      <c r="F49" s="19">
        <v>2.2200000000000002</v>
      </c>
      <c r="G49" s="20">
        <v>7.87</v>
      </c>
      <c r="H49" s="20">
        <v>2.06</v>
      </c>
      <c r="I49" s="20" t="s">
        <v>533</v>
      </c>
      <c r="J49" s="21">
        <v>0.24</v>
      </c>
    </row>
    <row r="50" spans="2:10" ht="13" x14ac:dyDescent="0.2"/>
  </sheetData>
  <sheetProtection algorithmName="SHA-512" hashValue="jxc7pNevZj78Wtn/k7awYkAwDZCBEKi04KkI8SMwPGMDtOHnRjfCwdYKHl4JQHbLrSZB6pS2Yakcph3JnPPBig==" saltValue="mbYkzWwe9oHJl/PlA/xJN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2026-03-16T05:33:46Z</cp:lastPrinted>
  <dcterms:created xsi:type="dcterms:W3CDTF">2026-02-23T08:40:11Z</dcterms:created>
  <dcterms:modified xsi:type="dcterms:W3CDTF">2026-03-19T06:15:36Z</dcterms:modified>
  <cp:category/>
</cp:coreProperties>
</file>