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updateLinks="always"/>
  <mc:AlternateContent xmlns:mc="http://schemas.openxmlformats.org/markup-compatibility/2006">
    <mc:Choice Requires="x15">
      <x15ac:absPath xmlns:x15ac="http://schemas.microsoft.com/office/spreadsheetml/2010/11/ac" url="C:\Users\2519356\Desktop\R7施設整備促進支援事業\事業計画\"/>
    </mc:Choice>
  </mc:AlternateContent>
  <xr:revisionPtr revIDLastSave="0" documentId="13_ncr:1_{A62BAAA3-DEA5-41C7-810B-4DF74EA5F3F8}" xr6:coauthVersionLast="47" xr6:coauthVersionMax="47" xr10:uidLastSave="{00000000-0000-0000-0000-000000000000}"/>
  <bookViews>
    <workbookView xWindow="-110" yWindow="-110" windowWidth="19420" windowHeight="1030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2" l="1"/>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<sst xmlns="http://schemas.openxmlformats.org/spreadsheetml/2006/main" count="995" uniqueCount="542">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</sst>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83">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pplyBorder="1">
      <alignment vertical="center"/>
    </xf>
    <xf numFmtId="0" fontId="57" fillId="0" borderId="0" xfId="0" applyFont="1" applyBorder="1">
      <alignment vertical="center"/>
    </xf>
    <xf numFmtId="0" fontId="57" fillId="0" borderId="0" xfId="0" applyFont="1" applyBorder="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0" xfId="0" applyFont="1" applyAlignment="1">
      <alignment horizontal="center" vertical="center"/>
    </xf>
    <xf numFmtId="0" fontId="55" fillId="0" borderId="0" xfId="67" applyFont="1" applyAlignment="1">
      <alignment horizontal="left" vertical="top" wrapText="1"/>
    </xf>
    <xf numFmtId="0" fontId="55" fillId="0" borderId="0" xfId="67" applyFont="1" applyAlignment="1">
      <alignment horizontal="center"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0" xfId="0" applyFont="1" applyAlignment="1">
      <alignment horizontal="center" vertical="center"/>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pplyBorder="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0" fillId="0" borderId="0" xfId="0" applyFill="1" applyAlignment="1">
      <alignment horizontal="left" vertical="center"/>
    </xf>
    <xf numFmtId="0" fontId="4" fillId="0" borderId="0" xfId="42" applyFont="1" applyFill="1" applyAlignment="1">
      <alignment horizontal="left" vertical="center"/>
    </xf>
    <xf numFmtId="0" fontId="18" fillId="0" borderId="0" xfId="42" applyFont="1" applyFill="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ont="1"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0" borderId="0" xfId="0" applyFont="1">
      <alignment vertical="center"/>
    </xf>
    <xf numFmtId="0" fontId="0" fillId="39" borderId="0" xfId="0" applyFont="1" applyFill="1" applyAlignment="1">
      <alignment horizontal="left" vertical="center"/>
    </xf>
    <xf numFmtId="0" fontId="0" fillId="35" borderId="27" xfId="0" applyFont="1"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ont="1" applyFill="1" applyBorder="1" applyAlignment="1" applyProtection="1">
      <alignment horizontal="left" vertical="center" wrapText="1"/>
      <protection locked="0"/>
    </xf>
    <xf numFmtId="0" fontId="0" fillId="35" borderId="22" xfId="0" applyFont="1"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Font="1"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Font="1"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Font="1" applyBorder="1">
      <alignment vertical="center"/>
    </xf>
    <xf numFmtId="0" fontId="0" fillId="0" borderId="173" xfId="0" applyFont="1" applyBorder="1">
      <alignment vertical="center"/>
    </xf>
    <xf numFmtId="0" fontId="0" fillId="0" borderId="32" xfId="0" applyFont="1"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on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0" fillId="0" borderId="0" xfId="0" applyFill="1">
      <alignment vertical="center"/>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pplyAlignme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5" borderId="84"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0" xfId="53" applyFont="1" applyFill="1" applyAlignment="1" applyProtection="1">
      <alignment horizontal="center" vertical="center"/>
      <protection locked="0"/>
    </xf>
    <xf numFmtId="0" fontId="61" fillId="34" borderId="0" xfId="53" applyFont="1" applyFill="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6" borderId="23" xfId="53" applyFont="1" applyFill="1" applyBorder="1" applyAlignment="1">
      <alignment horizontal="center" vertical="center" wrapText="1"/>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4" borderId="0" xfId="53" applyFont="1" applyFill="1" applyAlignment="1">
      <alignment horizontal="left" vertical="center" wrapText="1"/>
    </xf>
    <xf numFmtId="0" fontId="66" fillId="35" borderId="23"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17" fillId="34" borderId="0" xfId="53" applyFont="1" applyFill="1" applyAlignment="1">
      <alignment horizontal="center" vertical="center" wrapText="1"/>
    </xf>
    <xf numFmtId="0" fontId="51" fillId="34" borderId="84" xfId="53" applyFont="1" applyFill="1" applyBorder="1" applyAlignment="1">
      <alignment horizontal="left" vertical="top"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7" fillId="0" borderId="0" xfId="0" applyFont="1" applyBorder="1" applyAlignment="1">
      <alignment horizontal="left" vertical="center"/>
    </xf>
    <xf numFmtId="0" fontId="50" fillId="0" borderId="0" xfId="0" applyFont="1" applyBorder="1" applyAlignment="1">
      <alignment horizontal="center" vertical="center"/>
    </xf>
    <xf numFmtId="0" fontId="57" fillId="0" borderId="0" xfId="0" applyFont="1" applyBorder="1" applyAlignment="1">
      <alignment horizontal="center" vertical="center"/>
    </xf>
    <xf numFmtId="0" fontId="57" fillId="0" borderId="0" xfId="0" applyFont="1" applyBorder="1" applyAlignment="1">
      <alignment horizontal="left"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179" fontId="41" fillId="0" borderId="0" xfId="0" applyNumberFormat="1" applyFont="1" applyAlignment="1">
      <alignment vertical="center" wrapText="1" shrinkToFit="1"/>
    </xf>
    <xf numFmtId="0" fontId="0" fillId="0" borderId="0" xfId="0" applyAlignment="1">
      <alignment vertical="center" wrapText="1" shrinkToFi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0" fontId="41" fillId="33" borderId="0" xfId="0" applyFont="1" applyFill="1" applyAlignment="1">
      <alignment horizontal="center" vertical="center"/>
    </xf>
    <xf numFmtId="0" fontId="41" fillId="0" borderId="0" xfId="0" applyFont="1" applyAlignment="1">
      <alignment horizontal="center" vertical="center"/>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0" fontId="41" fillId="0" borderId="0" xfId="0" applyFont="1" applyAlignment="1">
      <alignment horizontal="center" vertical="center" wrapText="1"/>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26" xfId="64" applyFont="1" applyBorder="1" applyAlignment="1">
      <alignment horizontal="center" vertical="center" textRotation="255"/>
    </xf>
    <xf numFmtId="0" fontId="71" fillId="0" borderId="9" xfId="64" applyFont="1" applyBorder="1" applyAlignment="1">
      <alignment horizontal="center" vertical="center" textRotation="255"/>
    </xf>
    <xf numFmtId="0" fontId="71" fillId="0" borderId="0" xfId="64" applyFont="1" applyAlignment="1">
      <alignment horizontal="center" vertical="center" textRotation="255"/>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1" fillId="0" borderId="74" xfId="64" applyFont="1" applyBorder="1" applyAlignment="1">
      <alignment horizontal="center" vertical="center" textRotation="255"/>
    </xf>
    <xf numFmtId="0" fontId="71" fillId="0" borderId="74" xfId="64" applyFont="1" applyBorder="1" applyAlignment="1">
      <alignment horizontal="center" vertical="center" textRotation="255" wrapText="1"/>
    </xf>
    <xf numFmtId="0" fontId="71" fillId="0" borderId="9" xfId="64" applyFont="1" applyBorder="1" applyAlignment="1">
      <alignment horizontal="center" vertical="center" textRotation="255" wrapText="1"/>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3" xfId="64" applyFont="1" applyBorder="1" applyAlignment="1">
      <alignment horizontal="center" vertical="center" textRotation="255" wrapText="1"/>
    </xf>
    <xf numFmtId="0" fontId="71" fillId="0" borderId="1" xfId="64" applyFont="1" applyBorder="1" applyAlignment="1">
      <alignment horizontal="center" vertical="center" textRotation="255"/>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83" fillId="0" borderId="0" xfId="64" applyFont="1" applyAlignment="1">
      <alignment vertical="center"/>
    </xf>
    <xf numFmtId="0" fontId="83" fillId="0" borderId="16" xfId="64" applyFont="1" applyBorder="1" applyAlignment="1">
      <alignment vertical="center"/>
    </xf>
    <xf numFmtId="0" fontId="84" fillId="0" borderId="27" xfId="64" applyFont="1" applyBorder="1" applyAlignment="1">
      <alignment horizontal="center"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2"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2" fillId="0" borderId="0" xfId="64" applyFont="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02" xfId="0" applyBorder="1" applyAlignment="1">
      <alignment horizontal="center" vertical="center" wrapText="1"/>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6328125" defaultRowHeight="6.75" customHeight="1"/>
  <cols>
    <col min="1" max="5" width="3.36328125" style="46" customWidth="1"/>
    <col min="6" max="6" width="5.36328125" style="46" customWidth="1"/>
    <col min="7" max="12" width="1.36328125" style="46"/>
    <col min="13" max="13" width="11.36328125" style="46" customWidth="1"/>
    <col min="14" max="61" width="1.36328125" style="46"/>
    <col min="62" max="62" width="1.36328125" style="46" customWidth="1"/>
    <col min="63" max="65" width="1.36328125" style="46"/>
    <col min="66" max="66" width="1.36328125" style="46" customWidth="1"/>
    <col min="67" max="16384" width="1.36328125" style="46"/>
  </cols>
  <sheetData>
    <row r="1" spans="1:77" ht="6.75" customHeight="1">
      <c r="A1" s="451" t="s">
        <v>0</v>
      </c>
      <c r="B1" s="451"/>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451"/>
      <c r="B2" s="451"/>
      <c r="C2" s="452" t="s">
        <v>1</v>
      </c>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452"/>
      <c r="AH2" s="452"/>
      <c r="AI2" s="452"/>
      <c r="AJ2" s="452"/>
      <c r="AK2" s="452"/>
      <c r="AL2" s="452"/>
      <c r="AM2" s="452"/>
      <c r="AN2" s="452"/>
      <c r="AO2" s="452"/>
      <c r="AP2" s="452"/>
      <c r="AQ2" s="452"/>
      <c r="AR2" s="452"/>
      <c r="AS2" s="452"/>
      <c r="AT2" s="452"/>
      <c r="AU2" s="452"/>
      <c r="AV2" s="452"/>
      <c r="AW2" s="452"/>
      <c r="AX2" s="452"/>
      <c r="AY2" s="452"/>
      <c r="AZ2" s="452"/>
      <c r="BA2" s="452"/>
      <c r="BB2" s="452"/>
      <c r="BC2" s="452"/>
      <c r="BD2" s="452"/>
      <c r="BE2" s="452"/>
      <c r="BF2" s="452"/>
      <c r="BG2" s="452"/>
      <c r="BH2" s="452"/>
      <c r="BI2" s="452"/>
      <c r="BJ2" s="452"/>
      <c r="BK2" s="452"/>
      <c r="BL2" s="452"/>
      <c r="BM2" s="452"/>
      <c r="BN2" s="452"/>
      <c r="BO2" s="452"/>
      <c r="BP2" s="452"/>
      <c r="BQ2" s="452"/>
      <c r="BR2" s="452"/>
      <c r="BS2" s="452"/>
      <c r="BT2" s="452"/>
      <c r="BU2" s="452"/>
      <c r="BV2" s="452"/>
      <c r="BW2" s="45"/>
      <c r="BX2" s="45"/>
      <c r="BY2" s="45"/>
    </row>
    <row r="3" spans="1:77" ht="6.75" customHeight="1">
      <c r="A3" s="451"/>
      <c r="B3" s="451"/>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c r="AO3" s="452"/>
      <c r="AP3" s="452"/>
      <c r="AQ3" s="452"/>
      <c r="AR3" s="452"/>
      <c r="AS3" s="452"/>
      <c r="AT3" s="452"/>
      <c r="AU3" s="452"/>
      <c r="AV3" s="452"/>
      <c r="AW3" s="452"/>
      <c r="AX3" s="452"/>
      <c r="AY3" s="452"/>
      <c r="AZ3" s="452"/>
      <c r="BA3" s="452"/>
      <c r="BB3" s="452"/>
      <c r="BC3" s="452"/>
      <c r="BD3" s="452"/>
      <c r="BE3" s="452"/>
      <c r="BF3" s="452"/>
      <c r="BG3" s="452"/>
      <c r="BH3" s="452"/>
      <c r="BI3" s="452"/>
      <c r="BJ3" s="452"/>
      <c r="BK3" s="452"/>
      <c r="BL3" s="452"/>
      <c r="BM3" s="452"/>
      <c r="BN3" s="452"/>
      <c r="BO3" s="452"/>
      <c r="BP3" s="452"/>
      <c r="BQ3" s="452"/>
      <c r="BR3" s="452"/>
      <c r="BS3" s="452"/>
      <c r="BT3" s="452"/>
      <c r="BU3" s="452"/>
      <c r="BV3" s="452"/>
      <c r="BW3" s="45"/>
      <c r="BX3" s="45"/>
      <c r="BY3" s="45"/>
    </row>
    <row r="4" spans="1:77" ht="6.75" customHeight="1">
      <c r="A4" s="40"/>
      <c r="B4" s="40"/>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452"/>
      <c r="BL4" s="452"/>
      <c r="BM4" s="452"/>
      <c r="BN4" s="452"/>
      <c r="BO4" s="452"/>
      <c r="BP4" s="452"/>
      <c r="BQ4" s="452"/>
      <c r="BR4" s="452"/>
      <c r="BS4" s="452"/>
      <c r="BT4" s="452"/>
      <c r="BU4" s="452"/>
      <c r="BV4" s="452"/>
      <c r="BW4" s="45"/>
      <c r="BX4" s="45"/>
      <c r="BY4" s="45"/>
    </row>
    <row r="5" spans="1:77" ht="6.75" customHeight="1">
      <c r="A5" s="40"/>
      <c r="B5" s="40"/>
      <c r="C5" s="452"/>
      <c r="D5" s="452"/>
      <c r="E5" s="452"/>
      <c r="F5" s="452"/>
      <c r="G5" s="452"/>
      <c r="H5" s="452"/>
      <c r="I5" s="452"/>
      <c r="J5" s="452"/>
      <c r="K5" s="452"/>
      <c r="L5" s="452"/>
      <c r="M5" s="452"/>
      <c r="N5" s="452"/>
      <c r="O5" s="452"/>
      <c r="P5" s="452"/>
      <c r="Q5" s="452"/>
      <c r="R5" s="452"/>
      <c r="S5" s="452"/>
      <c r="T5" s="452"/>
      <c r="U5" s="452"/>
      <c r="V5" s="452"/>
      <c r="W5" s="452"/>
      <c r="X5" s="452"/>
      <c r="Y5" s="452"/>
      <c r="Z5" s="452"/>
      <c r="AA5" s="452"/>
      <c r="AB5" s="452"/>
      <c r="AC5" s="452"/>
      <c r="AD5" s="452"/>
      <c r="AE5" s="452"/>
      <c r="AF5" s="452"/>
      <c r="AG5" s="452"/>
      <c r="AH5" s="452"/>
      <c r="AI5" s="452"/>
      <c r="AJ5" s="452"/>
      <c r="AK5" s="452"/>
      <c r="AL5" s="452"/>
      <c r="AM5" s="452"/>
      <c r="AN5" s="452"/>
      <c r="AO5" s="452"/>
      <c r="AP5" s="452"/>
      <c r="AQ5" s="452"/>
      <c r="AR5" s="452"/>
      <c r="AS5" s="452"/>
      <c r="AT5" s="452"/>
      <c r="AU5" s="452"/>
      <c r="AV5" s="452"/>
      <c r="AW5" s="452"/>
      <c r="AX5" s="452"/>
      <c r="AY5" s="452"/>
      <c r="AZ5" s="452"/>
      <c r="BA5" s="452"/>
      <c r="BB5" s="452"/>
      <c r="BC5" s="452"/>
      <c r="BD5" s="452"/>
      <c r="BE5" s="452"/>
      <c r="BF5" s="452"/>
      <c r="BG5" s="452"/>
      <c r="BH5" s="452"/>
      <c r="BI5" s="452"/>
      <c r="BJ5" s="452"/>
      <c r="BK5" s="452"/>
      <c r="BL5" s="452"/>
      <c r="BM5" s="452"/>
      <c r="BN5" s="452"/>
      <c r="BO5" s="452"/>
      <c r="BP5" s="452"/>
      <c r="BQ5" s="452"/>
      <c r="BR5" s="452"/>
      <c r="BS5" s="452"/>
      <c r="BT5" s="452"/>
      <c r="BU5" s="452"/>
      <c r="BV5" s="452"/>
      <c r="BW5" s="47"/>
      <c r="BX5" s="47"/>
      <c r="BY5" s="47"/>
    </row>
    <row r="6" spans="1:77" ht="6.75" customHeight="1">
      <c r="A6" s="40"/>
      <c r="B6" s="453" t="s">
        <v>2</v>
      </c>
      <c r="C6" s="453"/>
      <c r="D6" s="453"/>
      <c r="E6" s="453"/>
      <c r="F6" s="453"/>
      <c r="G6" s="453"/>
      <c r="H6" s="453"/>
      <c r="I6" s="453"/>
      <c r="J6" s="453"/>
      <c r="K6" s="453"/>
      <c r="L6" s="453"/>
      <c r="M6" s="453"/>
      <c r="N6" s="453"/>
      <c r="O6" s="453"/>
      <c r="P6" s="453"/>
      <c r="Q6" s="453"/>
      <c r="R6" s="453"/>
      <c r="S6" s="453"/>
      <c r="T6" s="453"/>
      <c r="U6" s="453"/>
      <c r="V6" s="453"/>
      <c r="W6" s="453"/>
      <c r="X6" s="453"/>
      <c r="Y6" s="453"/>
      <c r="Z6" s="453"/>
      <c r="AA6" s="453"/>
      <c r="AB6" s="453"/>
      <c r="AC6" s="453"/>
      <c r="AD6" s="453"/>
      <c r="AE6" s="453"/>
      <c r="AF6" s="453"/>
      <c r="AG6" s="453"/>
      <c r="AH6" s="453"/>
      <c r="AI6" s="453"/>
      <c r="AJ6" s="453"/>
      <c r="AK6" s="453"/>
      <c r="AL6" s="453"/>
      <c r="AM6" s="453"/>
      <c r="AN6" s="453"/>
      <c r="AO6" s="453"/>
      <c r="AP6" s="453"/>
      <c r="AQ6" s="453"/>
      <c r="AR6" s="453"/>
      <c r="AS6" s="453"/>
      <c r="AT6" s="453"/>
      <c r="AU6" s="453"/>
      <c r="AV6" s="453"/>
      <c r="AW6" s="453"/>
      <c r="AX6" s="453"/>
      <c r="AY6" s="453"/>
      <c r="AZ6" s="453"/>
      <c r="BA6" s="453"/>
      <c r="BB6" s="453"/>
      <c r="BC6" s="453"/>
      <c r="BD6" s="453"/>
      <c r="BE6" s="453"/>
      <c r="BF6" s="453"/>
      <c r="BG6" s="453"/>
      <c r="BH6" s="453"/>
      <c r="BI6" s="453"/>
      <c r="BJ6" s="453"/>
      <c r="BK6" s="453"/>
      <c r="BL6" s="453"/>
      <c r="BM6" s="453"/>
      <c r="BN6" s="47"/>
      <c r="BO6" s="47"/>
      <c r="BP6" s="47"/>
      <c r="BQ6" s="47"/>
      <c r="BR6" s="47"/>
      <c r="BS6" s="47"/>
      <c r="BT6" s="47"/>
      <c r="BU6" s="47"/>
      <c r="BV6" s="47"/>
      <c r="BW6" s="47"/>
      <c r="BX6" s="47"/>
      <c r="BY6" s="47"/>
    </row>
    <row r="7" spans="1:77" ht="6.75" customHeight="1">
      <c r="A7" s="40"/>
      <c r="B7" s="453"/>
      <c r="C7" s="453"/>
      <c r="D7" s="453"/>
      <c r="E7" s="453"/>
      <c r="F7" s="453"/>
      <c r="G7" s="453"/>
      <c r="H7" s="453"/>
      <c r="I7" s="453"/>
      <c r="J7" s="453"/>
      <c r="K7" s="453"/>
      <c r="L7" s="453"/>
      <c r="M7" s="453"/>
      <c r="N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453"/>
      <c r="AN7" s="453"/>
      <c r="AO7" s="453"/>
      <c r="AP7" s="453"/>
      <c r="AQ7" s="453"/>
      <c r="AR7" s="453"/>
      <c r="AS7" s="453"/>
      <c r="AT7" s="453"/>
      <c r="AU7" s="453"/>
      <c r="AV7" s="453"/>
      <c r="AW7" s="453"/>
      <c r="AX7" s="453"/>
      <c r="AY7" s="453"/>
      <c r="AZ7" s="453"/>
      <c r="BA7" s="453"/>
      <c r="BB7" s="453"/>
      <c r="BC7" s="453"/>
      <c r="BD7" s="453"/>
      <c r="BE7" s="453"/>
      <c r="BF7" s="453"/>
      <c r="BG7" s="453"/>
      <c r="BH7" s="453"/>
      <c r="BI7" s="453"/>
      <c r="BJ7" s="453"/>
      <c r="BK7" s="453"/>
      <c r="BL7" s="453"/>
      <c r="BM7" s="453"/>
      <c r="BN7" s="45"/>
      <c r="BO7" s="45"/>
      <c r="BP7" s="45"/>
      <c r="BQ7" s="45"/>
      <c r="BR7" s="45"/>
      <c r="BS7" s="45"/>
      <c r="BT7" s="45"/>
      <c r="BU7" s="45"/>
      <c r="BV7" s="45"/>
      <c r="BW7" s="45"/>
      <c r="BX7" s="45"/>
      <c r="BY7" s="45"/>
    </row>
    <row r="8" spans="1:77" ht="6.75" customHeight="1">
      <c r="A8" s="40"/>
      <c r="B8" s="453"/>
      <c r="C8" s="453"/>
      <c r="D8" s="453"/>
      <c r="E8" s="453"/>
      <c r="F8" s="453"/>
      <c r="G8" s="453"/>
      <c r="H8" s="453"/>
      <c r="I8" s="453"/>
      <c r="J8" s="453"/>
      <c r="K8" s="453"/>
      <c r="L8" s="453"/>
      <c r="M8" s="453"/>
      <c r="N8" s="453"/>
      <c r="O8" s="453"/>
      <c r="P8" s="453"/>
      <c r="Q8" s="453"/>
      <c r="R8" s="453"/>
      <c r="S8" s="453"/>
      <c r="T8" s="453"/>
      <c r="U8" s="453"/>
      <c r="V8" s="453"/>
      <c r="W8" s="453"/>
      <c r="X8" s="453"/>
      <c r="Y8" s="453"/>
      <c r="Z8" s="453"/>
      <c r="AA8" s="453"/>
      <c r="AB8" s="453"/>
      <c r="AC8" s="453"/>
      <c r="AD8" s="453"/>
      <c r="AE8" s="453"/>
      <c r="AF8" s="453"/>
      <c r="AG8" s="453"/>
      <c r="AH8" s="453"/>
      <c r="AI8" s="453"/>
      <c r="AJ8" s="453"/>
      <c r="AK8" s="453"/>
      <c r="AL8" s="453"/>
      <c r="AM8" s="453"/>
      <c r="AN8" s="453"/>
      <c r="AO8" s="453"/>
      <c r="AP8" s="453"/>
      <c r="AQ8" s="453"/>
      <c r="AR8" s="453"/>
      <c r="AS8" s="453"/>
      <c r="AT8" s="453"/>
      <c r="AU8" s="453"/>
      <c r="AV8" s="453"/>
      <c r="AW8" s="453"/>
      <c r="AX8" s="453"/>
      <c r="AY8" s="453"/>
      <c r="AZ8" s="453"/>
      <c r="BA8" s="453"/>
      <c r="BB8" s="453"/>
      <c r="BC8" s="453"/>
      <c r="BD8" s="453"/>
      <c r="BE8" s="453"/>
      <c r="BF8" s="453"/>
      <c r="BG8" s="453"/>
      <c r="BH8" s="453"/>
      <c r="BI8" s="453"/>
      <c r="BJ8" s="453"/>
      <c r="BK8" s="453"/>
      <c r="BL8" s="453"/>
      <c r="BM8" s="453"/>
      <c r="BN8" s="45"/>
      <c r="BO8" s="45"/>
      <c r="BP8" s="45"/>
      <c r="BQ8" s="45"/>
      <c r="BR8" s="45"/>
      <c r="BS8" s="45"/>
      <c r="BT8" s="45"/>
      <c r="BU8" s="45"/>
      <c r="BV8" s="45"/>
      <c r="BW8" s="45"/>
      <c r="BX8" s="45"/>
      <c r="BY8" s="45"/>
    </row>
    <row r="9" spans="1:77" ht="6.75" customHeight="1">
      <c r="B9" s="454" t="s">
        <v>3</v>
      </c>
      <c r="C9" s="454"/>
      <c r="D9" s="454"/>
      <c r="E9" s="454"/>
      <c r="F9" s="454"/>
      <c r="G9" s="454"/>
      <c r="H9" s="454"/>
      <c r="I9" s="454"/>
      <c r="J9" s="454"/>
      <c r="K9" s="454"/>
      <c r="L9" s="454"/>
      <c r="M9" s="454"/>
      <c r="N9" s="454"/>
      <c r="O9" s="454"/>
      <c r="P9" s="454"/>
      <c r="Q9" s="454"/>
      <c r="R9" s="454"/>
      <c r="S9" s="454"/>
      <c r="T9" s="454"/>
      <c r="U9" s="454"/>
      <c r="V9" s="454"/>
      <c r="W9" s="454"/>
      <c r="X9" s="454"/>
      <c r="Y9" s="454"/>
      <c r="Z9" s="454"/>
      <c r="AA9" s="454"/>
      <c r="AB9" s="454"/>
      <c r="AC9" s="454"/>
      <c r="AD9" s="454"/>
      <c r="AE9" s="454"/>
      <c r="AF9" s="454"/>
      <c r="AG9" s="454"/>
      <c r="AH9" s="454"/>
      <c r="AI9" s="454"/>
      <c r="AJ9" s="454"/>
      <c r="AK9" s="454"/>
      <c r="AL9" s="454"/>
      <c r="AM9" s="454"/>
      <c r="AN9" s="454"/>
      <c r="AO9" s="454"/>
      <c r="AP9" s="454"/>
      <c r="AQ9" s="454"/>
      <c r="AR9" s="454"/>
      <c r="AS9" s="454"/>
      <c r="AT9" s="454"/>
      <c r="AU9" s="454"/>
      <c r="AV9" s="454"/>
      <c r="AW9" s="454"/>
      <c r="AX9" s="454"/>
      <c r="AY9" s="454"/>
      <c r="AZ9" s="454"/>
      <c r="BA9" s="454"/>
      <c r="BB9" s="454"/>
      <c r="BC9" s="454"/>
      <c r="BD9" s="454"/>
      <c r="BE9" s="454"/>
      <c r="BF9" s="454"/>
      <c r="BG9" s="454"/>
      <c r="BH9" s="454"/>
      <c r="BI9" s="454"/>
      <c r="BJ9" s="454"/>
      <c r="BK9" s="454"/>
      <c r="BL9" s="454"/>
      <c r="BM9" s="454"/>
      <c r="BN9" s="454"/>
      <c r="BO9" s="454"/>
      <c r="BP9" s="454"/>
      <c r="BQ9" s="454"/>
      <c r="BR9" s="454"/>
      <c r="BS9" s="454"/>
      <c r="BT9" s="454"/>
      <c r="BU9" s="454"/>
      <c r="BV9" s="454"/>
      <c r="BW9" s="454"/>
      <c r="BX9" s="454"/>
      <c r="BY9" s="454"/>
    </row>
    <row r="10" spans="1:77" ht="7.5" customHeight="1">
      <c r="B10" s="454"/>
      <c r="C10" s="454"/>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4"/>
      <c r="AJ10" s="454"/>
      <c r="AK10" s="454"/>
      <c r="AL10" s="454"/>
      <c r="AM10" s="454"/>
      <c r="AN10" s="454"/>
      <c r="AO10" s="454"/>
      <c r="AP10" s="454"/>
      <c r="AQ10" s="454"/>
      <c r="AR10" s="454"/>
      <c r="AS10" s="454"/>
      <c r="AT10" s="454"/>
      <c r="AU10" s="454"/>
      <c r="AV10" s="454"/>
      <c r="AW10" s="454"/>
      <c r="AX10" s="454"/>
      <c r="AY10" s="454"/>
      <c r="AZ10" s="454"/>
      <c r="BA10" s="454"/>
      <c r="BB10" s="454"/>
      <c r="BC10" s="454"/>
      <c r="BD10" s="454"/>
      <c r="BE10" s="454"/>
      <c r="BF10" s="454"/>
      <c r="BG10" s="454"/>
      <c r="BH10" s="454"/>
      <c r="BI10" s="454"/>
      <c r="BJ10" s="454"/>
      <c r="BK10" s="454"/>
      <c r="BL10" s="454"/>
      <c r="BM10" s="454"/>
      <c r="BN10" s="454"/>
      <c r="BO10" s="454"/>
      <c r="BP10" s="454"/>
      <c r="BQ10" s="454"/>
      <c r="BR10" s="454"/>
      <c r="BS10" s="454"/>
      <c r="BT10" s="454"/>
      <c r="BU10" s="454"/>
      <c r="BV10" s="454"/>
      <c r="BW10" s="454"/>
      <c r="BX10" s="454"/>
      <c r="BY10" s="454"/>
    </row>
    <row r="11" spans="1:77" ht="6.75" customHeight="1">
      <c r="A11" s="47"/>
      <c r="B11" s="454"/>
      <c r="C11" s="454"/>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454"/>
      <c r="AX11" s="454"/>
      <c r="AY11" s="454"/>
      <c r="AZ11" s="454"/>
      <c r="BA11" s="454"/>
      <c r="BB11" s="454"/>
      <c r="BC11" s="454"/>
      <c r="BD11" s="454"/>
      <c r="BE11" s="454"/>
      <c r="BF11" s="454"/>
      <c r="BG11" s="454"/>
      <c r="BH11" s="454"/>
      <c r="BI11" s="454"/>
      <c r="BJ11" s="454"/>
      <c r="BK11" s="454"/>
      <c r="BL11" s="454"/>
      <c r="BM11" s="454"/>
      <c r="BN11" s="454"/>
      <c r="BO11" s="454"/>
      <c r="BP11" s="454"/>
      <c r="BQ11" s="454"/>
      <c r="BR11" s="454"/>
      <c r="BS11" s="454"/>
      <c r="BT11" s="454"/>
      <c r="BU11" s="454"/>
      <c r="BV11" s="454"/>
      <c r="BW11" s="454"/>
      <c r="BX11" s="454"/>
      <c r="BY11" s="454"/>
    </row>
    <row r="12" spans="1:77" ht="6.75" customHeight="1">
      <c r="A12" s="47"/>
      <c r="B12" s="454"/>
      <c r="C12" s="454"/>
      <c r="D12" s="454"/>
      <c r="E12" s="454"/>
      <c r="F12" s="454"/>
      <c r="G12" s="454"/>
      <c r="H12" s="454"/>
      <c r="I12" s="454"/>
      <c r="J12" s="454"/>
      <c r="K12" s="454"/>
      <c r="L12" s="454"/>
      <c r="M12" s="454"/>
      <c r="N12" s="454"/>
      <c r="O12" s="454"/>
      <c r="P12" s="454"/>
      <c r="Q12" s="454"/>
      <c r="R12" s="454"/>
      <c r="S12" s="454"/>
      <c r="T12" s="454"/>
      <c r="U12" s="454"/>
      <c r="V12" s="454"/>
      <c r="W12" s="454"/>
      <c r="X12" s="454"/>
      <c r="Y12" s="454"/>
      <c r="Z12" s="454"/>
      <c r="AA12" s="454"/>
      <c r="AB12" s="454"/>
      <c r="AC12" s="454"/>
      <c r="AD12" s="454"/>
      <c r="AE12" s="454"/>
      <c r="AF12" s="454"/>
      <c r="AG12" s="454"/>
      <c r="AH12" s="454"/>
      <c r="AI12" s="454"/>
      <c r="AJ12" s="454"/>
      <c r="AK12" s="454"/>
      <c r="AL12" s="454"/>
      <c r="AM12" s="454"/>
      <c r="AN12" s="454"/>
      <c r="AO12" s="454"/>
      <c r="AP12" s="454"/>
      <c r="AQ12" s="454"/>
      <c r="AR12" s="454"/>
      <c r="AS12" s="454"/>
      <c r="AT12" s="454"/>
      <c r="AU12" s="454"/>
      <c r="AV12" s="454"/>
      <c r="AW12" s="454"/>
      <c r="AX12" s="454"/>
      <c r="AY12" s="454"/>
      <c r="AZ12" s="454"/>
      <c r="BA12" s="454"/>
      <c r="BB12" s="454"/>
      <c r="BC12" s="454"/>
      <c r="BD12" s="454"/>
      <c r="BE12" s="454"/>
      <c r="BF12" s="454"/>
      <c r="BG12" s="454"/>
      <c r="BH12" s="454"/>
      <c r="BI12" s="454"/>
      <c r="BJ12" s="454"/>
      <c r="BK12" s="454"/>
      <c r="BL12" s="454"/>
      <c r="BM12" s="454"/>
      <c r="BN12" s="454"/>
      <c r="BO12" s="454"/>
      <c r="BP12" s="454"/>
      <c r="BQ12" s="454"/>
      <c r="BR12" s="454"/>
      <c r="BS12" s="454"/>
      <c r="BT12" s="454"/>
      <c r="BU12" s="454"/>
      <c r="BV12" s="454"/>
      <c r="BW12" s="454"/>
      <c r="BX12" s="454"/>
      <c r="BY12" s="454"/>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455" t="str">
        <f>IF(AND(【参考】集計用シート!P3&gt;=45748,【参考】集計用シート!P3&lt;=46112),"","↓申請対象機関の日付を入力してください")</f>
        <v>↓申請対象機関の日付を入力してください</v>
      </c>
      <c r="BA13" s="455"/>
      <c r="BB13" s="455"/>
      <c r="BC13" s="455"/>
      <c r="BD13" s="455"/>
      <c r="BE13" s="455"/>
      <c r="BF13" s="455"/>
      <c r="BG13" s="455"/>
      <c r="BH13" s="455"/>
      <c r="BI13" s="455"/>
      <c r="BJ13" s="455"/>
      <c r="BK13" s="455"/>
      <c r="BL13" s="455"/>
      <c r="BM13" s="455"/>
      <c r="BN13" s="455"/>
      <c r="BO13" s="455"/>
      <c r="BP13" s="455"/>
      <c r="BQ13" s="455"/>
      <c r="BR13" s="455"/>
      <c r="BS13" s="455"/>
      <c r="BT13" s="455"/>
      <c r="BU13" s="455"/>
      <c r="BV13" s="455"/>
      <c r="BW13" s="455"/>
      <c r="BX13" s="455"/>
      <c r="BY13" s="455"/>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455"/>
      <c r="BA14" s="455"/>
      <c r="BB14" s="455"/>
      <c r="BC14" s="455"/>
      <c r="BD14" s="455"/>
      <c r="BE14" s="455"/>
      <c r="BF14" s="455"/>
      <c r="BG14" s="455"/>
      <c r="BH14" s="455"/>
      <c r="BI14" s="455"/>
      <c r="BJ14" s="455"/>
      <c r="BK14" s="455"/>
      <c r="BL14" s="455"/>
      <c r="BM14" s="455"/>
      <c r="BN14" s="455"/>
      <c r="BO14" s="455"/>
      <c r="BP14" s="455"/>
      <c r="BQ14" s="455"/>
      <c r="BR14" s="455"/>
      <c r="BS14" s="455"/>
      <c r="BT14" s="455"/>
      <c r="BU14" s="455"/>
      <c r="BV14" s="455"/>
      <c r="BW14" s="455"/>
      <c r="BX14" s="455"/>
      <c r="BY14" s="455"/>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456"/>
      <c r="BA15" s="456"/>
      <c r="BB15" s="456"/>
      <c r="BC15" s="456"/>
      <c r="BD15" s="456"/>
      <c r="BE15" s="456"/>
      <c r="BF15" s="456"/>
      <c r="BG15" s="456"/>
      <c r="BH15" s="456"/>
      <c r="BI15" s="456"/>
      <c r="BJ15" s="456"/>
      <c r="BK15" s="456"/>
      <c r="BL15" s="456"/>
      <c r="BM15" s="456"/>
      <c r="BN15" s="456"/>
      <c r="BO15" s="456"/>
      <c r="BP15" s="456"/>
      <c r="BQ15" s="456"/>
      <c r="BR15" s="456"/>
      <c r="BS15" s="456"/>
      <c r="BT15" s="456"/>
      <c r="BU15" s="456"/>
      <c r="BV15" s="456"/>
      <c r="BW15" s="456"/>
      <c r="BX15" s="456"/>
      <c r="BY15" s="456"/>
    </row>
    <row r="16" spans="1:77" ht="6.75" customHeight="1">
      <c r="A16" s="457" t="s">
        <v>4</v>
      </c>
      <c r="B16" s="457"/>
      <c r="C16" s="457"/>
      <c r="D16" s="457"/>
      <c r="E16" s="457"/>
      <c r="F16" s="457"/>
      <c r="G16" s="457"/>
      <c r="H16" s="457"/>
      <c r="I16" s="457"/>
      <c r="J16" s="457"/>
      <c r="K16" s="457"/>
      <c r="L16" s="457"/>
      <c r="M16" s="457"/>
      <c r="N16" s="457"/>
      <c r="O16" s="457"/>
      <c r="P16" s="457"/>
      <c r="Q16" s="49"/>
      <c r="R16" s="49"/>
      <c r="S16" s="49"/>
      <c r="T16" s="49"/>
      <c r="U16" s="49"/>
      <c r="V16" s="49"/>
      <c r="W16" s="49"/>
      <c r="X16" s="49"/>
      <c r="Y16" s="49"/>
      <c r="Z16" s="49"/>
      <c r="AA16" s="49"/>
      <c r="AB16" s="49"/>
      <c r="AC16" s="49"/>
      <c r="AD16" s="49"/>
      <c r="AE16" s="49"/>
      <c r="AF16" s="49"/>
      <c r="AG16" s="49"/>
      <c r="AH16" s="49"/>
      <c r="AI16" s="49"/>
      <c r="AJ16" s="49"/>
      <c r="AK16" s="49"/>
      <c r="AL16" s="49"/>
      <c r="AM16" s="49"/>
      <c r="AN16" s="458" t="s">
        <v>5</v>
      </c>
      <c r="AO16" s="459"/>
      <c r="AP16" s="459"/>
      <c r="AQ16" s="459"/>
      <c r="AR16" s="459"/>
      <c r="AS16" s="459"/>
      <c r="AT16" s="459"/>
      <c r="AU16" s="459"/>
      <c r="AV16" s="459"/>
      <c r="AW16" s="459"/>
      <c r="AX16" s="459"/>
      <c r="AY16" s="460"/>
      <c r="AZ16" s="467">
        <v>2026</v>
      </c>
      <c r="BA16" s="468"/>
      <c r="BB16" s="468"/>
      <c r="BC16" s="468"/>
      <c r="BD16" s="468"/>
      <c r="BE16" s="468"/>
      <c r="BF16" s="468"/>
      <c r="BG16" s="468"/>
      <c r="BH16" s="473" t="s">
        <v>6</v>
      </c>
      <c r="BI16" s="473"/>
      <c r="BJ16" s="476">
        <v>12</v>
      </c>
      <c r="BK16" s="476"/>
      <c r="BL16" s="476"/>
      <c r="BM16" s="476"/>
      <c r="BN16" s="476"/>
      <c r="BO16" s="476"/>
      <c r="BP16" s="479" t="s">
        <v>7</v>
      </c>
      <c r="BQ16" s="479"/>
      <c r="BR16" s="482">
        <v>31</v>
      </c>
      <c r="BS16" s="482"/>
      <c r="BT16" s="482"/>
      <c r="BU16" s="482"/>
      <c r="BV16" s="482"/>
      <c r="BW16" s="482"/>
      <c r="BX16" s="479" t="s">
        <v>8</v>
      </c>
      <c r="BY16" s="485"/>
    </row>
    <row r="17" spans="1:78" ht="6.75" customHeight="1">
      <c r="A17" s="457"/>
      <c r="B17" s="457"/>
      <c r="C17" s="457"/>
      <c r="D17" s="457"/>
      <c r="E17" s="457"/>
      <c r="F17" s="457"/>
      <c r="G17" s="457"/>
      <c r="H17" s="457"/>
      <c r="I17" s="457"/>
      <c r="J17" s="457"/>
      <c r="K17" s="457"/>
      <c r="L17" s="457"/>
      <c r="M17" s="457"/>
      <c r="N17" s="457"/>
      <c r="O17" s="457"/>
      <c r="P17" s="457"/>
      <c r="Q17" s="49"/>
      <c r="R17" s="49"/>
      <c r="S17" s="49"/>
      <c r="T17" s="49"/>
      <c r="U17" s="49"/>
      <c r="V17" s="49"/>
      <c r="W17" s="49"/>
      <c r="X17" s="49"/>
      <c r="Y17" s="49"/>
      <c r="Z17" s="49"/>
      <c r="AA17" s="49"/>
      <c r="AB17" s="49"/>
      <c r="AC17" s="49"/>
      <c r="AD17" s="49"/>
      <c r="AE17" s="49"/>
      <c r="AF17" s="49"/>
      <c r="AG17" s="49"/>
      <c r="AH17" s="49"/>
      <c r="AI17" s="49"/>
      <c r="AJ17" s="49"/>
      <c r="AK17" s="49"/>
      <c r="AL17" s="49"/>
      <c r="AM17" s="49"/>
      <c r="AN17" s="461"/>
      <c r="AO17" s="462"/>
      <c r="AP17" s="462"/>
      <c r="AQ17" s="462"/>
      <c r="AR17" s="462"/>
      <c r="AS17" s="462"/>
      <c r="AT17" s="462"/>
      <c r="AU17" s="462"/>
      <c r="AV17" s="462"/>
      <c r="AW17" s="462"/>
      <c r="AX17" s="462"/>
      <c r="AY17" s="463"/>
      <c r="AZ17" s="469"/>
      <c r="BA17" s="470"/>
      <c r="BB17" s="470"/>
      <c r="BC17" s="470"/>
      <c r="BD17" s="470"/>
      <c r="BE17" s="470"/>
      <c r="BF17" s="470"/>
      <c r="BG17" s="470"/>
      <c r="BH17" s="474"/>
      <c r="BI17" s="474"/>
      <c r="BJ17" s="477"/>
      <c r="BK17" s="477"/>
      <c r="BL17" s="477"/>
      <c r="BM17" s="477"/>
      <c r="BN17" s="477"/>
      <c r="BO17" s="477"/>
      <c r="BP17" s="480"/>
      <c r="BQ17" s="480"/>
      <c r="BR17" s="483"/>
      <c r="BS17" s="483"/>
      <c r="BT17" s="483"/>
      <c r="BU17" s="483"/>
      <c r="BV17" s="483"/>
      <c r="BW17" s="483"/>
      <c r="BX17" s="480"/>
      <c r="BY17" s="486"/>
    </row>
    <row r="18" spans="1:78" ht="6.75" customHeight="1">
      <c r="A18" s="457"/>
      <c r="B18" s="457"/>
      <c r="C18" s="457"/>
      <c r="D18" s="457"/>
      <c r="E18" s="457"/>
      <c r="F18" s="457"/>
      <c r="G18" s="457"/>
      <c r="H18" s="457"/>
      <c r="I18" s="457"/>
      <c r="J18" s="457"/>
      <c r="K18" s="457"/>
      <c r="L18" s="457"/>
      <c r="M18" s="457"/>
      <c r="N18" s="457"/>
      <c r="O18" s="457"/>
      <c r="P18" s="457"/>
      <c r="Q18" s="49"/>
      <c r="R18" s="49"/>
      <c r="S18" s="49"/>
      <c r="T18" s="49"/>
      <c r="U18" s="49"/>
      <c r="V18" s="49"/>
      <c r="W18" s="49"/>
      <c r="X18" s="49"/>
      <c r="Y18" s="49"/>
      <c r="Z18" s="49"/>
      <c r="AA18" s="49"/>
      <c r="AB18" s="49"/>
      <c r="AC18" s="49"/>
      <c r="AD18" s="49"/>
      <c r="AE18" s="49"/>
      <c r="AF18" s="49"/>
      <c r="AG18" s="49"/>
      <c r="AH18" s="49"/>
      <c r="AI18" s="49"/>
      <c r="AJ18" s="49"/>
      <c r="AK18" s="49"/>
      <c r="AL18" s="49"/>
      <c r="AM18" s="49"/>
      <c r="AN18" s="464"/>
      <c r="AO18" s="465"/>
      <c r="AP18" s="465"/>
      <c r="AQ18" s="465"/>
      <c r="AR18" s="465"/>
      <c r="AS18" s="465"/>
      <c r="AT18" s="465"/>
      <c r="AU18" s="465"/>
      <c r="AV18" s="465"/>
      <c r="AW18" s="465"/>
      <c r="AX18" s="465"/>
      <c r="AY18" s="466"/>
      <c r="AZ18" s="471"/>
      <c r="BA18" s="472"/>
      <c r="BB18" s="472"/>
      <c r="BC18" s="472"/>
      <c r="BD18" s="472"/>
      <c r="BE18" s="472"/>
      <c r="BF18" s="472"/>
      <c r="BG18" s="472"/>
      <c r="BH18" s="475"/>
      <c r="BI18" s="475"/>
      <c r="BJ18" s="478"/>
      <c r="BK18" s="478"/>
      <c r="BL18" s="478"/>
      <c r="BM18" s="478"/>
      <c r="BN18" s="478"/>
      <c r="BO18" s="478"/>
      <c r="BP18" s="481"/>
      <c r="BQ18" s="481"/>
      <c r="BR18" s="484"/>
      <c r="BS18" s="484"/>
      <c r="BT18" s="484"/>
      <c r="BU18" s="484"/>
      <c r="BV18" s="484"/>
      <c r="BW18" s="484"/>
      <c r="BX18" s="481"/>
      <c r="BY18" s="487"/>
    </row>
    <row r="19" spans="1:78" ht="6.75" customHeight="1">
      <c r="A19" s="488" t="s">
        <v>9</v>
      </c>
      <c r="B19" s="489"/>
      <c r="C19" s="489"/>
      <c r="D19" s="489"/>
      <c r="E19" s="489"/>
      <c r="F19" s="489"/>
      <c r="G19" s="489"/>
      <c r="H19" s="489"/>
      <c r="I19" s="489"/>
      <c r="J19" s="489"/>
      <c r="K19" s="489"/>
      <c r="L19" s="489"/>
      <c r="M19" s="490"/>
      <c r="N19" s="494" t="s">
        <v>10</v>
      </c>
      <c r="O19" s="495"/>
      <c r="P19" s="495"/>
      <c r="Q19" s="495"/>
      <c r="R19" s="495"/>
      <c r="S19" s="495"/>
      <c r="T19" s="495"/>
      <c r="U19" s="495"/>
      <c r="V19" s="495"/>
      <c r="W19" s="495"/>
      <c r="X19" s="495"/>
      <c r="Y19" s="495"/>
      <c r="Z19" s="495"/>
      <c r="AA19" s="495"/>
      <c r="AB19" s="495"/>
      <c r="AC19" s="495"/>
      <c r="AD19" s="495"/>
      <c r="AE19" s="495"/>
      <c r="AF19" s="495"/>
      <c r="AG19" s="495"/>
      <c r="AH19" s="495"/>
      <c r="AI19" s="495"/>
      <c r="AJ19" s="495"/>
      <c r="AK19" s="495"/>
      <c r="AL19" s="495"/>
      <c r="AM19" s="496"/>
      <c r="AN19" s="488" t="s">
        <v>11</v>
      </c>
      <c r="AO19" s="489"/>
      <c r="AP19" s="489"/>
      <c r="AQ19" s="489"/>
      <c r="AR19" s="489"/>
      <c r="AS19" s="489"/>
      <c r="AT19" s="489"/>
      <c r="AU19" s="489"/>
      <c r="AV19" s="489"/>
      <c r="AW19" s="489"/>
      <c r="AX19" s="489"/>
      <c r="AY19" s="490"/>
      <c r="AZ19" s="503" t="s">
        <v>12</v>
      </c>
      <c r="BA19" s="504"/>
      <c r="BB19" s="505">
        <v>123</v>
      </c>
      <c r="BC19" s="505"/>
      <c r="BD19" s="505"/>
      <c r="BE19" s="505"/>
      <c r="BF19" s="505"/>
      <c r="BG19" s="506" t="s">
        <v>13</v>
      </c>
      <c r="BH19" s="506"/>
      <c r="BI19" s="505">
        <v>4567</v>
      </c>
      <c r="BJ19" s="505"/>
      <c r="BK19" s="505"/>
      <c r="BL19" s="505"/>
      <c r="BM19" s="505"/>
      <c r="BN19" s="505"/>
      <c r="BO19" s="505"/>
      <c r="BP19" s="505"/>
      <c r="BQ19" s="505"/>
      <c r="BR19" s="505"/>
      <c r="BS19" s="50"/>
      <c r="BT19" s="50"/>
      <c r="BU19" s="50"/>
      <c r="BV19" s="50"/>
      <c r="BW19" s="50"/>
      <c r="BX19" s="50"/>
      <c r="BY19" s="51"/>
      <c r="BZ19" s="52"/>
    </row>
    <row r="20" spans="1:78" ht="6.75" customHeight="1">
      <c r="A20" s="491"/>
      <c r="B20" s="492"/>
      <c r="C20" s="492"/>
      <c r="D20" s="492"/>
      <c r="E20" s="492"/>
      <c r="F20" s="492"/>
      <c r="G20" s="492"/>
      <c r="H20" s="492"/>
      <c r="I20" s="492"/>
      <c r="J20" s="492"/>
      <c r="K20" s="492"/>
      <c r="L20" s="492"/>
      <c r="M20" s="493"/>
      <c r="N20" s="497"/>
      <c r="O20" s="498"/>
      <c r="P20" s="498"/>
      <c r="Q20" s="498"/>
      <c r="R20" s="498"/>
      <c r="S20" s="498"/>
      <c r="T20" s="498"/>
      <c r="U20" s="498"/>
      <c r="V20" s="498"/>
      <c r="W20" s="498"/>
      <c r="X20" s="498"/>
      <c r="Y20" s="498"/>
      <c r="Z20" s="498"/>
      <c r="AA20" s="498"/>
      <c r="AB20" s="498"/>
      <c r="AC20" s="498"/>
      <c r="AD20" s="498"/>
      <c r="AE20" s="498"/>
      <c r="AF20" s="498"/>
      <c r="AG20" s="498"/>
      <c r="AH20" s="498"/>
      <c r="AI20" s="498"/>
      <c r="AJ20" s="498"/>
      <c r="AK20" s="498"/>
      <c r="AL20" s="498"/>
      <c r="AM20" s="499"/>
      <c r="AN20" s="500"/>
      <c r="AO20" s="501"/>
      <c r="AP20" s="501"/>
      <c r="AQ20" s="501"/>
      <c r="AR20" s="501"/>
      <c r="AS20" s="501"/>
      <c r="AT20" s="501"/>
      <c r="AU20" s="501"/>
      <c r="AV20" s="501"/>
      <c r="AW20" s="501"/>
      <c r="AX20" s="501"/>
      <c r="AY20" s="502"/>
      <c r="AZ20" s="503"/>
      <c r="BA20" s="504"/>
      <c r="BB20" s="505"/>
      <c r="BC20" s="505"/>
      <c r="BD20" s="505"/>
      <c r="BE20" s="505"/>
      <c r="BF20" s="505"/>
      <c r="BG20" s="506"/>
      <c r="BH20" s="506"/>
      <c r="BI20" s="505"/>
      <c r="BJ20" s="505"/>
      <c r="BK20" s="505"/>
      <c r="BL20" s="505"/>
      <c r="BM20" s="505"/>
      <c r="BN20" s="505"/>
      <c r="BO20" s="505"/>
      <c r="BP20" s="505"/>
      <c r="BQ20" s="505"/>
      <c r="BR20" s="505"/>
      <c r="BS20" s="50"/>
      <c r="BT20" s="50"/>
      <c r="BU20" s="50"/>
      <c r="BV20" s="50"/>
      <c r="BW20" s="50"/>
      <c r="BX20" s="50"/>
      <c r="BY20" s="51"/>
      <c r="BZ20" s="52"/>
    </row>
    <row r="21" spans="1:78" ht="6.75" customHeight="1">
      <c r="A21" s="488" t="s">
        <v>14</v>
      </c>
      <c r="B21" s="489"/>
      <c r="C21" s="489"/>
      <c r="D21" s="489"/>
      <c r="E21" s="489"/>
      <c r="F21" s="489"/>
      <c r="G21" s="489"/>
      <c r="H21" s="489"/>
      <c r="I21" s="489"/>
      <c r="J21" s="489"/>
      <c r="K21" s="489"/>
      <c r="L21" s="489"/>
      <c r="M21" s="490"/>
      <c r="N21" s="507" t="s">
        <v>15</v>
      </c>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9"/>
      <c r="AN21" s="500"/>
      <c r="AO21" s="501"/>
      <c r="AP21" s="501"/>
      <c r="AQ21" s="501"/>
      <c r="AR21" s="501"/>
      <c r="AS21" s="501"/>
      <c r="AT21" s="501"/>
      <c r="AU21" s="501"/>
      <c r="AV21" s="501"/>
      <c r="AW21" s="501"/>
      <c r="AX21" s="501"/>
      <c r="AY21" s="502"/>
      <c r="AZ21" s="512" t="s">
        <v>16</v>
      </c>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4"/>
      <c r="BZ21" s="52"/>
    </row>
    <row r="22" spans="1:78" ht="6.75" customHeight="1">
      <c r="A22" s="500"/>
      <c r="B22" s="501"/>
      <c r="C22" s="501"/>
      <c r="D22" s="501"/>
      <c r="E22" s="501"/>
      <c r="F22" s="501"/>
      <c r="G22" s="501"/>
      <c r="H22" s="501"/>
      <c r="I22" s="501"/>
      <c r="J22" s="501"/>
      <c r="K22" s="501"/>
      <c r="L22" s="501"/>
      <c r="M22" s="502"/>
      <c r="N22" s="510"/>
      <c r="O22" s="505"/>
      <c r="P22" s="505"/>
      <c r="Q22" s="505"/>
      <c r="R22" s="505"/>
      <c r="S22" s="505"/>
      <c r="T22" s="505"/>
      <c r="U22" s="505"/>
      <c r="V22" s="505"/>
      <c r="W22" s="505"/>
      <c r="X22" s="505"/>
      <c r="Y22" s="505"/>
      <c r="Z22" s="505"/>
      <c r="AA22" s="505"/>
      <c r="AB22" s="505"/>
      <c r="AC22" s="505"/>
      <c r="AD22" s="505"/>
      <c r="AE22" s="505"/>
      <c r="AF22" s="505"/>
      <c r="AG22" s="505"/>
      <c r="AH22" s="505"/>
      <c r="AI22" s="505"/>
      <c r="AJ22" s="505"/>
      <c r="AK22" s="505"/>
      <c r="AL22" s="505"/>
      <c r="AM22" s="511"/>
      <c r="AN22" s="500"/>
      <c r="AO22" s="501"/>
      <c r="AP22" s="501"/>
      <c r="AQ22" s="501"/>
      <c r="AR22" s="501"/>
      <c r="AS22" s="501"/>
      <c r="AT22" s="501"/>
      <c r="AU22" s="501"/>
      <c r="AV22" s="501"/>
      <c r="AW22" s="501"/>
      <c r="AX22" s="501"/>
      <c r="AY22" s="502"/>
      <c r="AZ22" s="512"/>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513"/>
      <c r="BW22" s="513"/>
      <c r="BX22" s="513"/>
      <c r="BY22" s="514"/>
    </row>
    <row r="23" spans="1:78" ht="6.75" customHeight="1">
      <c r="A23" s="500"/>
      <c r="B23" s="501"/>
      <c r="C23" s="501"/>
      <c r="D23" s="501"/>
      <c r="E23" s="501"/>
      <c r="F23" s="501"/>
      <c r="G23" s="501"/>
      <c r="H23" s="501"/>
      <c r="I23" s="501"/>
      <c r="J23" s="501"/>
      <c r="K23" s="501"/>
      <c r="L23" s="501"/>
      <c r="M23" s="502"/>
      <c r="N23" s="510"/>
      <c r="O23" s="505"/>
      <c r="P23" s="505"/>
      <c r="Q23" s="505"/>
      <c r="R23" s="505"/>
      <c r="S23" s="505"/>
      <c r="T23" s="505"/>
      <c r="U23" s="505"/>
      <c r="V23" s="505"/>
      <c r="W23" s="505"/>
      <c r="X23" s="505"/>
      <c r="Y23" s="505"/>
      <c r="Z23" s="505"/>
      <c r="AA23" s="505"/>
      <c r="AB23" s="505"/>
      <c r="AC23" s="505"/>
      <c r="AD23" s="505"/>
      <c r="AE23" s="505"/>
      <c r="AF23" s="505"/>
      <c r="AG23" s="505"/>
      <c r="AH23" s="505"/>
      <c r="AI23" s="505"/>
      <c r="AJ23" s="505"/>
      <c r="AK23" s="505"/>
      <c r="AL23" s="505"/>
      <c r="AM23" s="511"/>
      <c r="AN23" s="500"/>
      <c r="AO23" s="501"/>
      <c r="AP23" s="501"/>
      <c r="AQ23" s="501"/>
      <c r="AR23" s="501"/>
      <c r="AS23" s="501"/>
      <c r="AT23" s="501"/>
      <c r="AU23" s="501"/>
      <c r="AV23" s="501"/>
      <c r="AW23" s="501"/>
      <c r="AX23" s="501"/>
      <c r="AY23" s="502"/>
      <c r="AZ23" s="512"/>
      <c r="BA23" s="513"/>
      <c r="BB23" s="513"/>
      <c r="BC23" s="513"/>
      <c r="BD23" s="513"/>
      <c r="BE23" s="513"/>
      <c r="BF23" s="513"/>
      <c r="BG23" s="513"/>
      <c r="BH23" s="513"/>
      <c r="BI23" s="513"/>
      <c r="BJ23" s="513"/>
      <c r="BK23" s="513"/>
      <c r="BL23" s="513"/>
      <c r="BM23" s="513"/>
      <c r="BN23" s="513"/>
      <c r="BO23" s="513"/>
      <c r="BP23" s="513"/>
      <c r="BQ23" s="513"/>
      <c r="BR23" s="513"/>
      <c r="BS23" s="513"/>
      <c r="BT23" s="513"/>
      <c r="BU23" s="513"/>
      <c r="BV23" s="513"/>
      <c r="BW23" s="513"/>
      <c r="BX23" s="513"/>
      <c r="BY23" s="514"/>
    </row>
    <row r="24" spans="1:78" ht="6.75" customHeight="1">
      <c r="A24" s="500"/>
      <c r="B24" s="501"/>
      <c r="C24" s="501"/>
      <c r="D24" s="501"/>
      <c r="E24" s="501"/>
      <c r="F24" s="501"/>
      <c r="G24" s="501"/>
      <c r="H24" s="501"/>
      <c r="I24" s="501"/>
      <c r="J24" s="501"/>
      <c r="K24" s="501"/>
      <c r="L24" s="501"/>
      <c r="M24" s="502"/>
      <c r="N24" s="510"/>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511"/>
      <c r="AN24" s="500"/>
      <c r="AO24" s="501"/>
      <c r="AP24" s="501"/>
      <c r="AQ24" s="501"/>
      <c r="AR24" s="501"/>
      <c r="AS24" s="501"/>
      <c r="AT24" s="501"/>
      <c r="AU24" s="501"/>
      <c r="AV24" s="501"/>
      <c r="AW24" s="501"/>
      <c r="AX24" s="501"/>
      <c r="AY24" s="502"/>
      <c r="AZ24" s="512"/>
      <c r="BA24" s="513"/>
      <c r="BB24" s="513"/>
      <c r="BC24" s="513"/>
      <c r="BD24" s="513"/>
      <c r="BE24" s="513"/>
      <c r="BF24" s="513"/>
      <c r="BG24" s="513"/>
      <c r="BH24" s="513"/>
      <c r="BI24" s="513"/>
      <c r="BJ24" s="513"/>
      <c r="BK24" s="513"/>
      <c r="BL24" s="513"/>
      <c r="BM24" s="513"/>
      <c r="BN24" s="513"/>
      <c r="BO24" s="513"/>
      <c r="BP24" s="513"/>
      <c r="BQ24" s="513"/>
      <c r="BR24" s="513"/>
      <c r="BS24" s="513"/>
      <c r="BT24" s="513"/>
      <c r="BU24" s="513"/>
      <c r="BV24" s="513"/>
      <c r="BW24" s="513"/>
      <c r="BX24" s="513"/>
      <c r="BY24" s="514"/>
    </row>
    <row r="25" spans="1:78" ht="6.75" customHeight="1">
      <c r="A25" s="500"/>
      <c r="B25" s="501"/>
      <c r="C25" s="501"/>
      <c r="D25" s="501"/>
      <c r="E25" s="501"/>
      <c r="F25" s="501"/>
      <c r="G25" s="501"/>
      <c r="H25" s="501"/>
      <c r="I25" s="501"/>
      <c r="J25" s="501"/>
      <c r="K25" s="501"/>
      <c r="L25" s="501"/>
      <c r="M25" s="502"/>
      <c r="N25" s="518" t="s">
        <v>17</v>
      </c>
      <c r="O25" s="519"/>
      <c r="P25" s="519"/>
      <c r="Q25" s="519"/>
      <c r="R25" s="519"/>
      <c r="S25" s="519"/>
      <c r="T25" s="519"/>
      <c r="U25" s="519"/>
      <c r="V25" s="519"/>
      <c r="W25" s="519"/>
      <c r="X25" s="519"/>
      <c r="Y25" s="519"/>
      <c r="Z25" s="505">
        <v>1234567890</v>
      </c>
      <c r="AA25" s="505"/>
      <c r="AB25" s="505"/>
      <c r="AC25" s="505"/>
      <c r="AD25" s="505"/>
      <c r="AE25" s="505"/>
      <c r="AF25" s="505"/>
      <c r="AG25" s="505"/>
      <c r="AH25" s="505"/>
      <c r="AI25" s="505"/>
      <c r="AJ25" s="505"/>
      <c r="AK25" s="505"/>
      <c r="AL25" s="505"/>
      <c r="AM25" s="511"/>
      <c r="AN25" s="500"/>
      <c r="AO25" s="501"/>
      <c r="AP25" s="501"/>
      <c r="AQ25" s="501"/>
      <c r="AR25" s="501"/>
      <c r="AS25" s="501"/>
      <c r="AT25" s="501"/>
      <c r="AU25" s="501"/>
      <c r="AV25" s="501"/>
      <c r="AW25" s="501"/>
      <c r="AX25" s="501"/>
      <c r="AY25" s="502"/>
      <c r="AZ25" s="512"/>
      <c r="BA25" s="513"/>
      <c r="BB25" s="513"/>
      <c r="BC25" s="513"/>
      <c r="BD25" s="513"/>
      <c r="BE25" s="513"/>
      <c r="BF25" s="513"/>
      <c r="BG25" s="513"/>
      <c r="BH25" s="513"/>
      <c r="BI25" s="513"/>
      <c r="BJ25" s="513"/>
      <c r="BK25" s="513"/>
      <c r="BL25" s="513"/>
      <c r="BM25" s="513"/>
      <c r="BN25" s="513"/>
      <c r="BO25" s="513"/>
      <c r="BP25" s="513"/>
      <c r="BQ25" s="513"/>
      <c r="BR25" s="513"/>
      <c r="BS25" s="513"/>
      <c r="BT25" s="513"/>
      <c r="BU25" s="513"/>
      <c r="BV25" s="513"/>
      <c r="BW25" s="513"/>
      <c r="BX25" s="513"/>
      <c r="BY25" s="514"/>
    </row>
    <row r="26" spans="1:78" ht="6.75" customHeight="1">
      <c r="A26" s="491"/>
      <c r="B26" s="492"/>
      <c r="C26" s="492"/>
      <c r="D26" s="492"/>
      <c r="E26" s="492"/>
      <c r="F26" s="492"/>
      <c r="G26" s="492"/>
      <c r="H26" s="492"/>
      <c r="I26" s="492"/>
      <c r="J26" s="492"/>
      <c r="K26" s="492"/>
      <c r="L26" s="492"/>
      <c r="M26" s="493"/>
      <c r="N26" s="520"/>
      <c r="O26" s="521"/>
      <c r="P26" s="521"/>
      <c r="Q26" s="521"/>
      <c r="R26" s="521"/>
      <c r="S26" s="521"/>
      <c r="T26" s="521"/>
      <c r="U26" s="521"/>
      <c r="V26" s="521"/>
      <c r="W26" s="521"/>
      <c r="X26" s="521"/>
      <c r="Y26" s="521"/>
      <c r="Z26" s="522"/>
      <c r="AA26" s="522"/>
      <c r="AB26" s="522"/>
      <c r="AC26" s="522"/>
      <c r="AD26" s="522"/>
      <c r="AE26" s="522"/>
      <c r="AF26" s="522"/>
      <c r="AG26" s="522"/>
      <c r="AH26" s="522"/>
      <c r="AI26" s="522"/>
      <c r="AJ26" s="522"/>
      <c r="AK26" s="522"/>
      <c r="AL26" s="522"/>
      <c r="AM26" s="523"/>
      <c r="AN26" s="491"/>
      <c r="AO26" s="492"/>
      <c r="AP26" s="492"/>
      <c r="AQ26" s="492"/>
      <c r="AR26" s="492"/>
      <c r="AS26" s="492"/>
      <c r="AT26" s="492"/>
      <c r="AU26" s="492"/>
      <c r="AV26" s="492"/>
      <c r="AW26" s="492"/>
      <c r="AX26" s="492"/>
      <c r="AY26" s="493"/>
      <c r="AZ26" s="515"/>
      <c r="BA26" s="516"/>
      <c r="BB26" s="516"/>
      <c r="BC26" s="516"/>
      <c r="BD26" s="516"/>
      <c r="BE26" s="516"/>
      <c r="BF26" s="516"/>
      <c r="BG26" s="516"/>
      <c r="BH26" s="516"/>
      <c r="BI26" s="516"/>
      <c r="BJ26" s="516"/>
      <c r="BK26" s="516"/>
      <c r="BL26" s="516"/>
      <c r="BM26" s="516"/>
      <c r="BN26" s="516"/>
      <c r="BO26" s="516"/>
      <c r="BP26" s="516"/>
      <c r="BQ26" s="516"/>
      <c r="BR26" s="516"/>
      <c r="BS26" s="516"/>
      <c r="BT26" s="516"/>
      <c r="BU26" s="516"/>
      <c r="BV26" s="516"/>
      <c r="BW26" s="516"/>
      <c r="BX26" s="516"/>
      <c r="BY26" s="517"/>
    </row>
    <row r="27" spans="1:78" ht="6.75" customHeight="1">
      <c r="A27" s="488" t="s">
        <v>9</v>
      </c>
      <c r="B27" s="489"/>
      <c r="C27" s="489"/>
      <c r="D27" s="489"/>
      <c r="E27" s="489"/>
      <c r="F27" s="489"/>
      <c r="G27" s="489"/>
      <c r="H27" s="489"/>
      <c r="I27" s="489"/>
      <c r="J27" s="489"/>
      <c r="K27" s="489"/>
      <c r="L27" s="489"/>
      <c r="M27" s="489"/>
      <c r="N27" s="494" t="s">
        <v>18</v>
      </c>
      <c r="O27" s="495"/>
      <c r="P27" s="495"/>
      <c r="Q27" s="495"/>
      <c r="R27" s="495"/>
      <c r="S27" s="495"/>
      <c r="T27" s="495"/>
      <c r="U27" s="495"/>
      <c r="V27" s="495"/>
      <c r="W27" s="495"/>
      <c r="X27" s="495"/>
      <c r="Y27" s="495"/>
      <c r="Z27" s="495"/>
      <c r="AA27" s="495"/>
      <c r="AB27" s="495"/>
      <c r="AC27" s="495"/>
      <c r="AD27" s="495"/>
      <c r="AE27" s="495"/>
      <c r="AF27" s="495"/>
      <c r="AG27" s="495"/>
      <c r="AH27" s="495"/>
      <c r="AI27" s="495"/>
      <c r="AJ27" s="495"/>
      <c r="AK27" s="495"/>
      <c r="AL27" s="495"/>
      <c r="AM27" s="496"/>
      <c r="AN27" s="488" t="s">
        <v>19</v>
      </c>
      <c r="AO27" s="489"/>
      <c r="AP27" s="489"/>
      <c r="AQ27" s="489"/>
      <c r="AR27" s="489"/>
      <c r="AS27" s="489"/>
      <c r="AT27" s="489"/>
      <c r="AU27" s="489"/>
      <c r="AV27" s="489"/>
      <c r="AW27" s="489"/>
      <c r="AX27" s="489"/>
      <c r="AY27" s="490"/>
      <c r="AZ27" s="524" t="s">
        <v>20</v>
      </c>
      <c r="BA27" s="525"/>
      <c r="BB27" s="525"/>
      <c r="BC27" s="525"/>
      <c r="BD27" s="525"/>
      <c r="BE27" s="526"/>
      <c r="BF27" s="494" t="s">
        <v>21</v>
      </c>
      <c r="BG27" s="495"/>
      <c r="BH27" s="495"/>
      <c r="BI27" s="495"/>
      <c r="BJ27" s="495"/>
      <c r="BK27" s="495"/>
      <c r="BL27" s="495"/>
      <c r="BM27" s="495"/>
      <c r="BN27" s="495"/>
      <c r="BO27" s="495"/>
      <c r="BP27" s="495"/>
      <c r="BQ27" s="495"/>
      <c r="BR27" s="495"/>
      <c r="BS27" s="495"/>
      <c r="BT27" s="495"/>
      <c r="BU27" s="495"/>
      <c r="BV27" s="495"/>
      <c r="BW27" s="495"/>
      <c r="BX27" s="495"/>
      <c r="BY27" s="496"/>
    </row>
    <row r="28" spans="1:78" ht="6.75" customHeight="1">
      <c r="A28" s="491"/>
      <c r="B28" s="492"/>
      <c r="C28" s="492"/>
      <c r="D28" s="492"/>
      <c r="E28" s="492"/>
      <c r="F28" s="492"/>
      <c r="G28" s="492"/>
      <c r="H28" s="492"/>
      <c r="I28" s="492"/>
      <c r="J28" s="492"/>
      <c r="K28" s="492"/>
      <c r="L28" s="492"/>
      <c r="M28" s="492"/>
      <c r="N28" s="497"/>
      <c r="O28" s="498"/>
      <c r="P28" s="498"/>
      <c r="Q28" s="498"/>
      <c r="R28" s="498"/>
      <c r="S28" s="498"/>
      <c r="T28" s="498"/>
      <c r="U28" s="498"/>
      <c r="V28" s="498"/>
      <c r="W28" s="498"/>
      <c r="X28" s="498"/>
      <c r="Y28" s="498"/>
      <c r="Z28" s="498"/>
      <c r="AA28" s="498"/>
      <c r="AB28" s="498"/>
      <c r="AC28" s="498"/>
      <c r="AD28" s="498"/>
      <c r="AE28" s="498"/>
      <c r="AF28" s="498"/>
      <c r="AG28" s="498"/>
      <c r="AH28" s="498"/>
      <c r="AI28" s="498"/>
      <c r="AJ28" s="498"/>
      <c r="AK28" s="498"/>
      <c r="AL28" s="498"/>
      <c r="AM28" s="499"/>
      <c r="AN28" s="500"/>
      <c r="AO28" s="501"/>
      <c r="AP28" s="501"/>
      <c r="AQ28" s="501"/>
      <c r="AR28" s="501"/>
      <c r="AS28" s="501"/>
      <c r="AT28" s="501"/>
      <c r="AU28" s="501"/>
      <c r="AV28" s="501"/>
      <c r="AW28" s="501"/>
      <c r="AX28" s="501"/>
      <c r="AY28" s="502"/>
      <c r="AZ28" s="527"/>
      <c r="BA28" s="528"/>
      <c r="BB28" s="528"/>
      <c r="BC28" s="528"/>
      <c r="BD28" s="528"/>
      <c r="BE28" s="529"/>
      <c r="BF28" s="497"/>
      <c r="BG28" s="498"/>
      <c r="BH28" s="498"/>
      <c r="BI28" s="498"/>
      <c r="BJ28" s="498"/>
      <c r="BK28" s="498"/>
      <c r="BL28" s="498"/>
      <c r="BM28" s="498"/>
      <c r="BN28" s="498"/>
      <c r="BO28" s="498"/>
      <c r="BP28" s="498"/>
      <c r="BQ28" s="498"/>
      <c r="BR28" s="498"/>
      <c r="BS28" s="498"/>
      <c r="BT28" s="498"/>
      <c r="BU28" s="498"/>
      <c r="BV28" s="498"/>
      <c r="BW28" s="498"/>
      <c r="BX28" s="498"/>
      <c r="BY28" s="499"/>
    </row>
    <row r="29" spans="1:78" ht="6.75" customHeight="1">
      <c r="A29" s="530" t="s">
        <v>22</v>
      </c>
      <c r="B29" s="489"/>
      <c r="C29" s="489"/>
      <c r="D29" s="489"/>
      <c r="E29" s="489"/>
      <c r="F29" s="489"/>
      <c r="G29" s="489"/>
      <c r="H29" s="489"/>
      <c r="I29" s="489"/>
      <c r="J29" s="489"/>
      <c r="K29" s="489"/>
      <c r="L29" s="489"/>
      <c r="M29" s="490"/>
      <c r="N29" s="507" t="s">
        <v>23</v>
      </c>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509"/>
      <c r="AN29" s="500"/>
      <c r="AO29" s="501"/>
      <c r="AP29" s="501"/>
      <c r="AQ29" s="501"/>
      <c r="AR29" s="501"/>
      <c r="AS29" s="501"/>
      <c r="AT29" s="501"/>
      <c r="AU29" s="501"/>
      <c r="AV29" s="501"/>
      <c r="AW29" s="501"/>
      <c r="AX29" s="501"/>
      <c r="AY29" s="502"/>
      <c r="AZ29" s="531" t="s">
        <v>24</v>
      </c>
      <c r="BA29" s="532"/>
      <c r="BB29" s="532"/>
      <c r="BC29" s="532"/>
      <c r="BD29" s="532"/>
      <c r="BE29" s="533"/>
      <c r="BF29" s="494" t="s">
        <v>25</v>
      </c>
      <c r="BG29" s="495"/>
      <c r="BH29" s="495"/>
      <c r="BI29" s="495"/>
      <c r="BJ29" s="495"/>
      <c r="BK29" s="495"/>
      <c r="BL29" s="495"/>
      <c r="BM29" s="495"/>
      <c r="BN29" s="495"/>
      <c r="BO29" s="495"/>
      <c r="BP29" s="495"/>
      <c r="BQ29" s="495"/>
      <c r="BR29" s="495"/>
      <c r="BS29" s="495"/>
      <c r="BT29" s="495"/>
      <c r="BU29" s="495"/>
      <c r="BV29" s="495"/>
      <c r="BW29" s="495"/>
      <c r="BX29" s="495"/>
      <c r="BY29" s="496"/>
    </row>
    <row r="30" spans="1:78" ht="6.75" customHeight="1">
      <c r="A30" s="500"/>
      <c r="B30" s="501"/>
      <c r="C30" s="501"/>
      <c r="D30" s="501"/>
      <c r="E30" s="501"/>
      <c r="F30" s="501"/>
      <c r="G30" s="501"/>
      <c r="H30" s="501"/>
      <c r="I30" s="501"/>
      <c r="J30" s="501"/>
      <c r="K30" s="501"/>
      <c r="L30" s="501"/>
      <c r="M30" s="502"/>
      <c r="N30" s="510"/>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11"/>
      <c r="AN30" s="500"/>
      <c r="AO30" s="501"/>
      <c r="AP30" s="501"/>
      <c r="AQ30" s="501"/>
      <c r="AR30" s="501"/>
      <c r="AS30" s="501"/>
      <c r="AT30" s="501"/>
      <c r="AU30" s="501"/>
      <c r="AV30" s="501"/>
      <c r="AW30" s="501"/>
      <c r="AX30" s="501"/>
      <c r="AY30" s="502"/>
      <c r="AZ30" s="534"/>
      <c r="BA30" s="535"/>
      <c r="BB30" s="535"/>
      <c r="BC30" s="535"/>
      <c r="BD30" s="535"/>
      <c r="BE30" s="536"/>
      <c r="BF30" s="497"/>
      <c r="BG30" s="498"/>
      <c r="BH30" s="498"/>
      <c r="BI30" s="498"/>
      <c r="BJ30" s="498"/>
      <c r="BK30" s="498"/>
      <c r="BL30" s="498"/>
      <c r="BM30" s="498"/>
      <c r="BN30" s="498"/>
      <c r="BO30" s="498"/>
      <c r="BP30" s="498"/>
      <c r="BQ30" s="498"/>
      <c r="BR30" s="498"/>
      <c r="BS30" s="498"/>
      <c r="BT30" s="498"/>
      <c r="BU30" s="498"/>
      <c r="BV30" s="498"/>
      <c r="BW30" s="498"/>
      <c r="BX30" s="498"/>
      <c r="BY30" s="499"/>
    </row>
    <row r="31" spans="1:78" ht="6.75" customHeight="1">
      <c r="A31" s="500"/>
      <c r="B31" s="501"/>
      <c r="C31" s="501"/>
      <c r="D31" s="501"/>
      <c r="E31" s="501"/>
      <c r="F31" s="501"/>
      <c r="G31" s="501"/>
      <c r="H31" s="501"/>
      <c r="I31" s="501"/>
      <c r="J31" s="501"/>
      <c r="K31" s="501"/>
      <c r="L31" s="501"/>
      <c r="M31" s="502"/>
      <c r="N31" s="510"/>
      <c r="O31" s="505"/>
      <c r="P31" s="505"/>
      <c r="Q31" s="505"/>
      <c r="R31" s="505"/>
      <c r="S31" s="505"/>
      <c r="T31" s="505"/>
      <c r="U31" s="505"/>
      <c r="V31" s="505"/>
      <c r="W31" s="505"/>
      <c r="X31" s="505"/>
      <c r="Y31" s="505"/>
      <c r="Z31" s="505"/>
      <c r="AA31" s="505"/>
      <c r="AB31" s="505"/>
      <c r="AC31" s="505"/>
      <c r="AD31" s="505"/>
      <c r="AE31" s="505"/>
      <c r="AF31" s="505"/>
      <c r="AG31" s="505"/>
      <c r="AH31" s="505"/>
      <c r="AI31" s="505"/>
      <c r="AJ31" s="505"/>
      <c r="AK31" s="505"/>
      <c r="AL31" s="505"/>
      <c r="AM31" s="511"/>
      <c r="AN31" s="500"/>
      <c r="AO31" s="501"/>
      <c r="AP31" s="501"/>
      <c r="AQ31" s="501"/>
      <c r="AR31" s="501"/>
      <c r="AS31" s="501"/>
      <c r="AT31" s="501"/>
      <c r="AU31" s="501"/>
      <c r="AV31" s="501"/>
      <c r="AW31" s="501"/>
      <c r="AX31" s="501"/>
      <c r="AY31" s="502"/>
      <c r="AZ31" s="537" t="s">
        <v>26</v>
      </c>
      <c r="BA31" s="537"/>
      <c r="BB31" s="537"/>
      <c r="BC31" s="537"/>
      <c r="BD31" s="537"/>
      <c r="BE31" s="537"/>
      <c r="BF31" s="538" t="s">
        <v>27</v>
      </c>
      <c r="BG31" s="538"/>
      <c r="BH31" s="538"/>
      <c r="BI31" s="538"/>
      <c r="BJ31" s="538"/>
      <c r="BK31" s="538"/>
      <c r="BL31" s="538"/>
      <c r="BM31" s="538"/>
      <c r="BN31" s="538"/>
      <c r="BO31" s="538"/>
      <c r="BP31" s="538"/>
      <c r="BQ31" s="538"/>
      <c r="BR31" s="538"/>
      <c r="BS31" s="538"/>
      <c r="BT31" s="538"/>
      <c r="BU31" s="538"/>
      <c r="BV31" s="538"/>
      <c r="BW31" s="538"/>
      <c r="BX31" s="538"/>
      <c r="BY31" s="538"/>
    </row>
    <row r="32" spans="1:78" ht="6.75" customHeight="1">
      <c r="A32" s="500"/>
      <c r="B32" s="501"/>
      <c r="C32" s="501"/>
      <c r="D32" s="501"/>
      <c r="E32" s="501"/>
      <c r="F32" s="501"/>
      <c r="G32" s="501"/>
      <c r="H32" s="501"/>
      <c r="I32" s="501"/>
      <c r="J32" s="501"/>
      <c r="K32" s="501"/>
      <c r="L32" s="501"/>
      <c r="M32" s="502"/>
      <c r="N32" s="510" t="s">
        <v>28</v>
      </c>
      <c r="O32" s="505"/>
      <c r="P32" s="505"/>
      <c r="Q32" s="505"/>
      <c r="R32" s="505"/>
      <c r="S32" s="505"/>
      <c r="T32" s="505"/>
      <c r="U32" s="505"/>
      <c r="V32" s="505"/>
      <c r="W32" s="505"/>
      <c r="X32" s="505"/>
      <c r="Y32" s="505"/>
      <c r="Z32" s="505" t="s">
        <v>20</v>
      </c>
      <c r="AA32" s="505"/>
      <c r="AB32" s="505"/>
      <c r="AC32" s="505"/>
      <c r="AD32" s="505"/>
      <c r="AE32" s="505"/>
      <c r="AF32" s="505"/>
      <c r="AG32" s="505"/>
      <c r="AH32" s="505"/>
      <c r="AI32" s="505"/>
      <c r="AJ32" s="505"/>
      <c r="AK32" s="505"/>
      <c r="AL32" s="505"/>
      <c r="AM32" s="511"/>
      <c r="AN32" s="500"/>
      <c r="AO32" s="501"/>
      <c r="AP32" s="501"/>
      <c r="AQ32" s="501"/>
      <c r="AR32" s="501"/>
      <c r="AS32" s="501"/>
      <c r="AT32" s="501"/>
      <c r="AU32" s="501"/>
      <c r="AV32" s="501"/>
      <c r="AW32" s="501"/>
      <c r="AX32" s="501"/>
      <c r="AY32" s="502"/>
      <c r="AZ32" s="537"/>
      <c r="BA32" s="537"/>
      <c r="BB32" s="537"/>
      <c r="BC32" s="537"/>
      <c r="BD32" s="537"/>
      <c r="BE32" s="537"/>
      <c r="BF32" s="538"/>
      <c r="BG32" s="538"/>
      <c r="BH32" s="538"/>
      <c r="BI32" s="538"/>
      <c r="BJ32" s="538"/>
      <c r="BK32" s="538"/>
      <c r="BL32" s="538"/>
      <c r="BM32" s="538"/>
      <c r="BN32" s="538"/>
      <c r="BO32" s="538"/>
      <c r="BP32" s="538"/>
      <c r="BQ32" s="538"/>
      <c r="BR32" s="538"/>
      <c r="BS32" s="538"/>
      <c r="BT32" s="538"/>
      <c r="BU32" s="538"/>
      <c r="BV32" s="538"/>
      <c r="BW32" s="538"/>
      <c r="BX32" s="538"/>
      <c r="BY32" s="538"/>
    </row>
    <row r="33" spans="1:78" ht="8.25" customHeight="1">
      <c r="A33" s="500"/>
      <c r="B33" s="501"/>
      <c r="C33" s="501"/>
      <c r="D33" s="501"/>
      <c r="E33" s="501"/>
      <c r="F33" s="501"/>
      <c r="G33" s="501"/>
      <c r="H33" s="501"/>
      <c r="I33" s="501"/>
      <c r="J33" s="501"/>
      <c r="K33" s="501"/>
      <c r="L33" s="501"/>
      <c r="M33" s="502"/>
      <c r="N33" s="510"/>
      <c r="O33" s="505"/>
      <c r="P33" s="505"/>
      <c r="Q33" s="505"/>
      <c r="R33" s="505"/>
      <c r="S33" s="505"/>
      <c r="T33" s="505"/>
      <c r="U33" s="505"/>
      <c r="V33" s="505"/>
      <c r="W33" s="505"/>
      <c r="X33" s="505"/>
      <c r="Y33" s="505"/>
      <c r="Z33" s="505"/>
      <c r="AA33" s="505"/>
      <c r="AB33" s="505"/>
      <c r="AC33" s="505"/>
      <c r="AD33" s="505"/>
      <c r="AE33" s="505"/>
      <c r="AF33" s="505"/>
      <c r="AG33" s="505"/>
      <c r="AH33" s="505"/>
      <c r="AI33" s="505"/>
      <c r="AJ33" s="505"/>
      <c r="AK33" s="505"/>
      <c r="AL33" s="505"/>
      <c r="AM33" s="511"/>
      <c r="AN33" s="500"/>
      <c r="AO33" s="501"/>
      <c r="AP33" s="501"/>
      <c r="AQ33" s="501"/>
      <c r="AR33" s="501"/>
      <c r="AS33" s="501"/>
      <c r="AT33" s="501"/>
      <c r="AU33" s="501"/>
      <c r="AV33" s="501"/>
      <c r="AW33" s="501"/>
      <c r="AX33" s="501"/>
      <c r="AY33" s="502"/>
      <c r="AZ33" s="537" t="s">
        <v>29</v>
      </c>
      <c r="BA33" s="537"/>
      <c r="BB33" s="537"/>
      <c r="BC33" s="537"/>
      <c r="BD33" s="537"/>
      <c r="BE33" s="537"/>
      <c r="BF33" s="538" t="s">
        <v>30</v>
      </c>
      <c r="BG33" s="538"/>
      <c r="BH33" s="538"/>
      <c r="BI33" s="538"/>
      <c r="BJ33" s="538"/>
      <c r="BK33" s="538"/>
      <c r="BL33" s="538"/>
      <c r="BM33" s="538"/>
      <c r="BN33" s="538"/>
      <c r="BO33" s="538"/>
      <c r="BP33" s="538"/>
      <c r="BQ33" s="538"/>
      <c r="BR33" s="538"/>
      <c r="BS33" s="538"/>
      <c r="BT33" s="538"/>
      <c r="BU33" s="538"/>
      <c r="BV33" s="538"/>
      <c r="BW33" s="538"/>
      <c r="BX33" s="538"/>
      <c r="BY33" s="538"/>
    </row>
    <row r="34" spans="1:78" ht="6.75" customHeight="1">
      <c r="A34" s="500"/>
      <c r="B34" s="501"/>
      <c r="C34" s="501"/>
      <c r="D34" s="501"/>
      <c r="E34" s="501"/>
      <c r="F34" s="501"/>
      <c r="G34" s="501"/>
      <c r="H34" s="501"/>
      <c r="I34" s="501"/>
      <c r="J34" s="501"/>
      <c r="K34" s="501"/>
      <c r="L34" s="501"/>
      <c r="M34" s="502"/>
      <c r="N34" s="539"/>
      <c r="O34" s="522"/>
      <c r="P34" s="522"/>
      <c r="Q34" s="522"/>
      <c r="R34" s="522"/>
      <c r="S34" s="522"/>
      <c r="T34" s="522"/>
      <c r="U34" s="522"/>
      <c r="V34" s="522"/>
      <c r="W34" s="522"/>
      <c r="X34" s="522"/>
      <c r="Y34" s="522"/>
      <c r="Z34" s="522"/>
      <c r="AA34" s="522"/>
      <c r="AB34" s="522"/>
      <c r="AC34" s="522"/>
      <c r="AD34" s="522"/>
      <c r="AE34" s="522"/>
      <c r="AF34" s="522"/>
      <c r="AG34" s="522"/>
      <c r="AH34" s="522"/>
      <c r="AI34" s="522"/>
      <c r="AJ34" s="522"/>
      <c r="AK34" s="522"/>
      <c r="AL34" s="522"/>
      <c r="AM34" s="523"/>
      <c r="AN34" s="500"/>
      <c r="AO34" s="501"/>
      <c r="AP34" s="501"/>
      <c r="AQ34" s="501"/>
      <c r="AR34" s="501"/>
      <c r="AS34" s="501"/>
      <c r="AT34" s="501"/>
      <c r="AU34" s="501"/>
      <c r="AV34" s="501"/>
      <c r="AW34" s="501"/>
      <c r="AX34" s="501"/>
      <c r="AY34" s="502"/>
      <c r="AZ34" s="540"/>
      <c r="BA34" s="540"/>
      <c r="BB34" s="540"/>
      <c r="BC34" s="540"/>
      <c r="BD34" s="540"/>
      <c r="BE34" s="540"/>
      <c r="BF34" s="541"/>
      <c r="BG34" s="541"/>
      <c r="BH34" s="541"/>
      <c r="BI34" s="541"/>
      <c r="BJ34" s="541"/>
      <c r="BK34" s="541"/>
      <c r="BL34" s="541"/>
      <c r="BM34" s="541"/>
      <c r="BN34" s="541"/>
      <c r="BO34" s="541"/>
      <c r="BP34" s="541"/>
      <c r="BQ34" s="541"/>
      <c r="BR34" s="541"/>
      <c r="BS34" s="541"/>
      <c r="BT34" s="541"/>
      <c r="BU34" s="541"/>
      <c r="BV34" s="541"/>
      <c r="BW34" s="541"/>
      <c r="BX34" s="541"/>
      <c r="BY34" s="541"/>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8" t="s">
        <v>31</v>
      </c>
      <c r="B37" s="548"/>
      <c r="C37" s="548"/>
      <c r="D37" s="548"/>
      <c r="E37" s="548"/>
      <c r="F37" s="548"/>
      <c r="G37" s="548"/>
      <c r="H37" s="548"/>
      <c r="I37" s="548"/>
      <c r="J37" s="548"/>
      <c r="K37" s="548"/>
      <c r="L37" s="548"/>
      <c r="M37" s="548"/>
      <c r="N37" s="548"/>
      <c r="O37" s="548"/>
      <c r="P37" s="548"/>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8"/>
      <c r="B38" s="548"/>
      <c r="C38" s="548"/>
      <c r="D38" s="548"/>
      <c r="E38" s="548"/>
      <c r="F38" s="548"/>
      <c r="G38" s="548"/>
      <c r="H38" s="548"/>
      <c r="I38" s="548"/>
      <c r="J38" s="548"/>
      <c r="K38" s="548"/>
      <c r="L38" s="548"/>
      <c r="M38" s="548"/>
      <c r="N38" s="548"/>
      <c r="O38" s="548"/>
      <c r="P38" s="548"/>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8"/>
      <c r="B39" s="548"/>
      <c r="C39" s="548"/>
      <c r="D39" s="548"/>
      <c r="E39" s="548"/>
      <c r="F39" s="548"/>
      <c r="G39" s="548"/>
      <c r="H39" s="548"/>
      <c r="I39" s="548"/>
      <c r="J39" s="548"/>
      <c r="K39" s="548"/>
      <c r="L39" s="548"/>
      <c r="M39" s="548"/>
      <c r="N39" s="548"/>
      <c r="O39" s="548"/>
      <c r="P39" s="548"/>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42" t="s">
        <v>32</v>
      </c>
      <c r="B40" s="543"/>
      <c r="C40" s="543"/>
      <c r="D40" s="543"/>
      <c r="E40" s="543"/>
      <c r="F40" s="543"/>
      <c r="G40" s="543"/>
      <c r="H40" s="543"/>
      <c r="I40" s="543"/>
      <c r="J40" s="543" t="s">
        <v>33</v>
      </c>
      <c r="K40" s="543"/>
      <c r="L40" s="543"/>
      <c r="M40" s="544"/>
      <c r="N40" s="545" t="e">
        <f>VLOOKUP(A40,'第１号様式_別紙1 経費所要額調'!$A$9:$D$9,2,FALSE)</f>
        <v>#N/A</v>
      </c>
      <c r="O40" s="546"/>
      <c r="P40" s="546"/>
      <c r="Q40" s="546"/>
      <c r="R40" s="546"/>
      <c r="S40" s="546"/>
      <c r="T40" s="546"/>
      <c r="U40" s="546"/>
      <c r="V40" s="546"/>
      <c r="W40" s="547"/>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42" t="s">
        <v>34</v>
      </c>
      <c r="B41" s="543"/>
      <c r="C41" s="543"/>
      <c r="D41" s="543"/>
      <c r="E41" s="543"/>
      <c r="F41" s="543"/>
      <c r="G41" s="543"/>
      <c r="H41" s="543"/>
      <c r="I41" s="543"/>
      <c r="J41" s="543" t="s">
        <v>33</v>
      </c>
      <c r="K41" s="543"/>
      <c r="L41" s="543"/>
      <c r="M41" s="544"/>
      <c r="N41" s="545" t="e">
        <f>VLOOKUP(A41,'第１号様式_別紙1 経費所要額調'!$A$9:$D$9,2,FALSE)</f>
        <v>#N/A</v>
      </c>
      <c r="O41" s="546"/>
      <c r="P41" s="546"/>
      <c r="Q41" s="546"/>
      <c r="R41" s="546"/>
      <c r="S41" s="546"/>
      <c r="T41" s="546"/>
      <c r="U41" s="546"/>
      <c r="V41" s="546"/>
      <c r="W41" s="547"/>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42" t="s">
        <v>35</v>
      </c>
      <c r="B42" s="543"/>
      <c r="C42" s="543"/>
      <c r="D42" s="543"/>
      <c r="E42" s="543"/>
      <c r="F42" s="543"/>
      <c r="G42" s="543"/>
      <c r="H42" s="543"/>
      <c r="I42" s="543"/>
      <c r="J42" s="543" t="s">
        <v>33</v>
      </c>
      <c r="K42" s="543"/>
      <c r="L42" s="543"/>
      <c r="M42" s="544"/>
      <c r="N42" s="545">
        <f>VLOOKUP(A42,'第１号様式_別紙1 経費所要額調'!$A$9:$D$9,2,FALSE)</f>
        <v>0</v>
      </c>
      <c r="O42" s="546"/>
      <c r="P42" s="546"/>
      <c r="Q42" s="546"/>
      <c r="R42" s="546"/>
      <c r="S42" s="546"/>
      <c r="T42" s="546"/>
      <c r="U42" s="546"/>
      <c r="V42" s="546"/>
      <c r="W42" s="547"/>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42" t="s">
        <v>36</v>
      </c>
      <c r="B43" s="543"/>
      <c r="C43" s="543"/>
      <c r="D43" s="543"/>
      <c r="E43" s="543"/>
      <c r="F43" s="543"/>
      <c r="G43" s="543"/>
      <c r="H43" s="543"/>
      <c r="I43" s="543"/>
      <c r="J43" s="543" t="s">
        <v>33</v>
      </c>
      <c r="K43" s="543"/>
      <c r="L43" s="543"/>
      <c r="M43" s="544"/>
      <c r="N43" s="545" t="e">
        <f>VLOOKUP(A43,'第１号様式_別紙1 経費所要額調'!$A$9:$D$9,2,FALSE)</f>
        <v>#N/A</v>
      </c>
      <c r="O43" s="546"/>
      <c r="P43" s="546"/>
      <c r="Q43" s="546"/>
      <c r="R43" s="546"/>
      <c r="S43" s="546"/>
      <c r="T43" s="546"/>
      <c r="U43" s="546"/>
      <c r="V43" s="546"/>
      <c r="W43" s="547"/>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42" t="s">
        <v>37</v>
      </c>
      <c r="B44" s="543"/>
      <c r="C44" s="543"/>
      <c r="D44" s="543"/>
      <c r="E44" s="543"/>
      <c r="F44" s="543"/>
      <c r="G44" s="543"/>
      <c r="H44" s="543"/>
      <c r="I44" s="543"/>
      <c r="J44" s="543" t="s">
        <v>33</v>
      </c>
      <c r="K44" s="543"/>
      <c r="L44" s="543"/>
      <c r="M44" s="544"/>
      <c r="N44" s="545" t="e">
        <f>VLOOKUP(A44,'第１号様式_別紙1 経費所要額調'!$A$9:$D$9,2,FALSE)</f>
        <v>#N/A</v>
      </c>
      <c r="O44" s="546"/>
      <c r="P44" s="546"/>
      <c r="Q44" s="546"/>
      <c r="R44" s="546"/>
      <c r="S44" s="546"/>
      <c r="T44" s="546"/>
      <c r="U44" s="546"/>
      <c r="V44" s="546"/>
      <c r="W44" s="547"/>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42" t="s">
        <v>38</v>
      </c>
      <c r="B45" s="543"/>
      <c r="C45" s="543"/>
      <c r="D45" s="543"/>
      <c r="E45" s="543"/>
      <c r="F45" s="543"/>
      <c r="G45" s="543"/>
      <c r="H45" s="543"/>
      <c r="I45" s="543"/>
      <c r="J45" s="543" t="s">
        <v>33</v>
      </c>
      <c r="K45" s="543"/>
      <c r="L45" s="543"/>
      <c r="M45" s="544"/>
      <c r="N45" s="545" t="e">
        <f>VLOOKUP(A45,'第１号様式_別紙1 経費所要額調'!$A$9:$D$9,2,FALSE)</f>
        <v>#N/A</v>
      </c>
      <c r="O45" s="546"/>
      <c r="P45" s="546"/>
      <c r="Q45" s="546"/>
      <c r="R45" s="546"/>
      <c r="S45" s="546"/>
      <c r="T45" s="546"/>
      <c r="U45" s="546"/>
      <c r="V45" s="546"/>
      <c r="W45" s="547"/>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42" t="s">
        <v>39</v>
      </c>
      <c r="B46" s="543"/>
      <c r="C46" s="543"/>
      <c r="D46" s="543"/>
      <c r="E46" s="543"/>
      <c r="F46" s="543"/>
      <c r="G46" s="543"/>
      <c r="H46" s="543"/>
      <c r="I46" s="543"/>
      <c r="J46" s="543" t="s">
        <v>33</v>
      </c>
      <c r="K46" s="543"/>
      <c r="L46" s="543"/>
      <c r="M46" s="544"/>
      <c r="N46" s="545" t="e">
        <f>VLOOKUP(A46,'第１号様式_別紙1 経費所要額調'!$A$9:$D$9,2,FALSE)</f>
        <v>#N/A</v>
      </c>
      <c r="O46" s="546"/>
      <c r="P46" s="546"/>
      <c r="Q46" s="546"/>
      <c r="R46" s="546"/>
      <c r="S46" s="546"/>
      <c r="T46" s="546"/>
      <c r="U46" s="546"/>
      <c r="V46" s="546"/>
      <c r="W46" s="547"/>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42" t="s">
        <v>40</v>
      </c>
      <c r="B47" s="543"/>
      <c r="C47" s="543"/>
      <c r="D47" s="543"/>
      <c r="E47" s="543"/>
      <c r="F47" s="543"/>
      <c r="G47" s="543"/>
      <c r="H47" s="543"/>
      <c r="I47" s="543"/>
      <c r="J47" s="543" t="s">
        <v>33</v>
      </c>
      <c r="K47" s="543"/>
      <c r="L47" s="543"/>
      <c r="M47" s="544"/>
      <c r="N47" s="545" t="e">
        <f>VLOOKUP(A47,'第１号様式_別紙1 経費所要額調'!$A$9:$D$9,2,FALSE)</f>
        <v>#N/A</v>
      </c>
      <c r="O47" s="546"/>
      <c r="P47" s="546"/>
      <c r="Q47" s="546"/>
      <c r="R47" s="546"/>
      <c r="S47" s="546"/>
      <c r="T47" s="546"/>
      <c r="U47" s="546"/>
      <c r="V47" s="546"/>
      <c r="W47" s="547"/>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42" t="s">
        <v>41</v>
      </c>
      <c r="B48" s="543"/>
      <c r="C48" s="543"/>
      <c r="D48" s="543"/>
      <c r="E48" s="543"/>
      <c r="F48" s="543"/>
      <c r="G48" s="543"/>
      <c r="H48" s="543"/>
      <c r="I48" s="543"/>
      <c r="J48" s="543" t="s">
        <v>33</v>
      </c>
      <c r="K48" s="543"/>
      <c r="L48" s="543"/>
      <c r="M48" s="544"/>
      <c r="N48" s="545" cm="1">
        <f t="array" ref="N48">SUM(IFERROR(N40:W47,0))</f>
        <v>0</v>
      </c>
      <c r="O48" s="546"/>
      <c r="P48" s="546"/>
      <c r="Q48" s="546"/>
      <c r="R48" s="546"/>
      <c r="S48" s="546"/>
      <c r="T48" s="546"/>
      <c r="U48" s="546"/>
      <c r="V48" s="546"/>
      <c r="W48" s="547"/>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549" t="s">
        <v>42</v>
      </c>
      <c r="B50" s="549"/>
      <c r="C50" s="549"/>
      <c r="D50" s="549"/>
      <c r="E50" s="549"/>
      <c r="F50" s="549"/>
      <c r="G50" s="549"/>
      <c r="H50" s="549"/>
      <c r="I50" s="549"/>
      <c r="J50" s="549"/>
      <c r="K50" s="549"/>
      <c r="L50" s="549"/>
      <c r="M50" s="549"/>
      <c r="N50" s="549"/>
      <c r="O50" s="549"/>
      <c r="P50" s="549"/>
      <c r="Q50" s="549"/>
      <c r="R50" s="549"/>
      <c r="S50" s="549"/>
      <c r="T50" s="549"/>
      <c r="U50" s="549"/>
      <c r="V50" s="549"/>
      <c r="W50" s="549"/>
      <c r="X50" s="549"/>
      <c r="Y50" s="549"/>
      <c r="Z50" s="549"/>
      <c r="AA50" s="549"/>
      <c r="AB50" s="549"/>
      <c r="AC50" s="549"/>
      <c r="AD50" s="549"/>
      <c r="AE50" s="549"/>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549"/>
      <c r="B51" s="549"/>
      <c r="C51" s="549"/>
      <c r="D51" s="549"/>
      <c r="E51" s="549"/>
      <c r="F51" s="549"/>
      <c r="G51" s="549"/>
      <c r="H51" s="549"/>
      <c r="I51" s="549"/>
      <c r="J51" s="549"/>
      <c r="K51" s="549"/>
      <c r="L51" s="549"/>
      <c r="M51" s="549"/>
      <c r="N51" s="549"/>
      <c r="O51" s="549"/>
      <c r="P51" s="549"/>
      <c r="Q51" s="549"/>
      <c r="R51" s="549"/>
      <c r="S51" s="549"/>
      <c r="T51" s="549"/>
      <c r="U51" s="549"/>
      <c r="V51" s="549"/>
      <c r="W51" s="549"/>
      <c r="X51" s="549"/>
      <c r="Y51" s="549"/>
      <c r="Z51" s="549"/>
      <c r="AA51" s="549"/>
      <c r="AB51" s="549"/>
      <c r="AC51" s="549"/>
      <c r="AD51" s="549"/>
      <c r="AE51" s="549"/>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549"/>
      <c r="B52" s="549"/>
      <c r="C52" s="549"/>
      <c r="D52" s="549"/>
      <c r="E52" s="549"/>
      <c r="F52" s="549"/>
      <c r="G52" s="549"/>
      <c r="H52" s="549"/>
      <c r="I52" s="549"/>
      <c r="J52" s="549"/>
      <c r="K52" s="549"/>
      <c r="L52" s="549"/>
      <c r="M52" s="549"/>
      <c r="N52" s="549"/>
      <c r="O52" s="549"/>
      <c r="P52" s="549"/>
      <c r="Q52" s="549"/>
      <c r="R52" s="549"/>
      <c r="S52" s="549"/>
      <c r="T52" s="549"/>
      <c r="U52" s="549"/>
      <c r="V52" s="549"/>
      <c r="W52" s="549"/>
      <c r="X52" s="549"/>
      <c r="Y52" s="549"/>
      <c r="Z52" s="549"/>
      <c r="AA52" s="549"/>
      <c r="AB52" s="549"/>
      <c r="AC52" s="549"/>
      <c r="AD52" s="549"/>
      <c r="AE52" s="549"/>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88" t="s">
        <v>43</v>
      </c>
      <c r="B53" s="489"/>
      <c r="C53" s="489"/>
      <c r="D53" s="489"/>
      <c r="E53" s="489"/>
      <c r="F53" s="489"/>
      <c r="G53" s="489"/>
      <c r="H53" s="489"/>
      <c r="I53" s="489"/>
      <c r="J53" s="489"/>
      <c r="K53" s="489"/>
      <c r="L53" s="489"/>
      <c r="M53" s="490"/>
      <c r="N53" s="550"/>
      <c r="O53" s="482"/>
      <c r="P53" s="482"/>
      <c r="Q53" s="482"/>
      <c r="R53" s="482"/>
      <c r="S53" s="482"/>
      <c r="T53" s="482"/>
      <c r="U53" s="482"/>
      <c r="V53" s="482"/>
      <c r="W53" s="482"/>
      <c r="X53" s="482"/>
      <c r="Y53" s="482"/>
      <c r="Z53" s="482"/>
      <c r="AA53" s="482"/>
      <c r="AB53" s="553" t="s">
        <v>44</v>
      </c>
      <c r="AC53" s="554"/>
      <c r="AD53" s="554"/>
      <c r="AE53" s="554"/>
      <c r="AF53" s="554"/>
      <c r="AG53" s="554"/>
      <c r="AH53" s="555"/>
      <c r="AI53" s="576"/>
      <c r="AJ53" s="577"/>
      <c r="AK53" s="577"/>
      <c r="AL53" s="577"/>
      <c r="AM53" s="577"/>
      <c r="AN53" s="577"/>
      <c r="AO53" s="577"/>
      <c r="AP53" s="605"/>
      <c r="AQ53" s="488" t="s">
        <v>45</v>
      </c>
      <c r="AR53" s="489"/>
      <c r="AS53" s="489"/>
      <c r="AT53" s="489"/>
      <c r="AU53" s="489"/>
      <c r="AV53" s="489"/>
      <c r="AW53" s="489"/>
      <c r="AX53" s="489"/>
      <c r="AY53" s="489"/>
      <c r="AZ53" s="489"/>
      <c r="BA53" s="490"/>
      <c r="BB53" s="550"/>
      <c r="BC53" s="482"/>
      <c r="BD53" s="482"/>
      <c r="BE53" s="482"/>
      <c r="BF53" s="482"/>
      <c r="BG53" s="482"/>
      <c r="BH53" s="482"/>
      <c r="BI53" s="482"/>
      <c r="BJ53" s="482"/>
      <c r="BK53" s="482"/>
      <c r="BL53" s="482"/>
      <c r="BM53" s="608"/>
      <c r="BN53" s="553" t="s">
        <v>46</v>
      </c>
      <c r="BO53" s="554"/>
      <c r="BP53" s="554"/>
      <c r="BQ53" s="554"/>
      <c r="BR53" s="554"/>
      <c r="BS53" s="555"/>
      <c r="BT53" s="576"/>
      <c r="BU53" s="577"/>
      <c r="BV53" s="577"/>
      <c r="BW53" s="577"/>
      <c r="BX53" s="577"/>
      <c r="BY53" s="605"/>
    </row>
    <row r="54" spans="1:77" ht="12.75" customHeight="1">
      <c r="A54" s="500"/>
      <c r="B54" s="501"/>
      <c r="C54" s="501"/>
      <c r="D54" s="501"/>
      <c r="E54" s="501"/>
      <c r="F54" s="501"/>
      <c r="G54" s="501"/>
      <c r="H54" s="501"/>
      <c r="I54" s="501"/>
      <c r="J54" s="501"/>
      <c r="K54" s="501"/>
      <c r="L54" s="501"/>
      <c r="M54" s="502"/>
      <c r="N54" s="551"/>
      <c r="O54" s="483"/>
      <c r="P54" s="483"/>
      <c r="Q54" s="483"/>
      <c r="R54" s="483"/>
      <c r="S54" s="483"/>
      <c r="T54" s="483"/>
      <c r="U54" s="483"/>
      <c r="V54" s="483"/>
      <c r="W54" s="483"/>
      <c r="X54" s="483"/>
      <c r="Y54" s="483"/>
      <c r="Z54" s="483"/>
      <c r="AA54" s="483"/>
      <c r="AB54" s="556"/>
      <c r="AC54" s="557"/>
      <c r="AD54" s="557"/>
      <c r="AE54" s="557"/>
      <c r="AF54" s="557"/>
      <c r="AG54" s="557"/>
      <c r="AH54" s="558"/>
      <c r="AI54" s="578"/>
      <c r="AJ54" s="579"/>
      <c r="AK54" s="579"/>
      <c r="AL54" s="579"/>
      <c r="AM54" s="579"/>
      <c r="AN54" s="579"/>
      <c r="AO54" s="579"/>
      <c r="AP54" s="606"/>
      <c r="AQ54" s="500"/>
      <c r="AR54" s="501"/>
      <c r="AS54" s="501"/>
      <c r="AT54" s="501"/>
      <c r="AU54" s="501"/>
      <c r="AV54" s="501"/>
      <c r="AW54" s="501"/>
      <c r="AX54" s="501"/>
      <c r="AY54" s="501"/>
      <c r="AZ54" s="501"/>
      <c r="BA54" s="502"/>
      <c r="BB54" s="551"/>
      <c r="BC54" s="483"/>
      <c r="BD54" s="483"/>
      <c r="BE54" s="483"/>
      <c r="BF54" s="483"/>
      <c r="BG54" s="483"/>
      <c r="BH54" s="483"/>
      <c r="BI54" s="483"/>
      <c r="BJ54" s="483"/>
      <c r="BK54" s="483"/>
      <c r="BL54" s="483"/>
      <c r="BM54" s="609"/>
      <c r="BN54" s="556"/>
      <c r="BO54" s="557"/>
      <c r="BP54" s="557"/>
      <c r="BQ54" s="557"/>
      <c r="BR54" s="557"/>
      <c r="BS54" s="558"/>
      <c r="BT54" s="578"/>
      <c r="BU54" s="579"/>
      <c r="BV54" s="579"/>
      <c r="BW54" s="579"/>
      <c r="BX54" s="579"/>
      <c r="BY54" s="606"/>
    </row>
    <row r="55" spans="1:77" ht="12.75" customHeight="1">
      <c r="A55" s="491"/>
      <c r="B55" s="492"/>
      <c r="C55" s="492"/>
      <c r="D55" s="492"/>
      <c r="E55" s="492"/>
      <c r="F55" s="492"/>
      <c r="G55" s="492"/>
      <c r="H55" s="492"/>
      <c r="I55" s="492"/>
      <c r="J55" s="492"/>
      <c r="K55" s="492"/>
      <c r="L55" s="492"/>
      <c r="M55" s="493"/>
      <c r="N55" s="552"/>
      <c r="O55" s="484"/>
      <c r="P55" s="484"/>
      <c r="Q55" s="484"/>
      <c r="R55" s="484"/>
      <c r="S55" s="484"/>
      <c r="T55" s="484"/>
      <c r="U55" s="484"/>
      <c r="V55" s="484"/>
      <c r="W55" s="484"/>
      <c r="X55" s="484"/>
      <c r="Y55" s="484"/>
      <c r="Z55" s="484"/>
      <c r="AA55" s="484"/>
      <c r="AB55" s="559"/>
      <c r="AC55" s="560"/>
      <c r="AD55" s="560"/>
      <c r="AE55" s="560"/>
      <c r="AF55" s="560"/>
      <c r="AG55" s="560"/>
      <c r="AH55" s="561"/>
      <c r="AI55" s="580"/>
      <c r="AJ55" s="581"/>
      <c r="AK55" s="581"/>
      <c r="AL55" s="581"/>
      <c r="AM55" s="581"/>
      <c r="AN55" s="581"/>
      <c r="AO55" s="581"/>
      <c r="AP55" s="607"/>
      <c r="AQ55" s="491"/>
      <c r="AR55" s="492"/>
      <c r="AS55" s="492"/>
      <c r="AT55" s="492"/>
      <c r="AU55" s="492"/>
      <c r="AV55" s="492"/>
      <c r="AW55" s="492"/>
      <c r="AX55" s="492"/>
      <c r="AY55" s="492"/>
      <c r="AZ55" s="492"/>
      <c r="BA55" s="493"/>
      <c r="BB55" s="552"/>
      <c r="BC55" s="484"/>
      <c r="BD55" s="484"/>
      <c r="BE55" s="484"/>
      <c r="BF55" s="484"/>
      <c r="BG55" s="484"/>
      <c r="BH55" s="484"/>
      <c r="BI55" s="484"/>
      <c r="BJ55" s="484"/>
      <c r="BK55" s="484"/>
      <c r="BL55" s="484"/>
      <c r="BM55" s="610"/>
      <c r="BN55" s="559"/>
      <c r="BO55" s="560"/>
      <c r="BP55" s="560"/>
      <c r="BQ55" s="560"/>
      <c r="BR55" s="560"/>
      <c r="BS55" s="561"/>
      <c r="BT55" s="580"/>
      <c r="BU55" s="581"/>
      <c r="BV55" s="581"/>
      <c r="BW55" s="581"/>
      <c r="BX55" s="581"/>
      <c r="BY55" s="607"/>
    </row>
    <row r="56" spans="1:77" ht="12.75" customHeight="1">
      <c r="A56" s="530" t="s">
        <v>47</v>
      </c>
      <c r="B56" s="562"/>
      <c r="C56" s="562"/>
      <c r="D56" s="562"/>
      <c r="E56" s="562"/>
      <c r="F56" s="562"/>
      <c r="G56" s="562"/>
      <c r="H56" s="562"/>
      <c r="I56" s="562"/>
      <c r="J56" s="562"/>
      <c r="K56" s="562"/>
      <c r="L56" s="562"/>
      <c r="M56" s="563"/>
      <c r="N56" s="570"/>
      <c r="O56" s="571"/>
      <c r="P56" s="571"/>
      <c r="Q56" s="571"/>
      <c r="R56" s="571"/>
      <c r="S56" s="571"/>
      <c r="T56" s="571"/>
      <c r="U56" s="571"/>
      <c r="V56" s="571"/>
      <c r="W56" s="571"/>
      <c r="X56" s="571"/>
      <c r="Y56" s="571"/>
      <c r="Z56" s="571"/>
      <c r="AA56" s="582"/>
      <c r="AB56" s="553" t="s">
        <v>48</v>
      </c>
      <c r="AC56" s="585"/>
      <c r="AD56" s="585"/>
      <c r="AE56" s="585"/>
      <c r="AF56" s="585"/>
      <c r="AG56" s="585"/>
      <c r="AH56" s="585"/>
      <c r="AI56" s="590"/>
      <c r="AJ56" s="591"/>
      <c r="AK56" s="591"/>
      <c r="AL56" s="591"/>
      <c r="AM56" s="591"/>
      <c r="AN56" s="591"/>
      <c r="AO56" s="591"/>
      <c r="AP56" s="592"/>
      <c r="AQ56" s="599" t="s">
        <v>9</v>
      </c>
      <c r="AR56" s="600"/>
      <c r="AS56" s="600"/>
      <c r="AT56" s="600"/>
      <c r="AU56" s="600"/>
      <c r="AV56" s="600"/>
      <c r="AW56" s="600"/>
      <c r="AX56" s="600"/>
      <c r="AY56" s="600"/>
      <c r="AZ56" s="600"/>
      <c r="BA56" s="601"/>
      <c r="BB56" s="602"/>
      <c r="BC56" s="603"/>
      <c r="BD56" s="603"/>
      <c r="BE56" s="603"/>
      <c r="BF56" s="603"/>
      <c r="BG56" s="603"/>
      <c r="BH56" s="603"/>
      <c r="BI56" s="603"/>
      <c r="BJ56" s="603"/>
      <c r="BK56" s="603"/>
      <c r="BL56" s="603"/>
      <c r="BM56" s="603"/>
      <c r="BN56" s="603"/>
      <c r="BO56" s="603"/>
      <c r="BP56" s="603"/>
      <c r="BQ56" s="603"/>
      <c r="BR56" s="603"/>
      <c r="BS56" s="603"/>
      <c r="BT56" s="603"/>
      <c r="BU56" s="603"/>
      <c r="BV56" s="603"/>
      <c r="BW56" s="603"/>
      <c r="BX56" s="603"/>
      <c r="BY56" s="604"/>
    </row>
    <row r="57" spans="1:77" ht="12.75" customHeight="1">
      <c r="A57" s="564"/>
      <c r="B57" s="565"/>
      <c r="C57" s="565"/>
      <c r="D57" s="565"/>
      <c r="E57" s="565"/>
      <c r="F57" s="565"/>
      <c r="G57" s="565"/>
      <c r="H57" s="565"/>
      <c r="I57" s="565"/>
      <c r="J57" s="565"/>
      <c r="K57" s="565"/>
      <c r="L57" s="565"/>
      <c r="M57" s="566"/>
      <c r="N57" s="572"/>
      <c r="O57" s="573"/>
      <c r="P57" s="573"/>
      <c r="Q57" s="573"/>
      <c r="R57" s="573"/>
      <c r="S57" s="573"/>
      <c r="T57" s="573"/>
      <c r="U57" s="573"/>
      <c r="V57" s="573"/>
      <c r="W57" s="573"/>
      <c r="X57" s="573"/>
      <c r="Y57" s="573"/>
      <c r="Z57" s="573"/>
      <c r="AA57" s="583"/>
      <c r="AB57" s="586"/>
      <c r="AC57" s="587"/>
      <c r="AD57" s="587"/>
      <c r="AE57" s="587"/>
      <c r="AF57" s="587"/>
      <c r="AG57" s="587"/>
      <c r="AH57" s="587"/>
      <c r="AI57" s="593"/>
      <c r="AJ57" s="594"/>
      <c r="AK57" s="594"/>
      <c r="AL57" s="594"/>
      <c r="AM57" s="594"/>
      <c r="AN57" s="594"/>
      <c r="AO57" s="594"/>
      <c r="AP57" s="595"/>
      <c r="AQ57" s="530" t="s">
        <v>49</v>
      </c>
      <c r="AR57" s="562"/>
      <c r="AS57" s="562"/>
      <c r="AT57" s="562"/>
      <c r="AU57" s="562"/>
      <c r="AV57" s="562"/>
      <c r="AW57" s="562"/>
      <c r="AX57" s="562"/>
      <c r="AY57" s="562"/>
      <c r="AZ57" s="562"/>
      <c r="BA57" s="563"/>
      <c r="BB57" s="590"/>
      <c r="BC57" s="591"/>
      <c r="BD57" s="591"/>
      <c r="BE57" s="591"/>
      <c r="BF57" s="591"/>
      <c r="BG57" s="591"/>
      <c r="BH57" s="591"/>
      <c r="BI57" s="591"/>
      <c r="BJ57" s="591"/>
      <c r="BK57" s="591"/>
      <c r="BL57" s="591"/>
      <c r="BM57" s="591"/>
      <c r="BN57" s="591"/>
      <c r="BO57" s="591"/>
      <c r="BP57" s="591"/>
      <c r="BQ57" s="591"/>
      <c r="BR57" s="591"/>
      <c r="BS57" s="591"/>
      <c r="BT57" s="591"/>
      <c r="BU57" s="591"/>
      <c r="BV57" s="591"/>
      <c r="BW57" s="591"/>
      <c r="BX57" s="591"/>
      <c r="BY57" s="592"/>
    </row>
    <row r="58" spans="1:77" ht="12.75" customHeight="1">
      <c r="A58" s="567"/>
      <c r="B58" s="568"/>
      <c r="C58" s="568"/>
      <c r="D58" s="568"/>
      <c r="E58" s="568"/>
      <c r="F58" s="568"/>
      <c r="G58" s="568"/>
      <c r="H58" s="568"/>
      <c r="I58" s="568"/>
      <c r="J58" s="568"/>
      <c r="K58" s="568"/>
      <c r="L58" s="568"/>
      <c r="M58" s="569"/>
      <c r="N58" s="574"/>
      <c r="O58" s="575"/>
      <c r="P58" s="575"/>
      <c r="Q58" s="575"/>
      <c r="R58" s="575"/>
      <c r="S58" s="575"/>
      <c r="T58" s="575"/>
      <c r="U58" s="575"/>
      <c r="V58" s="575"/>
      <c r="W58" s="575"/>
      <c r="X58" s="575"/>
      <c r="Y58" s="575"/>
      <c r="Z58" s="575"/>
      <c r="AA58" s="584"/>
      <c r="AB58" s="588"/>
      <c r="AC58" s="589"/>
      <c r="AD58" s="589"/>
      <c r="AE58" s="589"/>
      <c r="AF58" s="589"/>
      <c r="AG58" s="589"/>
      <c r="AH58" s="589"/>
      <c r="AI58" s="596"/>
      <c r="AJ58" s="597"/>
      <c r="AK58" s="597"/>
      <c r="AL58" s="597"/>
      <c r="AM58" s="597"/>
      <c r="AN58" s="597"/>
      <c r="AO58" s="597"/>
      <c r="AP58" s="598"/>
      <c r="AQ58" s="567"/>
      <c r="AR58" s="568"/>
      <c r="AS58" s="568"/>
      <c r="AT58" s="568"/>
      <c r="AU58" s="568"/>
      <c r="AV58" s="568"/>
      <c r="AW58" s="568"/>
      <c r="AX58" s="568"/>
      <c r="AY58" s="568"/>
      <c r="AZ58" s="568"/>
      <c r="BA58" s="569"/>
      <c r="BB58" s="596"/>
      <c r="BC58" s="597"/>
      <c r="BD58" s="597"/>
      <c r="BE58" s="597"/>
      <c r="BF58" s="597"/>
      <c r="BG58" s="597"/>
      <c r="BH58" s="597"/>
      <c r="BI58" s="597"/>
      <c r="BJ58" s="597"/>
      <c r="BK58" s="597"/>
      <c r="BL58" s="597"/>
      <c r="BM58" s="597"/>
      <c r="BN58" s="597"/>
      <c r="BO58" s="597"/>
      <c r="BP58" s="597"/>
      <c r="BQ58" s="597"/>
      <c r="BR58" s="597"/>
      <c r="BS58" s="597"/>
      <c r="BT58" s="597"/>
      <c r="BU58" s="597"/>
      <c r="BV58" s="597"/>
      <c r="BW58" s="597"/>
      <c r="BX58" s="597"/>
      <c r="BY58" s="598"/>
    </row>
    <row r="59" spans="1:77" ht="17.25" customHeight="1">
      <c r="A59" s="612" t="s">
        <v>50</v>
      </c>
      <c r="B59" s="612"/>
      <c r="C59" s="612"/>
      <c r="D59" s="612"/>
      <c r="E59" s="612"/>
      <c r="F59" s="612"/>
      <c r="G59" s="612"/>
      <c r="H59" s="612"/>
      <c r="I59" s="612"/>
      <c r="J59" s="612"/>
      <c r="K59" s="612"/>
      <c r="L59" s="612"/>
      <c r="M59" s="612"/>
      <c r="N59" s="612"/>
      <c r="O59" s="612"/>
      <c r="P59" s="612"/>
      <c r="Q59" s="612"/>
      <c r="R59" s="612"/>
      <c r="S59" s="612"/>
      <c r="T59" s="612"/>
      <c r="U59" s="612"/>
      <c r="V59" s="612"/>
      <c r="W59" s="612"/>
      <c r="X59" s="612"/>
      <c r="Y59" s="612"/>
      <c r="Z59" s="612"/>
      <c r="AA59" s="612"/>
      <c r="AB59" s="612"/>
      <c r="AC59" s="612"/>
      <c r="AD59" s="612"/>
      <c r="AE59" s="612"/>
      <c r="AF59" s="612"/>
      <c r="AG59" s="612"/>
      <c r="AH59" s="612"/>
      <c r="AI59" s="612"/>
      <c r="AJ59" s="612"/>
      <c r="AK59" s="612"/>
      <c r="AL59" s="612"/>
      <c r="AM59" s="612"/>
      <c r="AN59" s="612"/>
      <c r="AO59" s="612"/>
      <c r="AP59" s="612"/>
      <c r="AQ59" s="612"/>
      <c r="AR59" s="612"/>
      <c r="AS59" s="612"/>
      <c r="AT59" s="612"/>
      <c r="AU59" s="612"/>
      <c r="AV59" s="612"/>
      <c r="AW59" s="612"/>
      <c r="AX59" s="612"/>
      <c r="AY59" s="612"/>
      <c r="AZ59" s="612"/>
      <c r="BA59" s="612"/>
      <c r="BB59" s="612"/>
      <c r="BC59" s="612"/>
      <c r="BD59" s="612"/>
      <c r="BE59" s="612"/>
      <c r="BF59" s="612"/>
      <c r="BG59" s="612"/>
      <c r="BH59" s="612"/>
      <c r="BI59" s="612"/>
      <c r="BJ59" s="612"/>
      <c r="BK59" s="612"/>
      <c r="BL59" s="612"/>
      <c r="BM59" s="612"/>
      <c r="BN59" s="612"/>
      <c r="BO59" s="612"/>
      <c r="BP59" s="612"/>
      <c r="BQ59" s="612"/>
      <c r="BR59" s="612"/>
      <c r="BS59" s="612"/>
      <c r="BT59" s="612"/>
      <c r="BU59" s="612"/>
      <c r="BV59" s="612"/>
      <c r="BW59" s="612"/>
      <c r="BX59" s="612"/>
      <c r="BY59" s="612"/>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549" t="s">
        <v>51</v>
      </c>
      <c r="B61" s="549"/>
      <c r="C61" s="549"/>
      <c r="D61" s="549"/>
      <c r="E61" s="549"/>
      <c r="F61" s="549"/>
      <c r="G61" s="549"/>
      <c r="H61" s="549"/>
      <c r="I61" s="549"/>
      <c r="J61" s="549"/>
      <c r="K61" s="549"/>
      <c r="L61" s="549"/>
      <c r="M61" s="549"/>
      <c r="N61" s="549"/>
      <c r="O61" s="549"/>
      <c r="P61" s="549"/>
      <c r="Q61" s="549"/>
      <c r="R61" s="549"/>
      <c r="S61" s="549"/>
      <c r="T61" s="549"/>
      <c r="U61" s="549"/>
      <c r="V61" s="549"/>
      <c r="W61" s="549"/>
      <c r="X61" s="549"/>
      <c r="Y61" s="549"/>
      <c r="Z61" s="549"/>
      <c r="AA61" s="549"/>
      <c r="AB61" s="549"/>
      <c r="AC61" s="549"/>
      <c r="AD61" s="549"/>
      <c r="AE61" s="549"/>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549"/>
      <c r="B62" s="549"/>
      <c r="C62" s="549"/>
      <c r="D62" s="549"/>
      <c r="E62" s="549"/>
      <c r="F62" s="549"/>
      <c r="G62" s="549"/>
      <c r="H62" s="549"/>
      <c r="I62" s="549"/>
      <c r="J62" s="549"/>
      <c r="K62" s="549"/>
      <c r="L62" s="549"/>
      <c r="M62" s="549"/>
      <c r="N62" s="549"/>
      <c r="O62" s="549"/>
      <c r="P62" s="549"/>
      <c r="Q62" s="549"/>
      <c r="R62" s="549"/>
      <c r="S62" s="549"/>
      <c r="T62" s="549"/>
      <c r="U62" s="549"/>
      <c r="V62" s="549"/>
      <c r="W62" s="549"/>
      <c r="X62" s="549"/>
      <c r="Y62" s="549"/>
      <c r="Z62" s="549"/>
      <c r="AA62" s="549"/>
      <c r="AB62" s="549"/>
      <c r="AC62" s="549"/>
      <c r="AD62" s="549"/>
      <c r="AE62" s="549"/>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549"/>
      <c r="B63" s="549"/>
      <c r="C63" s="549"/>
      <c r="D63" s="549"/>
      <c r="E63" s="549"/>
      <c r="F63" s="549"/>
      <c r="G63" s="549"/>
      <c r="H63" s="549"/>
      <c r="I63" s="549"/>
      <c r="J63" s="549"/>
      <c r="K63" s="549"/>
      <c r="L63" s="549"/>
      <c r="M63" s="549"/>
      <c r="N63" s="549"/>
      <c r="O63" s="549"/>
      <c r="P63" s="549"/>
      <c r="Q63" s="549"/>
      <c r="R63" s="549"/>
      <c r="S63" s="549"/>
      <c r="T63" s="549"/>
      <c r="U63" s="549"/>
      <c r="V63" s="549"/>
      <c r="W63" s="549"/>
      <c r="X63" s="549"/>
      <c r="Y63" s="549"/>
      <c r="Z63" s="549"/>
      <c r="AA63" s="549"/>
      <c r="AB63" s="549"/>
      <c r="AC63" s="549"/>
      <c r="AD63" s="549"/>
      <c r="AE63" s="549"/>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613" t="s">
        <v>52</v>
      </c>
      <c r="B64" s="614"/>
      <c r="C64" s="614"/>
      <c r="D64" s="614"/>
      <c r="E64" s="614"/>
      <c r="F64" s="614"/>
      <c r="G64" s="614"/>
      <c r="H64" s="614"/>
      <c r="I64" s="614"/>
      <c r="J64" s="614"/>
      <c r="K64" s="614"/>
      <c r="L64" s="614"/>
      <c r="M64" s="614"/>
      <c r="N64" s="614"/>
      <c r="O64" s="614"/>
      <c r="P64" s="614"/>
      <c r="Q64" s="614"/>
      <c r="R64" s="614"/>
      <c r="S64" s="614"/>
      <c r="T64" s="614"/>
      <c r="U64" s="614"/>
      <c r="V64" s="614"/>
      <c r="W64" s="614"/>
      <c r="X64" s="614"/>
      <c r="Y64" s="614"/>
      <c r="Z64" s="614"/>
      <c r="AA64" s="614"/>
      <c r="AB64" s="614"/>
      <c r="AC64" s="614"/>
      <c r="AD64" s="614"/>
      <c r="AE64" s="614"/>
      <c r="AF64" s="614"/>
      <c r="AG64" s="614"/>
      <c r="AH64" s="614"/>
      <c r="AI64" s="614"/>
      <c r="AJ64" s="614"/>
      <c r="AK64" s="614"/>
      <c r="AL64" s="614"/>
      <c r="AM64" s="614"/>
      <c r="AN64" s="614"/>
      <c r="AO64" s="614"/>
      <c r="AP64" s="614"/>
      <c r="AQ64" s="614"/>
      <c r="AR64" s="614"/>
      <c r="AS64" s="614"/>
      <c r="AT64" s="614"/>
      <c r="AU64" s="614"/>
      <c r="AV64" s="614"/>
      <c r="AW64" s="614"/>
      <c r="AX64" s="614"/>
      <c r="AY64" s="614"/>
      <c r="AZ64" s="614"/>
      <c r="BA64" s="614"/>
      <c r="BB64" s="614"/>
      <c r="BC64" s="614"/>
      <c r="BD64" s="614"/>
      <c r="BE64" s="614"/>
      <c r="BF64" s="614"/>
      <c r="BG64" s="614"/>
      <c r="BH64" s="614"/>
      <c r="BI64" s="614"/>
      <c r="BJ64" s="614"/>
      <c r="BK64" s="614"/>
      <c r="BL64" s="614"/>
      <c r="BM64" s="614"/>
      <c r="BN64" s="614"/>
      <c r="BO64" s="614"/>
      <c r="BP64" s="614"/>
      <c r="BQ64" s="614"/>
      <c r="BR64" s="614"/>
      <c r="BS64" s="614"/>
      <c r="BT64" s="614"/>
      <c r="BU64" s="614"/>
      <c r="BV64" s="614"/>
      <c r="BW64" s="614"/>
      <c r="BX64" s="614"/>
      <c r="BY64" s="615"/>
    </row>
    <row r="65" spans="1:77" ht="8.25" customHeight="1">
      <c r="A65" s="616"/>
      <c r="B65" s="617"/>
      <c r="C65" s="617"/>
      <c r="D65" s="617"/>
      <c r="E65" s="617"/>
      <c r="F65" s="617"/>
      <c r="G65" s="617"/>
      <c r="H65" s="617"/>
      <c r="I65" s="617"/>
      <c r="J65" s="617"/>
      <c r="K65" s="617"/>
      <c r="L65" s="617"/>
      <c r="M65" s="617"/>
      <c r="N65" s="617"/>
      <c r="O65" s="617"/>
      <c r="P65" s="617"/>
      <c r="Q65" s="617"/>
      <c r="R65" s="617"/>
      <c r="S65" s="617"/>
      <c r="T65" s="617"/>
      <c r="U65" s="617"/>
      <c r="V65" s="617"/>
      <c r="W65" s="617"/>
      <c r="X65" s="617"/>
      <c r="Y65" s="617"/>
      <c r="Z65" s="617"/>
      <c r="AA65" s="617"/>
      <c r="AB65" s="617"/>
      <c r="AC65" s="617"/>
      <c r="AD65" s="617"/>
      <c r="AE65" s="617"/>
      <c r="AF65" s="617"/>
      <c r="AG65" s="617"/>
      <c r="AH65" s="617"/>
      <c r="AI65" s="617"/>
      <c r="AJ65" s="617"/>
      <c r="AK65" s="617"/>
      <c r="AL65" s="617"/>
      <c r="AM65" s="617"/>
      <c r="AN65" s="617"/>
      <c r="AO65" s="617"/>
      <c r="AP65" s="617"/>
      <c r="AQ65" s="617"/>
      <c r="AR65" s="617"/>
      <c r="AS65" s="617"/>
      <c r="AT65" s="617"/>
      <c r="AU65" s="617"/>
      <c r="AV65" s="617"/>
      <c r="AW65" s="617"/>
      <c r="AX65" s="617"/>
      <c r="AY65" s="617"/>
      <c r="AZ65" s="617"/>
      <c r="BA65" s="617"/>
      <c r="BB65" s="617"/>
      <c r="BC65" s="617"/>
      <c r="BD65" s="617"/>
      <c r="BE65" s="617"/>
      <c r="BF65" s="617"/>
      <c r="BG65" s="617"/>
      <c r="BH65" s="617"/>
      <c r="BI65" s="617"/>
      <c r="BJ65" s="617"/>
      <c r="BK65" s="617"/>
      <c r="BL65" s="617"/>
      <c r="BM65" s="617"/>
      <c r="BN65" s="617"/>
      <c r="BO65" s="617"/>
      <c r="BP65" s="617"/>
      <c r="BQ65" s="617"/>
      <c r="BR65" s="617"/>
      <c r="BS65" s="617"/>
      <c r="BT65" s="617"/>
      <c r="BU65" s="617"/>
      <c r="BV65" s="617"/>
      <c r="BW65" s="617"/>
      <c r="BX65" s="617"/>
      <c r="BY65" s="618"/>
    </row>
    <row r="66" spans="1:77" ht="8.25" customHeight="1">
      <c r="A66" s="616"/>
      <c r="B66" s="617"/>
      <c r="C66" s="617"/>
      <c r="D66" s="617"/>
      <c r="E66" s="617"/>
      <c r="F66" s="617"/>
      <c r="G66" s="617"/>
      <c r="H66" s="617"/>
      <c r="I66" s="617"/>
      <c r="J66" s="617"/>
      <c r="K66" s="617"/>
      <c r="L66" s="617"/>
      <c r="M66" s="617"/>
      <c r="N66" s="617"/>
      <c r="O66" s="617"/>
      <c r="P66" s="617"/>
      <c r="Q66" s="617"/>
      <c r="R66" s="617"/>
      <c r="S66" s="617"/>
      <c r="T66" s="617"/>
      <c r="U66" s="617"/>
      <c r="V66" s="617"/>
      <c r="W66" s="617"/>
      <c r="X66" s="617"/>
      <c r="Y66" s="617"/>
      <c r="Z66" s="617"/>
      <c r="AA66" s="617"/>
      <c r="AB66" s="617"/>
      <c r="AC66" s="617"/>
      <c r="AD66" s="617"/>
      <c r="AE66" s="617"/>
      <c r="AF66" s="617"/>
      <c r="AG66" s="617"/>
      <c r="AH66" s="617"/>
      <c r="AI66" s="617"/>
      <c r="AJ66" s="617"/>
      <c r="AK66" s="617"/>
      <c r="AL66" s="617"/>
      <c r="AM66" s="617"/>
      <c r="AN66" s="617"/>
      <c r="AO66" s="617"/>
      <c r="AP66" s="617"/>
      <c r="AQ66" s="617"/>
      <c r="AR66" s="617"/>
      <c r="AS66" s="617"/>
      <c r="AT66" s="617"/>
      <c r="AU66" s="617"/>
      <c r="AV66" s="617"/>
      <c r="AW66" s="617"/>
      <c r="AX66" s="617"/>
      <c r="AY66" s="617"/>
      <c r="AZ66" s="617"/>
      <c r="BA66" s="617"/>
      <c r="BB66" s="617"/>
      <c r="BC66" s="617"/>
      <c r="BD66" s="617"/>
      <c r="BE66" s="617"/>
      <c r="BF66" s="617"/>
      <c r="BG66" s="617"/>
      <c r="BH66" s="617"/>
      <c r="BI66" s="617"/>
      <c r="BJ66" s="617"/>
      <c r="BK66" s="617"/>
      <c r="BL66" s="617"/>
      <c r="BM66" s="617"/>
      <c r="BN66" s="617"/>
      <c r="BO66" s="617"/>
      <c r="BP66" s="617"/>
      <c r="BQ66" s="617"/>
      <c r="BR66" s="617"/>
      <c r="BS66" s="617"/>
      <c r="BT66" s="617"/>
      <c r="BU66" s="617"/>
      <c r="BV66" s="617"/>
      <c r="BW66" s="617"/>
      <c r="BX66" s="617"/>
      <c r="BY66" s="618"/>
    </row>
    <row r="67" spans="1:77" ht="8.25" customHeight="1">
      <c r="A67" s="616"/>
      <c r="B67" s="617"/>
      <c r="C67" s="617"/>
      <c r="D67" s="617"/>
      <c r="E67" s="617"/>
      <c r="F67" s="617"/>
      <c r="G67" s="617"/>
      <c r="H67" s="617"/>
      <c r="I67" s="617"/>
      <c r="J67" s="617"/>
      <c r="K67" s="617"/>
      <c r="L67" s="617"/>
      <c r="M67" s="617"/>
      <c r="N67" s="617"/>
      <c r="O67" s="617"/>
      <c r="P67" s="617"/>
      <c r="Q67" s="617"/>
      <c r="R67" s="617"/>
      <c r="S67" s="617"/>
      <c r="T67" s="617"/>
      <c r="U67" s="617"/>
      <c r="V67" s="617"/>
      <c r="W67" s="617"/>
      <c r="X67" s="617"/>
      <c r="Y67" s="617"/>
      <c r="Z67" s="617"/>
      <c r="AA67" s="617"/>
      <c r="AB67" s="617"/>
      <c r="AC67" s="617"/>
      <c r="AD67" s="617"/>
      <c r="AE67" s="617"/>
      <c r="AF67" s="617"/>
      <c r="AG67" s="617"/>
      <c r="AH67" s="617"/>
      <c r="AI67" s="617"/>
      <c r="AJ67" s="617"/>
      <c r="AK67" s="617"/>
      <c r="AL67" s="617"/>
      <c r="AM67" s="617"/>
      <c r="AN67" s="617"/>
      <c r="AO67" s="617"/>
      <c r="AP67" s="617"/>
      <c r="AQ67" s="617"/>
      <c r="AR67" s="617"/>
      <c r="AS67" s="617"/>
      <c r="AT67" s="617"/>
      <c r="AU67" s="617"/>
      <c r="AV67" s="617"/>
      <c r="AW67" s="617"/>
      <c r="AX67" s="617"/>
      <c r="AY67" s="617"/>
      <c r="AZ67" s="617"/>
      <c r="BA67" s="617"/>
      <c r="BB67" s="617"/>
      <c r="BC67" s="617"/>
      <c r="BD67" s="617"/>
      <c r="BE67" s="617"/>
      <c r="BF67" s="617"/>
      <c r="BG67" s="617"/>
      <c r="BH67" s="617"/>
      <c r="BI67" s="617"/>
      <c r="BJ67" s="617"/>
      <c r="BK67" s="617"/>
      <c r="BL67" s="617"/>
      <c r="BM67" s="617"/>
      <c r="BN67" s="617"/>
      <c r="BO67" s="617"/>
      <c r="BP67" s="617"/>
      <c r="BQ67" s="617"/>
      <c r="BR67" s="617"/>
      <c r="BS67" s="617"/>
      <c r="BT67" s="617"/>
      <c r="BU67" s="617"/>
      <c r="BV67" s="617"/>
      <c r="BW67" s="617"/>
      <c r="BX67" s="617"/>
      <c r="BY67" s="618"/>
    </row>
    <row r="68" spans="1:77" ht="8.25" customHeight="1">
      <c r="A68" s="616"/>
      <c r="B68" s="617"/>
      <c r="C68" s="617"/>
      <c r="D68" s="617"/>
      <c r="E68" s="617"/>
      <c r="F68" s="617"/>
      <c r="G68" s="617"/>
      <c r="H68" s="617"/>
      <c r="I68" s="617"/>
      <c r="J68" s="617"/>
      <c r="K68" s="617"/>
      <c r="L68" s="617"/>
      <c r="M68" s="617"/>
      <c r="N68" s="617"/>
      <c r="O68" s="617"/>
      <c r="P68" s="617"/>
      <c r="Q68" s="617"/>
      <c r="R68" s="617"/>
      <c r="S68" s="617"/>
      <c r="T68" s="617"/>
      <c r="U68" s="617"/>
      <c r="V68" s="617"/>
      <c r="W68" s="617"/>
      <c r="X68" s="617"/>
      <c r="Y68" s="617"/>
      <c r="Z68" s="617"/>
      <c r="AA68" s="617"/>
      <c r="AB68" s="617"/>
      <c r="AC68" s="617"/>
      <c r="AD68" s="617"/>
      <c r="AE68" s="617"/>
      <c r="AF68" s="617"/>
      <c r="AG68" s="617"/>
      <c r="AH68" s="617"/>
      <c r="AI68" s="617"/>
      <c r="AJ68" s="617"/>
      <c r="AK68" s="617"/>
      <c r="AL68" s="617"/>
      <c r="AM68" s="617"/>
      <c r="AN68" s="617"/>
      <c r="AO68" s="617"/>
      <c r="AP68" s="617"/>
      <c r="AQ68" s="617"/>
      <c r="AR68" s="617"/>
      <c r="AS68" s="617"/>
      <c r="AT68" s="617"/>
      <c r="AU68" s="617"/>
      <c r="AV68" s="617"/>
      <c r="AW68" s="617"/>
      <c r="AX68" s="617"/>
      <c r="AY68" s="617"/>
      <c r="AZ68" s="617"/>
      <c r="BA68" s="617"/>
      <c r="BB68" s="617"/>
      <c r="BC68" s="617"/>
      <c r="BD68" s="617"/>
      <c r="BE68" s="617"/>
      <c r="BF68" s="617"/>
      <c r="BG68" s="617"/>
      <c r="BH68" s="617"/>
      <c r="BI68" s="617"/>
      <c r="BJ68" s="617"/>
      <c r="BK68" s="617"/>
      <c r="BL68" s="617"/>
      <c r="BM68" s="617"/>
      <c r="BN68" s="617"/>
      <c r="BO68" s="617"/>
      <c r="BP68" s="617"/>
      <c r="BQ68" s="617"/>
      <c r="BR68" s="617"/>
      <c r="BS68" s="617"/>
      <c r="BT68" s="617"/>
      <c r="BU68" s="617"/>
      <c r="BV68" s="617"/>
      <c r="BW68" s="617"/>
      <c r="BX68" s="617"/>
      <c r="BY68" s="618"/>
    </row>
    <row r="69" spans="1:77" ht="8.25" customHeight="1">
      <c r="A69" s="616"/>
      <c r="B69" s="617"/>
      <c r="C69" s="617"/>
      <c r="D69" s="617"/>
      <c r="E69" s="617"/>
      <c r="F69" s="617"/>
      <c r="G69" s="617"/>
      <c r="H69" s="617"/>
      <c r="I69" s="617"/>
      <c r="J69" s="617"/>
      <c r="K69" s="617"/>
      <c r="L69" s="617"/>
      <c r="M69" s="617"/>
      <c r="N69" s="617"/>
      <c r="O69" s="617"/>
      <c r="P69" s="617"/>
      <c r="Q69" s="617"/>
      <c r="R69" s="617"/>
      <c r="S69" s="617"/>
      <c r="T69" s="617"/>
      <c r="U69" s="617"/>
      <c r="V69" s="617"/>
      <c r="W69" s="617"/>
      <c r="X69" s="617"/>
      <c r="Y69" s="617"/>
      <c r="Z69" s="617"/>
      <c r="AA69" s="617"/>
      <c r="AB69" s="617"/>
      <c r="AC69" s="617"/>
      <c r="AD69" s="617"/>
      <c r="AE69" s="617"/>
      <c r="AF69" s="617"/>
      <c r="AG69" s="617"/>
      <c r="AH69" s="617"/>
      <c r="AI69" s="617"/>
      <c r="AJ69" s="617"/>
      <c r="AK69" s="617"/>
      <c r="AL69" s="617"/>
      <c r="AM69" s="617"/>
      <c r="AN69" s="617"/>
      <c r="AO69" s="617"/>
      <c r="AP69" s="617"/>
      <c r="AQ69" s="617"/>
      <c r="AR69" s="617"/>
      <c r="AS69" s="617"/>
      <c r="AT69" s="617"/>
      <c r="AU69" s="617"/>
      <c r="AV69" s="617"/>
      <c r="AW69" s="617"/>
      <c r="AX69" s="617"/>
      <c r="AY69" s="617"/>
      <c r="AZ69" s="617"/>
      <c r="BA69" s="617"/>
      <c r="BB69" s="617"/>
      <c r="BC69" s="617"/>
      <c r="BD69" s="617"/>
      <c r="BE69" s="617"/>
      <c r="BF69" s="617"/>
      <c r="BG69" s="617"/>
      <c r="BH69" s="617"/>
      <c r="BI69" s="617"/>
      <c r="BJ69" s="617"/>
      <c r="BK69" s="617"/>
      <c r="BL69" s="617"/>
      <c r="BM69" s="617"/>
      <c r="BN69" s="617"/>
      <c r="BO69" s="617"/>
      <c r="BP69" s="617"/>
      <c r="BQ69" s="617"/>
      <c r="BR69" s="617"/>
      <c r="BS69" s="617"/>
      <c r="BT69" s="617"/>
      <c r="BU69" s="617"/>
      <c r="BV69" s="617"/>
      <c r="BW69" s="617"/>
      <c r="BX69" s="617"/>
      <c r="BY69" s="618"/>
    </row>
    <row r="70" spans="1:77" ht="8.25" customHeight="1">
      <c r="A70" s="616"/>
      <c r="B70" s="617"/>
      <c r="C70" s="617"/>
      <c r="D70" s="617"/>
      <c r="E70" s="617"/>
      <c r="F70" s="617"/>
      <c r="G70" s="617"/>
      <c r="H70" s="617"/>
      <c r="I70" s="617"/>
      <c r="J70" s="617"/>
      <c r="K70" s="617"/>
      <c r="L70" s="617"/>
      <c r="M70" s="617"/>
      <c r="N70" s="617"/>
      <c r="O70" s="617"/>
      <c r="P70" s="617"/>
      <c r="Q70" s="617"/>
      <c r="R70" s="617"/>
      <c r="S70" s="617"/>
      <c r="T70" s="617"/>
      <c r="U70" s="617"/>
      <c r="V70" s="617"/>
      <c r="W70" s="617"/>
      <c r="X70" s="617"/>
      <c r="Y70" s="617"/>
      <c r="Z70" s="617"/>
      <c r="AA70" s="617"/>
      <c r="AB70" s="617"/>
      <c r="AC70" s="617"/>
      <c r="AD70" s="617"/>
      <c r="AE70" s="617"/>
      <c r="AF70" s="617"/>
      <c r="AG70" s="617"/>
      <c r="AH70" s="617"/>
      <c r="AI70" s="617"/>
      <c r="AJ70" s="617"/>
      <c r="AK70" s="617"/>
      <c r="AL70" s="617"/>
      <c r="AM70" s="617"/>
      <c r="AN70" s="617"/>
      <c r="AO70" s="617"/>
      <c r="AP70" s="617"/>
      <c r="AQ70" s="617"/>
      <c r="AR70" s="617"/>
      <c r="AS70" s="617"/>
      <c r="AT70" s="617"/>
      <c r="AU70" s="617"/>
      <c r="AV70" s="617"/>
      <c r="AW70" s="617"/>
      <c r="AX70" s="617"/>
      <c r="AY70" s="617"/>
      <c r="AZ70" s="617"/>
      <c r="BA70" s="617"/>
      <c r="BB70" s="617"/>
      <c r="BC70" s="617"/>
      <c r="BD70" s="617"/>
      <c r="BE70" s="617"/>
      <c r="BF70" s="617"/>
      <c r="BG70" s="617"/>
      <c r="BH70" s="617"/>
      <c r="BI70" s="617"/>
      <c r="BJ70" s="617"/>
      <c r="BK70" s="617"/>
      <c r="BL70" s="617"/>
      <c r="BM70" s="617"/>
      <c r="BN70" s="617"/>
      <c r="BO70" s="617"/>
      <c r="BP70" s="617"/>
      <c r="BQ70" s="617"/>
      <c r="BR70" s="617"/>
      <c r="BS70" s="617"/>
      <c r="BT70" s="617"/>
      <c r="BU70" s="617"/>
      <c r="BV70" s="617"/>
      <c r="BW70" s="617"/>
      <c r="BX70" s="617"/>
      <c r="BY70" s="618"/>
    </row>
    <row r="71" spans="1:77" ht="10.5" customHeight="1">
      <c r="A71" s="619"/>
      <c r="B71" s="620"/>
      <c r="C71" s="620"/>
      <c r="D71" s="620"/>
      <c r="E71" s="620"/>
      <c r="F71" s="620"/>
      <c r="G71" s="620"/>
      <c r="H71" s="620"/>
      <c r="I71" s="620"/>
      <c r="J71" s="620"/>
      <c r="K71" s="620"/>
      <c r="L71" s="620"/>
      <c r="M71" s="620"/>
      <c r="N71" s="620"/>
      <c r="O71" s="620"/>
      <c r="P71" s="620"/>
      <c r="Q71" s="620"/>
      <c r="R71" s="620"/>
      <c r="S71" s="620"/>
      <c r="T71" s="620"/>
      <c r="U71" s="620"/>
      <c r="V71" s="620"/>
      <c r="W71" s="620"/>
      <c r="X71" s="620"/>
      <c r="Y71" s="620"/>
      <c r="Z71" s="620"/>
      <c r="AA71" s="620"/>
      <c r="AB71" s="620"/>
      <c r="AC71" s="620"/>
      <c r="AD71" s="620"/>
      <c r="AE71" s="620"/>
      <c r="AF71" s="620"/>
      <c r="AG71" s="620"/>
      <c r="AH71" s="620"/>
      <c r="AI71" s="620"/>
      <c r="AJ71" s="620"/>
      <c r="AK71" s="620"/>
      <c r="AL71" s="620"/>
      <c r="AM71" s="620"/>
      <c r="AN71" s="620"/>
      <c r="AO71" s="620"/>
      <c r="AP71" s="620"/>
      <c r="AQ71" s="620"/>
      <c r="AR71" s="620"/>
      <c r="AS71" s="620"/>
      <c r="AT71" s="620"/>
      <c r="AU71" s="620"/>
      <c r="AV71" s="620"/>
      <c r="AW71" s="620"/>
      <c r="AX71" s="620"/>
      <c r="AY71" s="620"/>
      <c r="AZ71" s="620"/>
      <c r="BA71" s="620"/>
      <c r="BB71" s="620"/>
      <c r="BC71" s="620"/>
      <c r="BD71" s="620"/>
      <c r="BE71" s="620"/>
      <c r="BF71" s="620"/>
      <c r="BG71" s="620"/>
      <c r="BH71" s="620"/>
      <c r="BI71" s="620"/>
      <c r="BJ71" s="620"/>
      <c r="BK71" s="620"/>
      <c r="BL71" s="620"/>
      <c r="BM71" s="620"/>
      <c r="BN71" s="620"/>
      <c r="BO71" s="620"/>
      <c r="BP71" s="620"/>
      <c r="BQ71" s="620"/>
      <c r="BR71" s="620"/>
      <c r="BS71" s="620"/>
      <c r="BT71" s="620"/>
      <c r="BU71" s="620"/>
      <c r="BV71" s="620"/>
      <c r="BW71" s="620"/>
      <c r="BX71" s="620"/>
      <c r="BY71" s="621"/>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622"/>
      <c r="C84" s="622"/>
      <c r="D84" s="622"/>
      <c r="E84" s="622"/>
      <c r="F84" s="622"/>
      <c r="G84" s="622"/>
      <c r="H84" s="622"/>
      <c r="I84" s="622"/>
      <c r="J84" s="622"/>
      <c r="K84" s="622"/>
      <c r="L84" s="622"/>
      <c r="M84" s="622"/>
      <c r="N84" s="622"/>
      <c r="O84" s="622"/>
      <c r="P84" s="622"/>
      <c r="Q84" s="622"/>
      <c r="R84" s="622"/>
      <c r="S84" s="622"/>
      <c r="T84" s="622"/>
      <c r="U84" s="622"/>
      <c r="V84" s="622"/>
      <c r="W84" s="622"/>
      <c r="X84" s="622"/>
      <c r="Y84" s="622"/>
      <c r="Z84" s="622"/>
      <c r="AA84" s="622"/>
      <c r="AB84" s="622"/>
      <c r="AC84" s="622"/>
      <c r="AD84" s="622"/>
      <c r="AE84" s="622"/>
      <c r="AF84" s="622"/>
      <c r="AG84" s="622"/>
      <c r="AH84" s="622"/>
      <c r="AI84" s="622"/>
      <c r="AJ84" s="622"/>
      <c r="AK84" s="622"/>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622"/>
      <c r="C85" s="622"/>
      <c r="D85" s="622"/>
      <c r="E85" s="622"/>
      <c r="F85" s="622"/>
      <c r="G85" s="622"/>
      <c r="H85" s="622"/>
      <c r="I85" s="622"/>
      <c r="J85" s="622"/>
      <c r="K85" s="622"/>
      <c r="L85" s="622"/>
      <c r="M85" s="622"/>
      <c r="N85" s="622"/>
      <c r="O85" s="622"/>
      <c r="P85" s="622"/>
      <c r="Q85" s="622"/>
      <c r="R85" s="622"/>
      <c r="S85" s="622"/>
      <c r="T85" s="622"/>
      <c r="U85" s="622"/>
      <c r="V85" s="622"/>
      <c r="W85" s="622"/>
      <c r="X85" s="622"/>
      <c r="Y85" s="622"/>
      <c r="Z85" s="622"/>
      <c r="AA85" s="622"/>
      <c r="AB85" s="622"/>
      <c r="AC85" s="622"/>
      <c r="AD85" s="622"/>
      <c r="AE85" s="622"/>
      <c r="AF85" s="622"/>
      <c r="AG85" s="622"/>
      <c r="AH85" s="622"/>
      <c r="AI85" s="622"/>
      <c r="AJ85" s="622"/>
      <c r="AK85" s="622"/>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611"/>
      <c r="C86" s="611"/>
      <c r="D86" s="611"/>
      <c r="E86" s="611"/>
      <c r="F86" s="611"/>
      <c r="G86" s="611"/>
      <c r="H86" s="611"/>
      <c r="I86" s="611"/>
      <c r="J86" s="611"/>
      <c r="K86" s="611"/>
      <c r="L86" s="611"/>
      <c r="M86" s="611"/>
      <c r="N86" s="611"/>
      <c r="O86" s="611"/>
      <c r="P86" s="611"/>
      <c r="Q86" s="611"/>
      <c r="R86" s="611"/>
      <c r="S86" s="611"/>
      <c r="T86" s="611"/>
      <c r="U86" s="611"/>
      <c r="V86" s="611"/>
      <c r="W86" s="611"/>
      <c r="X86" s="611"/>
      <c r="Y86" s="611"/>
      <c r="Z86" s="611"/>
      <c r="AA86" s="611"/>
      <c r="AB86" s="611"/>
      <c r="AC86" s="611"/>
      <c r="AD86" s="611"/>
      <c r="AE86" s="611"/>
      <c r="AF86" s="611"/>
      <c r="AG86" s="611"/>
      <c r="AH86" s="611"/>
      <c r="AI86" s="611"/>
      <c r="AJ86" s="611"/>
      <c r="AK86" s="611"/>
      <c r="AL86" s="611"/>
      <c r="AM86" s="55"/>
      <c r="AN86" s="55"/>
      <c r="AO86" s="55"/>
      <c r="AP86" s="55"/>
      <c r="AQ86" s="55"/>
      <c r="AR86" s="55"/>
      <c r="AS86" s="77"/>
      <c r="AT86" s="77"/>
      <c r="AU86" s="77"/>
      <c r="AV86" s="77"/>
      <c r="AW86" s="77"/>
      <c r="AX86" s="77"/>
      <c r="AY86" s="77"/>
      <c r="AZ86" s="77"/>
      <c r="BA86" s="55"/>
      <c r="BB86" s="626"/>
      <c r="BC86" s="626"/>
      <c r="BD86" s="626"/>
      <c r="BE86" s="626"/>
      <c r="BF86" s="626"/>
      <c r="BG86" s="626"/>
      <c r="BH86" s="626"/>
      <c r="BI86" s="626"/>
      <c r="BJ86" s="626"/>
      <c r="BK86" s="626"/>
      <c r="BL86" s="626"/>
      <c r="BM86" s="626"/>
      <c r="BN86" s="626"/>
      <c r="BO86" s="626"/>
      <c r="BP86" s="626"/>
      <c r="BQ86" s="626"/>
      <c r="BR86" s="626"/>
      <c r="BS86" s="626"/>
      <c r="BT86" s="626"/>
      <c r="BU86" s="626"/>
      <c r="BV86" s="626"/>
      <c r="BW86" s="626"/>
      <c r="BX86" s="626"/>
      <c r="BY86" s="626"/>
    </row>
    <row r="87" spans="1:78" ht="6" customHeight="1">
      <c r="A87" s="55"/>
      <c r="B87" s="611"/>
      <c r="C87" s="611"/>
      <c r="D87" s="611"/>
      <c r="E87" s="611"/>
      <c r="F87" s="611"/>
      <c r="G87" s="611"/>
      <c r="H87" s="611"/>
      <c r="I87" s="611"/>
      <c r="J87" s="611"/>
      <c r="K87" s="611"/>
      <c r="L87" s="611"/>
      <c r="M87" s="611"/>
      <c r="N87" s="611"/>
      <c r="O87" s="611"/>
      <c r="P87" s="611"/>
      <c r="Q87" s="611"/>
      <c r="R87" s="611"/>
      <c r="S87" s="611"/>
      <c r="T87" s="611"/>
      <c r="U87" s="611"/>
      <c r="V87" s="611"/>
      <c r="W87" s="611"/>
      <c r="X87" s="611"/>
      <c r="Y87" s="611"/>
      <c r="Z87" s="611"/>
      <c r="AA87" s="611"/>
      <c r="AB87" s="611"/>
      <c r="AC87" s="611"/>
      <c r="AD87" s="611"/>
      <c r="AE87" s="611"/>
      <c r="AF87" s="611"/>
      <c r="AG87" s="611"/>
      <c r="AH87" s="611"/>
      <c r="AI87" s="611"/>
      <c r="AJ87" s="611"/>
      <c r="AK87" s="611"/>
      <c r="AL87" s="611"/>
      <c r="AM87" s="55"/>
      <c r="AN87" s="55"/>
      <c r="AO87" s="55"/>
      <c r="AP87" s="55"/>
      <c r="AQ87" s="55"/>
      <c r="AR87" s="55"/>
      <c r="AS87" s="77"/>
      <c r="AT87" s="77"/>
      <c r="AU87" s="77"/>
      <c r="AV87" s="77"/>
      <c r="AW87" s="77"/>
      <c r="AX87" s="77"/>
      <c r="AY87" s="77"/>
      <c r="AZ87" s="77"/>
      <c r="BA87" s="55"/>
      <c r="BB87" s="626"/>
      <c r="BC87" s="626"/>
      <c r="BD87" s="626"/>
      <c r="BE87" s="626"/>
      <c r="BF87" s="626"/>
      <c r="BG87" s="626"/>
      <c r="BH87" s="626"/>
      <c r="BI87" s="626"/>
      <c r="BJ87" s="626"/>
      <c r="BK87" s="626"/>
      <c r="BL87" s="626"/>
      <c r="BM87" s="626"/>
      <c r="BN87" s="626"/>
      <c r="BO87" s="626"/>
      <c r="BP87" s="626"/>
      <c r="BQ87" s="626"/>
      <c r="BR87" s="626"/>
      <c r="BS87" s="626"/>
      <c r="BT87" s="626"/>
      <c r="BU87" s="626"/>
      <c r="BV87" s="626"/>
      <c r="BW87" s="626"/>
      <c r="BX87" s="626"/>
      <c r="BY87" s="626"/>
    </row>
    <row r="88" spans="1:78" ht="6" customHeight="1">
      <c r="A88" s="55"/>
      <c r="B88" s="611"/>
      <c r="C88" s="611"/>
      <c r="D88" s="611"/>
      <c r="E88" s="611"/>
      <c r="F88" s="611"/>
      <c r="G88" s="611"/>
      <c r="H88" s="611"/>
      <c r="I88" s="611"/>
      <c r="J88" s="611"/>
      <c r="K88" s="611"/>
      <c r="L88" s="611"/>
      <c r="M88" s="611"/>
      <c r="N88" s="611"/>
      <c r="O88" s="611"/>
      <c r="P88" s="611"/>
      <c r="Q88" s="611"/>
      <c r="R88" s="611"/>
      <c r="S88" s="611"/>
      <c r="T88" s="611"/>
      <c r="U88" s="611"/>
      <c r="V88" s="611"/>
      <c r="W88" s="611"/>
      <c r="X88" s="611"/>
      <c r="Y88" s="611"/>
      <c r="Z88" s="611"/>
      <c r="AA88" s="611"/>
      <c r="AB88" s="611"/>
      <c r="AC88" s="611"/>
      <c r="AD88" s="611"/>
      <c r="AE88" s="611"/>
      <c r="AF88" s="611"/>
      <c r="AG88" s="611"/>
      <c r="AH88" s="611"/>
      <c r="AI88" s="611"/>
      <c r="AJ88" s="611"/>
      <c r="AK88" s="611"/>
      <c r="AL88" s="611"/>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627"/>
      <c r="C89" s="627"/>
      <c r="D89" s="627"/>
      <c r="E89" s="627"/>
      <c r="F89" s="627"/>
      <c r="G89" s="627"/>
      <c r="H89" s="627"/>
      <c r="I89" s="627"/>
      <c r="J89" s="627"/>
      <c r="K89" s="627"/>
      <c r="L89" s="627"/>
      <c r="M89" s="627"/>
      <c r="N89" s="627"/>
      <c r="O89" s="627"/>
      <c r="P89" s="627"/>
      <c r="Q89" s="627"/>
      <c r="R89" s="627"/>
      <c r="S89" s="627"/>
      <c r="T89" s="627"/>
      <c r="U89" s="627"/>
      <c r="V89" s="627"/>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627"/>
      <c r="C90" s="627"/>
      <c r="D90" s="627"/>
      <c r="E90" s="627"/>
      <c r="F90" s="627"/>
      <c r="G90" s="627"/>
      <c r="H90" s="627"/>
      <c r="I90" s="627"/>
      <c r="J90" s="627"/>
      <c r="K90" s="627"/>
      <c r="L90" s="627"/>
      <c r="M90" s="627"/>
      <c r="N90" s="627"/>
      <c r="O90" s="627"/>
      <c r="P90" s="627"/>
      <c r="Q90" s="627"/>
      <c r="R90" s="627"/>
      <c r="S90" s="627"/>
      <c r="T90" s="627"/>
      <c r="U90" s="627"/>
      <c r="V90" s="627"/>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611"/>
      <c r="C91" s="611"/>
      <c r="D91" s="611"/>
      <c r="E91" s="611"/>
      <c r="F91" s="611"/>
      <c r="G91" s="611"/>
      <c r="H91" s="611"/>
      <c r="I91" s="611"/>
      <c r="J91" s="611"/>
      <c r="K91" s="611"/>
      <c r="L91" s="611"/>
      <c r="M91" s="611"/>
      <c r="N91" s="611"/>
      <c r="O91" s="611"/>
      <c r="P91" s="611"/>
      <c r="Q91" s="611"/>
      <c r="R91" s="611"/>
      <c r="S91" s="611"/>
      <c r="T91" s="611"/>
      <c r="U91" s="611"/>
      <c r="V91" s="611"/>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611"/>
      <c r="C92" s="611"/>
      <c r="D92" s="611"/>
      <c r="E92" s="611"/>
      <c r="F92" s="611"/>
      <c r="G92" s="611"/>
      <c r="H92" s="611"/>
      <c r="I92" s="611"/>
      <c r="J92" s="611"/>
      <c r="K92" s="611"/>
      <c r="L92" s="611"/>
      <c r="M92" s="611"/>
      <c r="N92" s="611"/>
      <c r="O92" s="611"/>
      <c r="P92" s="611"/>
      <c r="Q92" s="611"/>
      <c r="R92" s="611"/>
      <c r="S92" s="611"/>
      <c r="T92" s="611"/>
      <c r="U92" s="611"/>
      <c r="V92" s="611"/>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611"/>
      <c r="C93" s="611"/>
      <c r="D93" s="611"/>
      <c r="E93" s="611"/>
      <c r="F93" s="611"/>
      <c r="G93" s="611"/>
      <c r="H93" s="611"/>
      <c r="I93" s="611"/>
      <c r="J93" s="611"/>
      <c r="K93" s="611"/>
      <c r="L93" s="611"/>
      <c r="M93" s="611"/>
      <c r="N93" s="611"/>
      <c r="O93" s="611"/>
      <c r="P93" s="611"/>
      <c r="Q93" s="611"/>
      <c r="R93" s="611"/>
      <c r="S93" s="611"/>
      <c r="T93" s="611"/>
      <c r="U93" s="611"/>
      <c r="V93" s="611"/>
      <c r="W93" s="55"/>
      <c r="X93" s="55"/>
      <c r="Y93" s="55"/>
      <c r="Z93" s="55"/>
      <c r="AA93" s="55"/>
      <c r="AB93" s="55"/>
      <c r="AC93" s="55"/>
      <c r="AD93" s="55"/>
      <c r="AE93" s="623"/>
      <c r="AF93" s="623"/>
      <c r="AG93" s="623"/>
      <c r="AH93" s="623"/>
      <c r="AI93" s="623"/>
      <c r="AJ93" s="623"/>
      <c r="AK93" s="623"/>
      <c r="AL93" s="623"/>
      <c r="AM93" s="623"/>
      <c r="AN93" s="623"/>
      <c r="AO93" s="623"/>
      <c r="AP93" s="623"/>
      <c r="AQ93" s="623"/>
      <c r="AR93" s="623"/>
      <c r="AS93" s="623"/>
      <c r="AT93" s="623"/>
      <c r="AU93" s="623"/>
      <c r="AV93" s="55"/>
      <c r="AW93" s="55"/>
      <c r="AX93" s="55"/>
      <c r="AY93" s="55"/>
      <c r="AZ93" s="55"/>
      <c r="BA93" s="55"/>
      <c r="BB93" s="55"/>
      <c r="BC93" s="55"/>
      <c r="BD93" s="55"/>
      <c r="BE93" s="624"/>
      <c r="BF93" s="624"/>
      <c r="BG93" s="624"/>
      <c r="BH93" s="624"/>
      <c r="BI93" s="624"/>
      <c r="BJ93" s="624"/>
      <c r="BK93" s="624"/>
      <c r="BL93" s="624"/>
      <c r="BM93" s="624"/>
      <c r="BN93" s="624"/>
      <c r="BO93" s="624"/>
      <c r="BP93" s="624"/>
      <c r="BQ93" s="624"/>
      <c r="BR93" s="624"/>
      <c r="BS93" s="624"/>
      <c r="BT93" s="624"/>
      <c r="BU93" s="624"/>
      <c r="BV93" s="624"/>
      <c r="BW93" s="55"/>
      <c r="BX93" s="55"/>
      <c r="BY93" s="55"/>
    </row>
    <row r="94" spans="1:78" ht="9" customHeight="1">
      <c r="A94" s="55"/>
      <c r="B94" s="55"/>
      <c r="C94" s="55"/>
      <c r="D94" s="55"/>
      <c r="E94" s="55"/>
      <c r="F94" s="55"/>
      <c r="G94" s="55"/>
      <c r="H94" s="55"/>
      <c r="I94" s="625"/>
      <c r="J94" s="625"/>
      <c r="K94" s="625"/>
      <c r="L94" s="625"/>
      <c r="M94" s="625"/>
      <c r="N94" s="625"/>
      <c r="O94" s="625"/>
      <c r="P94" s="625"/>
      <c r="Q94" s="625"/>
      <c r="R94" s="625"/>
      <c r="S94" s="625"/>
      <c r="T94" s="625"/>
      <c r="U94" s="625"/>
      <c r="V94" s="625"/>
      <c r="W94" s="625"/>
      <c r="X94" s="625"/>
      <c r="Y94" s="625"/>
      <c r="Z94" s="625"/>
      <c r="AA94" s="625"/>
      <c r="AB94" s="625"/>
      <c r="AC94" s="625"/>
      <c r="AD94" s="625"/>
      <c r="AE94" s="625"/>
      <c r="AF94" s="625"/>
      <c r="AG94" s="625"/>
      <c r="AH94" s="625"/>
      <c r="AI94" s="625"/>
      <c r="AJ94" s="625"/>
      <c r="AK94" s="625"/>
      <c r="AL94" s="625"/>
      <c r="AM94" s="625"/>
      <c r="AN94" s="625"/>
      <c r="AO94" s="625"/>
      <c r="AP94" s="625"/>
      <c r="AQ94" s="625"/>
      <c r="AR94" s="625"/>
      <c r="AS94" s="625"/>
      <c r="AT94" s="625"/>
      <c r="AU94" s="625"/>
      <c r="AV94" s="625"/>
      <c r="AW94" s="625"/>
      <c r="AX94" s="625"/>
      <c r="AY94" s="625"/>
      <c r="AZ94" s="625"/>
      <c r="BA94" s="625"/>
      <c r="BB94" s="625"/>
      <c r="BC94" s="625"/>
      <c r="BD94" s="625"/>
      <c r="BE94" s="625"/>
      <c r="BF94" s="625"/>
      <c r="BG94" s="625"/>
      <c r="BH94" s="625"/>
      <c r="BI94" s="625"/>
      <c r="BJ94" s="625"/>
      <c r="BK94" s="625"/>
      <c r="BL94" s="625"/>
      <c r="BM94" s="625"/>
      <c r="BN94" s="625"/>
      <c r="BO94" s="625"/>
      <c r="BP94" s="625"/>
      <c r="BQ94" s="625"/>
      <c r="BR94" s="625"/>
      <c r="BS94" s="55"/>
      <c r="BT94" s="55"/>
      <c r="BU94" s="55"/>
      <c r="BV94" s="55"/>
      <c r="BW94" s="55"/>
      <c r="BX94" s="55"/>
      <c r="BY94" s="55"/>
    </row>
    <row r="95" spans="1:78" ht="6" customHeight="1">
      <c r="A95" s="55"/>
      <c r="B95" s="506"/>
      <c r="C95" s="506"/>
      <c r="D95" s="506"/>
      <c r="E95" s="506"/>
      <c r="F95" s="506"/>
      <c r="G95" s="506"/>
      <c r="H95" s="506"/>
      <c r="I95" s="506"/>
      <c r="J95" s="506"/>
      <c r="K95" s="506"/>
      <c r="L95" s="506"/>
      <c r="M95" s="506"/>
      <c r="N95" s="506"/>
      <c r="O95" s="506"/>
      <c r="P95" s="506"/>
      <c r="Q95" s="506"/>
      <c r="R95" s="506"/>
      <c r="S95" s="506"/>
      <c r="T95" s="506"/>
      <c r="U95" s="506"/>
      <c r="V95" s="506"/>
      <c r="W95" s="506"/>
      <c r="X95" s="506"/>
      <c r="Y95" s="506"/>
      <c r="Z95" s="506"/>
      <c r="AA95" s="506"/>
      <c r="AB95" s="506"/>
      <c r="AC95" s="506"/>
      <c r="AD95" s="506"/>
      <c r="AE95" s="506"/>
      <c r="AF95" s="506"/>
      <c r="AG95" s="506"/>
      <c r="AH95" s="506"/>
      <c r="AI95" s="506"/>
      <c r="AJ95" s="506"/>
      <c r="AK95" s="506"/>
      <c r="AL95" s="506"/>
      <c r="AM95" s="506"/>
      <c r="AN95" s="506"/>
      <c r="AO95" s="506"/>
      <c r="AP95" s="506"/>
      <c r="AQ95" s="506"/>
      <c r="AR95" s="506"/>
      <c r="AS95" s="506"/>
      <c r="AT95" s="506"/>
      <c r="AU95" s="506"/>
      <c r="AV95" s="506"/>
      <c r="AW95" s="506"/>
      <c r="AX95" s="506"/>
      <c r="AY95" s="506"/>
      <c r="AZ95" s="506"/>
      <c r="BA95" s="506"/>
      <c r="BB95" s="506"/>
      <c r="BC95" s="506"/>
      <c r="BD95" s="506"/>
      <c r="BE95" s="506"/>
      <c r="BF95" s="506"/>
      <c r="BG95" s="506"/>
      <c r="BH95" s="506"/>
      <c r="BI95" s="506"/>
      <c r="BJ95" s="506"/>
      <c r="BK95" s="506"/>
      <c r="BL95" s="506"/>
      <c r="BM95" s="506"/>
      <c r="BN95" s="506"/>
      <c r="BO95" s="506"/>
      <c r="BP95" s="506"/>
      <c r="BQ95" s="506"/>
      <c r="BR95" s="506"/>
      <c r="BS95" s="506"/>
      <c r="BT95" s="506"/>
      <c r="BU95" s="506"/>
      <c r="BV95" s="506"/>
      <c r="BW95" s="506"/>
      <c r="BX95" s="506"/>
      <c r="BY95" s="506"/>
    </row>
    <row r="96" spans="1:78" ht="6" customHeight="1">
      <c r="A96" s="55"/>
      <c r="B96" s="506"/>
      <c r="C96" s="506"/>
      <c r="D96" s="506"/>
      <c r="E96" s="506"/>
      <c r="F96" s="506"/>
      <c r="G96" s="506"/>
      <c r="H96" s="506"/>
      <c r="I96" s="506"/>
      <c r="J96" s="506"/>
      <c r="K96" s="506"/>
      <c r="L96" s="506"/>
      <c r="M96" s="506"/>
      <c r="N96" s="506"/>
      <c r="O96" s="506"/>
      <c r="P96" s="506"/>
      <c r="Q96" s="506"/>
      <c r="R96" s="506"/>
      <c r="S96" s="506"/>
      <c r="T96" s="506"/>
      <c r="U96" s="506"/>
      <c r="V96" s="506"/>
      <c r="W96" s="506"/>
      <c r="X96" s="506"/>
      <c r="Y96" s="506"/>
      <c r="Z96" s="506"/>
      <c r="AA96" s="506"/>
      <c r="AB96" s="506"/>
      <c r="AC96" s="506"/>
      <c r="AD96" s="506"/>
      <c r="AE96" s="506"/>
      <c r="AF96" s="506"/>
      <c r="AG96" s="506"/>
      <c r="AH96" s="506"/>
      <c r="AI96" s="506"/>
      <c r="AJ96" s="506"/>
      <c r="AK96" s="506"/>
      <c r="AL96" s="506"/>
      <c r="AM96" s="506"/>
      <c r="AN96" s="506"/>
      <c r="AO96" s="506"/>
      <c r="AP96" s="506"/>
      <c r="AQ96" s="506"/>
      <c r="AR96" s="506"/>
      <c r="AS96" s="506"/>
      <c r="AT96" s="506"/>
      <c r="AU96" s="506"/>
      <c r="AV96" s="506"/>
      <c r="AW96" s="506"/>
      <c r="AX96" s="506"/>
      <c r="AY96" s="506"/>
      <c r="AZ96" s="506"/>
      <c r="BA96" s="506"/>
      <c r="BB96" s="506"/>
      <c r="BC96" s="506"/>
      <c r="BD96" s="506"/>
      <c r="BE96" s="506"/>
      <c r="BF96" s="506"/>
      <c r="BG96" s="506"/>
      <c r="BH96" s="506"/>
      <c r="BI96" s="506"/>
      <c r="BJ96" s="506"/>
      <c r="BK96" s="506"/>
      <c r="BL96" s="506"/>
      <c r="BM96" s="506"/>
      <c r="BN96" s="506"/>
      <c r="BO96" s="506"/>
      <c r="BP96" s="506"/>
      <c r="BQ96" s="506"/>
      <c r="BR96" s="506"/>
      <c r="BS96" s="506"/>
      <c r="BT96" s="506"/>
      <c r="BU96" s="506"/>
      <c r="BV96" s="506"/>
      <c r="BW96" s="506"/>
      <c r="BX96" s="506"/>
      <c r="BY96" s="506"/>
    </row>
    <row r="97" spans="1:77" ht="6" customHeight="1">
      <c r="A97" s="55"/>
      <c r="B97" s="506"/>
      <c r="C97" s="506"/>
      <c r="D97" s="506"/>
      <c r="E97" s="506"/>
      <c r="F97" s="506"/>
      <c r="G97" s="506"/>
      <c r="H97" s="506"/>
      <c r="I97" s="506"/>
      <c r="J97" s="506"/>
      <c r="K97" s="506"/>
      <c r="L97" s="506"/>
      <c r="M97" s="506"/>
      <c r="N97" s="506"/>
      <c r="O97" s="506"/>
      <c r="P97" s="506"/>
      <c r="Q97" s="506"/>
      <c r="R97" s="506"/>
      <c r="S97" s="506"/>
      <c r="T97" s="506"/>
      <c r="U97" s="506"/>
      <c r="V97" s="506"/>
      <c r="W97" s="506"/>
      <c r="X97" s="506"/>
      <c r="Y97" s="506"/>
      <c r="Z97" s="506"/>
      <c r="AA97" s="506"/>
      <c r="AB97" s="506"/>
      <c r="AC97" s="506"/>
      <c r="AD97" s="506"/>
      <c r="AE97" s="506"/>
      <c r="AF97" s="506"/>
      <c r="AG97" s="506"/>
      <c r="AH97" s="506"/>
      <c r="AI97" s="506"/>
      <c r="AJ97" s="506"/>
      <c r="AK97" s="506"/>
      <c r="AL97" s="506"/>
      <c r="AM97" s="506"/>
      <c r="AN97" s="506"/>
      <c r="AO97" s="506"/>
      <c r="AP97" s="506"/>
      <c r="AQ97" s="506"/>
      <c r="AR97" s="506"/>
      <c r="AS97" s="506"/>
      <c r="AT97" s="506"/>
      <c r="AU97" s="506"/>
      <c r="AV97" s="506"/>
      <c r="AW97" s="506"/>
      <c r="AX97" s="506"/>
      <c r="AY97" s="506"/>
      <c r="AZ97" s="506"/>
      <c r="BA97" s="506"/>
      <c r="BB97" s="506"/>
      <c r="BC97" s="506"/>
      <c r="BD97" s="506"/>
      <c r="BE97" s="506"/>
      <c r="BF97" s="506"/>
      <c r="BG97" s="506"/>
      <c r="BH97" s="506"/>
      <c r="BI97" s="506"/>
      <c r="BJ97" s="506"/>
      <c r="BK97" s="506"/>
      <c r="BL97" s="506"/>
      <c r="BM97" s="506"/>
      <c r="BN97" s="506"/>
      <c r="BO97" s="506"/>
      <c r="BP97" s="506"/>
      <c r="BQ97" s="506"/>
      <c r="BR97" s="506"/>
      <c r="BS97" s="506"/>
      <c r="BT97" s="506"/>
      <c r="BU97" s="506"/>
      <c r="BV97" s="506"/>
      <c r="BW97" s="506"/>
      <c r="BX97" s="506"/>
      <c r="BY97" s="506"/>
    </row>
    <row r="98" spans="1:77" ht="6.75" customHeight="1">
      <c r="A98" s="55"/>
      <c r="B98" s="506"/>
      <c r="C98" s="506"/>
      <c r="D98" s="506"/>
      <c r="E98" s="506"/>
      <c r="F98" s="506"/>
      <c r="G98" s="506"/>
      <c r="H98" s="506"/>
      <c r="I98" s="506"/>
      <c r="J98" s="506"/>
      <c r="K98" s="506"/>
      <c r="L98" s="506"/>
      <c r="M98" s="506"/>
      <c r="N98" s="506"/>
      <c r="O98" s="506"/>
      <c r="P98" s="506"/>
      <c r="Q98" s="506"/>
      <c r="R98" s="506"/>
      <c r="S98" s="506"/>
      <c r="T98" s="506"/>
      <c r="U98" s="506"/>
      <c r="V98" s="506"/>
      <c r="W98" s="506"/>
      <c r="X98" s="506"/>
      <c r="Y98" s="506"/>
      <c r="Z98" s="506"/>
      <c r="AA98" s="506"/>
      <c r="AB98" s="506"/>
      <c r="AC98" s="506"/>
      <c r="AD98" s="506"/>
      <c r="AE98" s="506"/>
      <c r="AF98" s="506"/>
      <c r="AG98" s="506"/>
      <c r="AH98" s="506"/>
      <c r="AI98" s="506"/>
      <c r="AJ98" s="506"/>
      <c r="AK98" s="506"/>
      <c r="AL98" s="506"/>
      <c r="AM98" s="506"/>
      <c r="AN98" s="506"/>
      <c r="AO98" s="506"/>
      <c r="AP98" s="506"/>
      <c r="AQ98" s="506"/>
      <c r="AR98" s="506"/>
      <c r="AS98" s="506"/>
      <c r="AT98" s="506"/>
      <c r="AU98" s="506"/>
      <c r="AV98" s="506"/>
      <c r="AW98" s="506"/>
      <c r="AX98" s="506"/>
      <c r="AY98" s="506"/>
      <c r="AZ98" s="506"/>
      <c r="BA98" s="506"/>
      <c r="BB98" s="506"/>
      <c r="BC98" s="506"/>
      <c r="BD98" s="506"/>
      <c r="BE98" s="506"/>
      <c r="BF98" s="506"/>
      <c r="BG98" s="506"/>
      <c r="BH98" s="506"/>
      <c r="BI98" s="506"/>
      <c r="BJ98" s="506"/>
      <c r="BK98" s="506"/>
      <c r="BL98" s="506"/>
      <c r="BM98" s="506"/>
      <c r="BN98" s="506"/>
      <c r="BO98" s="506"/>
      <c r="BP98" s="506"/>
      <c r="BQ98" s="506"/>
      <c r="BR98" s="506"/>
      <c r="BS98" s="506"/>
      <c r="BT98" s="506"/>
      <c r="BU98" s="506"/>
      <c r="BV98" s="506"/>
      <c r="BW98" s="506"/>
      <c r="BX98" s="506"/>
      <c r="BY98" s="506"/>
    </row>
    <row r="99" spans="1:77" ht="6.75" customHeight="1">
      <c r="A99" s="55"/>
      <c r="B99" s="506"/>
      <c r="C99" s="506"/>
      <c r="D99" s="506"/>
      <c r="E99" s="506"/>
      <c r="F99" s="506"/>
      <c r="G99" s="506"/>
      <c r="H99" s="506"/>
      <c r="I99" s="506"/>
      <c r="J99" s="506"/>
      <c r="K99" s="506"/>
      <c r="L99" s="506"/>
      <c r="M99" s="506"/>
      <c r="N99" s="506"/>
      <c r="O99" s="506"/>
      <c r="P99" s="506"/>
      <c r="Q99" s="506"/>
      <c r="R99" s="506"/>
      <c r="S99" s="506"/>
      <c r="T99" s="506"/>
      <c r="U99" s="506"/>
      <c r="V99" s="506"/>
      <c r="W99" s="506"/>
      <c r="X99" s="506"/>
      <c r="Y99" s="506"/>
      <c r="Z99" s="506"/>
      <c r="AA99" s="506"/>
      <c r="AB99" s="506"/>
      <c r="AC99" s="506"/>
      <c r="AD99" s="506"/>
      <c r="AE99" s="506"/>
      <c r="AF99" s="506"/>
      <c r="AG99" s="506"/>
      <c r="AH99" s="506"/>
      <c r="AI99" s="506"/>
      <c r="AJ99" s="506"/>
      <c r="AK99" s="506"/>
      <c r="AL99" s="506"/>
      <c r="AM99" s="506"/>
      <c r="AN99" s="506"/>
      <c r="AO99" s="506"/>
      <c r="AP99" s="506"/>
      <c r="AQ99" s="506"/>
      <c r="AR99" s="506"/>
      <c r="AS99" s="506"/>
      <c r="AT99" s="506"/>
      <c r="AU99" s="506"/>
      <c r="AV99" s="506"/>
      <c r="AW99" s="506"/>
      <c r="AX99" s="506"/>
      <c r="AY99" s="506"/>
      <c r="AZ99" s="506"/>
      <c r="BA99" s="506"/>
      <c r="BB99" s="506"/>
      <c r="BC99" s="506"/>
      <c r="BD99" s="506"/>
      <c r="BE99" s="506"/>
      <c r="BF99" s="506"/>
      <c r="BG99" s="506"/>
      <c r="BH99" s="506"/>
      <c r="BI99" s="506"/>
      <c r="BJ99" s="506"/>
      <c r="BK99" s="506"/>
      <c r="BL99" s="506"/>
      <c r="BM99" s="506"/>
      <c r="BN99" s="506"/>
      <c r="BO99" s="506"/>
      <c r="BP99" s="506"/>
      <c r="BQ99" s="506"/>
      <c r="BR99" s="506"/>
      <c r="BS99" s="506"/>
      <c r="BT99" s="506"/>
      <c r="BU99" s="506"/>
      <c r="BV99" s="506"/>
      <c r="BW99" s="506"/>
      <c r="BX99" s="506"/>
      <c r="BY99" s="506"/>
    </row>
    <row r="100" spans="1:77" ht="6.75" customHeight="1">
      <c r="A100" s="55"/>
      <c r="B100" s="506"/>
      <c r="C100" s="506"/>
      <c r="D100" s="506"/>
      <c r="E100" s="506"/>
      <c r="F100" s="506"/>
      <c r="G100" s="506"/>
      <c r="H100" s="506"/>
      <c r="I100" s="506"/>
      <c r="J100" s="506"/>
      <c r="K100" s="506"/>
      <c r="L100" s="506"/>
      <c r="M100" s="506"/>
      <c r="N100" s="506"/>
      <c r="O100" s="506"/>
      <c r="P100" s="506"/>
      <c r="Q100" s="506"/>
      <c r="R100" s="506"/>
      <c r="S100" s="506"/>
      <c r="T100" s="506"/>
      <c r="U100" s="506"/>
      <c r="V100" s="506"/>
      <c r="W100" s="506"/>
      <c r="X100" s="506"/>
      <c r="Y100" s="506"/>
      <c r="Z100" s="506"/>
      <c r="AA100" s="506"/>
      <c r="AB100" s="506"/>
      <c r="AC100" s="506"/>
      <c r="AD100" s="506"/>
      <c r="AE100" s="506"/>
      <c r="AF100" s="506"/>
      <c r="AG100" s="506"/>
      <c r="AH100" s="506"/>
      <c r="AI100" s="506"/>
      <c r="AJ100" s="506"/>
      <c r="AK100" s="506"/>
      <c r="AL100" s="506"/>
      <c r="AM100" s="506"/>
      <c r="AN100" s="506"/>
      <c r="AO100" s="506"/>
      <c r="AP100" s="506"/>
      <c r="AQ100" s="506"/>
      <c r="AR100" s="506"/>
      <c r="AS100" s="506"/>
      <c r="AT100" s="506"/>
      <c r="AU100" s="506"/>
      <c r="AV100" s="506"/>
      <c r="AW100" s="506"/>
      <c r="AX100" s="506"/>
      <c r="AY100" s="506"/>
      <c r="AZ100" s="506"/>
      <c r="BA100" s="506"/>
      <c r="BB100" s="506"/>
      <c r="BC100" s="506"/>
      <c r="BD100" s="506"/>
      <c r="BE100" s="506"/>
      <c r="BF100" s="506"/>
      <c r="BG100" s="506"/>
      <c r="BH100" s="506"/>
      <c r="BI100" s="506"/>
      <c r="BJ100" s="506"/>
      <c r="BK100" s="506"/>
      <c r="BL100" s="506"/>
      <c r="BM100" s="506"/>
      <c r="BN100" s="506"/>
      <c r="BO100" s="506"/>
      <c r="BP100" s="506"/>
      <c r="BQ100" s="506"/>
      <c r="BR100" s="506"/>
      <c r="BS100" s="506"/>
      <c r="BT100" s="506"/>
      <c r="BU100" s="506"/>
      <c r="BV100" s="506"/>
      <c r="BW100" s="506"/>
      <c r="BX100" s="506"/>
      <c r="BY100" s="506"/>
    </row>
    <row r="101" spans="1:77" ht="6.75" customHeight="1">
      <c r="A101" s="55"/>
      <c r="B101" s="506"/>
      <c r="C101" s="506"/>
      <c r="D101" s="506"/>
      <c r="E101" s="506"/>
      <c r="F101" s="506"/>
      <c r="G101" s="506"/>
      <c r="H101" s="506"/>
      <c r="I101" s="506"/>
      <c r="J101" s="506"/>
      <c r="K101" s="506"/>
      <c r="L101" s="506"/>
      <c r="M101" s="506"/>
      <c r="N101" s="506"/>
      <c r="O101" s="506"/>
      <c r="P101" s="506"/>
      <c r="Q101" s="506"/>
      <c r="R101" s="506"/>
      <c r="S101" s="506"/>
      <c r="T101" s="506"/>
      <c r="U101" s="506"/>
      <c r="V101" s="506"/>
      <c r="W101" s="506"/>
      <c r="X101" s="506"/>
      <c r="Y101" s="506"/>
      <c r="Z101" s="506"/>
      <c r="AA101" s="506"/>
      <c r="AB101" s="506"/>
      <c r="AC101" s="506"/>
      <c r="AD101" s="506"/>
      <c r="AE101" s="506"/>
      <c r="AF101" s="506"/>
      <c r="AG101" s="506"/>
      <c r="AH101" s="506"/>
      <c r="AI101" s="506"/>
      <c r="AJ101" s="506"/>
      <c r="AK101" s="506"/>
      <c r="AL101" s="506"/>
      <c r="AM101" s="506"/>
      <c r="AN101" s="506"/>
      <c r="AO101" s="506"/>
      <c r="AP101" s="506"/>
      <c r="AQ101" s="506"/>
      <c r="AR101" s="506"/>
      <c r="AS101" s="506"/>
      <c r="AT101" s="506"/>
      <c r="AU101" s="506"/>
      <c r="AV101" s="506"/>
      <c r="AW101" s="506"/>
      <c r="AX101" s="506"/>
      <c r="AY101" s="506"/>
      <c r="AZ101" s="506"/>
      <c r="BA101" s="506"/>
      <c r="BB101" s="506"/>
      <c r="BC101" s="506"/>
      <c r="BD101" s="506"/>
      <c r="BE101" s="506"/>
      <c r="BF101" s="506"/>
      <c r="BG101" s="506"/>
      <c r="BH101" s="506"/>
      <c r="BI101" s="506"/>
      <c r="BJ101" s="506"/>
      <c r="BK101" s="506"/>
      <c r="BL101" s="506"/>
      <c r="BM101" s="506"/>
      <c r="BN101" s="506"/>
      <c r="BO101" s="506"/>
      <c r="BP101" s="506"/>
      <c r="BQ101" s="506"/>
      <c r="BR101" s="506"/>
      <c r="BS101" s="506"/>
      <c r="BT101" s="506"/>
      <c r="BU101" s="506"/>
      <c r="BV101" s="506"/>
      <c r="BW101" s="506"/>
      <c r="BX101" s="506"/>
      <c r="BY101" s="506"/>
    </row>
    <row r="102" spans="1:77" ht="6.75" customHeight="1">
      <c r="A102" s="55"/>
      <c r="B102" s="506"/>
      <c r="C102" s="506"/>
      <c r="D102" s="506"/>
      <c r="E102" s="506"/>
      <c r="F102" s="506"/>
      <c r="G102" s="506"/>
      <c r="H102" s="506"/>
      <c r="I102" s="506"/>
      <c r="J102" s="506"/>
      <c r="K102" s="506"/>
      <c r="L102" s="506"/>
      <c r="M102" s="506"/>
      <c r="N102" s="506"/>
      <c r="O102" s="506"/>
      <c r="P102" s="506"/>
      <c r="Q102" s="506"/>
      <c r="R102" s="506"/>
      <c r="S102" s="506"/>
      <c r="T102" s="506"/>
      <c r="U102" s="506"/>
      <c r="V102" s="506"/>
      <c r="W102" s="506"/>
      <c r="X102" s="506"/>
      <c r="Y102" s="506"/>
      <c r="Z102" s="506"/>
      <c r="AA102" s="506"/>
      <c r="AB102" s="506"/>
      <c r="AC102" s="506"/>
      <c r="AD102" s="506"/>
      <c r="AE102" s="506"/>
      <c r="AF102" s="506"/>
      <c r="AG102" s="506"/>
      <c r="AH102" s="506"/>
      <c r="AI102" s="506"/>
      <c r="AJ102" s="506"/>
      <c r="AK102" s="506"/>
      <c r="AL102" s="506"/>
      <c r="AM102" s="506"/>
      <c r="AN102" s="506"/>
      <c r="AO102" s="506"/>
      <c r="AP102" s="506"/>
      <c r="AQ102" s="506"/>
      <c r="AR102" s="506"/>
      <c r="AS102" s="506"/>
      <c r="AT102" s="506"/>
      <c r="AU102" s="506"/>
      <c r="AV102" s="506"/>
      <c r="AW102" s="506"/>
      <c r="AX102" s="506"/>
      <c r="AY102" s="506"/>
      <c r="AZ102" s="506"/>
      <c r="BA102" s="506"/>
      <c r="BB102" s="506"/>
      <c r="BC102" s="506"/>
      <c r="BD102" s="506"/>
      <c r="BE102" s="506"/>
      <c r="BF102" s="506"/>
      <c r="BG102" s="506"/>
      <c r="BH102" s="506"/>
      <c r="BI102" s="506"/>
      <c r="BJ102" s="506"/>
      <c r="BK102" s="506"/>
      <c r="BL102" s="506"/>
      <c r="BM102" s="506"/>
      <c r="BN102" s="506"/>
      <c r="BO102" s="506"/>
      <c r="BP102" s="506"/>
      <c r="BQ102" s="506"/>
      <c r="BR102" s="506"/>
      <c r="BS102" s="506"/>
      <c r="BT102" s="506"/>
      <c r="BU102" s="506"/>
      <c r="BV102" s="506"/>
      <c r="BW102" s="506"/>
      <c r="BX102" s="506"/>
      <c r="BY102" s="506"/>
    </row>
    <row r="103" spans="1:77" ht="6.75" customHeight="1">
      <c r="A103" s="55"/>
      <c r="B103" s="506"/>
      <c r="C103" s="506"/>
      <c r="D103" s="506"/>
      <c r="E103" s="506"/>
      <c r="F103" s="506"/>
      <c r="G103" s="506"/>
      <c r="H103" s="506"/>
      <c r="I103" s="506"/>
      <c r="J103" s="506"/>
      <c r="K103" s="506"/>
      <c r="L103" s="506"/>
      <c r="M103" s="506"/>
      <c r="N103" s="506"/>
      <c r="O103" s="506"/>
      <c r="P103" s="506"/>
      <c r="Q103" s="506"/>
      <c r="R103" s="506"/>
      <c r="S103" s="506"/>
      <c r="T103" s="506"/>
      <c r="U103" s="506"/>
      <c r="V103" s="506"/>
      <c r="W103" s="506"/>
      <c r="X103" s="506"/>
      <c r="Y103" s="506"/>
      <c r="Z103" s="506"/>
      <c r="AA103" s="506"/>
      <c r="AB103" s="506"/>
      <c r="AC103" s="506"/>
      <c r="AD103" s="506"/>
      <c r="AE103" s="506"/>
      <c r="AF103" s="506"/>
      <c r="AG103" s="506"/>
      <c r="AH103" s="506"/>
      <c r="AI103" s="506"/>
      <c r="AJ103" s="506"/>
      <c r="AK103" s="506"/>
      <c r="AL103" s="506"/>
      <c r="AM103" s="506"/>
      <c r="AN103" s="506"/>
      <c r="AO103" s="506"/>
      <c r="AP103" s="506"/>
      <c r="AQ103" s="506"/>
      <c r="AR103" s="506"/>
      <c r="AS103" s="506"/>
      <c r="AT103" s="506"/>
      <c r="AU103" s="506"/>
      <c r="AV103" s="506"/>
      <c r="AW103" s="506"/>
      <c r="AX103" s="506"/>
      <c r="AY103" s="506"/>
      <c r="AZ103" s="506"/>
      <c r="BA103" s="506"/>
      <c r="BB103" s="506"/>
      <c r="BC103" s="506"/>
      <c r="BD103" s="506"/>
      <c r="BE103" s="506"/>
      <c r="BF103" s="506"/>
      <c r="BG103" s="506"/>
      <c r="BH103" s="506"/>
      <c r="BI103" s="506"/>
      <c r="BJ103" s="506"/>
      <c r="BK103" s="506"/>
      <c r="BL103" s="506"/>
      <c r="BM103" s="506"/>
      <c r="BN103" s="506"/>
      <c r="BO103" s="506"/>
      <c r="BP103" s="506"/>
      <c r="BQ103" s="506"/>
      <c r="BR103" s="506"/>
      <c r="BS103" s="506"/>
      <c r="BT103" s="506"/>
      <c r="BU103" s="506"/>
      <c r="BV103" s="506"/>
      <c r="BW103" s="506"/>
      <c r="BX103" s="506"/>
      <c r="BY103" s="506"/>
    </row>
    <row r="104" spans="1:77" ht="6.75" customHeight="1">
      <c r="A104" s="55"/>
      <c r="B104" s="506"/>
      <c r="C104" s="506"/>
      <c r="D104" s="506"/>
      <c r="E104" s="506"/>
      <c r="F104" s="506"/>
      <c r="G104" s="506"/>
      <c r="H104" s="506"/>
      <c r="I104" s="506"/>
      <c r="J104" s="506"/>
      <c r="K104" s="506"/>
      <c r="L104" s="506"/>
      <c r="M104" s="506"/>
      <c r="N104" s="506"/>
      <c r="O104" s="506"/>
      <c r="P104" s="506"/>
      <c r="Q104" s="506"/>
      <c r="R104" s="506"/>
      <c r="S104" s="506"/>
      <c r="T104" s="506"/>
      <c r="U104" s="506"/>
      <c r="V104" s="506"/>
      <c r="W104" s="506"/>
      <c r="X104" s="506"/>
      <c r="Y104" s="506"/>
      <c r="Z104" s="506"/>
      <c r="AA104" s="506"/>
      <c r="AB104" s="506"/>
      <c r="AC104" s="506"/>
      <c r="AD104" s="506"/>
      <c r="AE104" s="506"/>
      <c r="AF104" s="506"/>
      <c r="AG104" s="506"/>
      <c r="AH104" s="506"/>
      <c r="AI104" s="506"/>
      <c r="AJ104" s="506"/>
      <c r="AK104" s="506"/>
      <c r="AL104" s="506"/>
      <c r="AM104" s="506"/>
      <c r="AN104" s="506"/>
      <c r="AO104" s="506"/>
      <c r="AP104" s="506"/>
      <c r="AQ104" s="506"/>
      <c r="AR104" s="506"/>
      <c r="AS104" s="506"/>
      <c r="AT104" s="506"/>
      <c r="AU104" s="506"/>
      <c r="AV104" s="506"/>
      <c r="AW104" s="506"/>
      <c r="AX104" s="506"/>
      <c r="AY104" s="506"/>
      <c r="AZ104" s="506"/>
      <c r="BA104" s="506"/>
      <c r="BB104" s="506"/>
      <c r="BC104" s="506"/>
      <c r="BD104" s="506"/>
      <c r="BE104" s="506"/>
      <c r="BF104" s="506"/>
      <c r="BG104" s="506"/>
      <c r="BH104" s="506"/>
      <c r="BI104" s="506"/>
      <c r="BJ104" s="506"/>
      <c r="BK104" s="506"/>
      <c r="BL104" s="506"/>
      <c r="BM104" s="506"/>
      <c r="BN104" s="506"/>
      <c r="BO104" s="506"/>
      <c r="BP104" s="506"/>
      <c r="BQ104" s="506"/>
      <c r="BR104" s="506"/>
      <c r="BS104" s="506"/>
      <c r="BT104" s="506"/>
      <c r="BU104" s="506"/>
      <c r="BV104" s="506"/>
      <c r="BW104" s="506"/>
      <c r="BX104" s="506"/>
      <c r="BY104" s="506"/>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150" hidden="1" customWidth="1"/>
    <col min="2" max="2" width="5.36328125" style="150" customWidth="1"/>
    <col min="3" max="3" width="25.36328125" style="150" customWidth="1"/>
    <col min="4" max="8" width="10.36328125" style="150" customWidth="1"/>
    <col min="9" max="9" width="15" style="150" customWidth="1"/>
    <col min="10" max="10" width="9" style="150" customWidth="1"/>
    <col min="11" max="12" width="15.36328125" style="150" customWidth="1"/>
    <col min="13" max="28" width="8.36328125" style="150" customWidth="1"/>
    <col min="29" max="29" width="9" style="150" customWidth="1"/>
    <col min="30" max="31" width="10.36328125" style="150" customWidth="1"/>
    <col min="32" max="32" width="10.90625" style="150" bestFit="1" customWidth="1"/>
    <col min="33" max="33" width="10.36328125" style="150" customWidth="1"/>
    <col min="34" max="16384" width="9" style="150"/>
  </cols>
  <sheetData>
    <row r="1" spans="1:33" ht="41">
      <c r="B1" s="707" t="s">
        <v>190</v>
      </c>
      <c r="C1" s="707"/>
      <c r="D1" s="707"/>
      <c r="E1" s="707"/>
      <c r="F1" s="707"/>
      <c r="G1" s="707"/>
      <c r="H1" s="707"/>
      <c r="I1" s="707"/>
      <c r="J1" s="707"/>
      <c r="K1" s="707"/>
      <c r="L1" s="707"/>
      <c r="M1" s="707"/>
      <c r="N1" s="707"/>
      <c r="O1" s="707"/>
      <c r="P1" s="707"/>
      <c r="Q1" s="707"/>
      <c r="R1" s="707"/>
      <c r="S1" s="707"/>
      <c r="T1" s="707"/>
      <c r="U1" s="707"/>
      <c r="V1" s="707"/>
      <c r="W1" s="707"/>
      <c r="X1" s="707"/>
      <c r="Y1" s="707"/>
      <c r="Z1" s="707"/>
      <c r="AA1" s="707"/>
      <c r="AB1" s="707"/>
      <c r="AC1" s="707"/>
      <c r="AD1" s="707"/>
      <c r="AE1" s="707"/>
      <c r="AF1" s="707"/>
      <c r="AG1" s="707"/>
    </row>
    <row r="2" spans="1:33" ht="41">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704" t="s">
        <v>191</v>
      </c>
      <c r="AA3" s="705"/>
      <c r="AB3" s="706"/>
      <c r="AC3" s="691"/>
      <c r="AD3" s="691"/>
      <c r="AE3" s="691"/>
      <c r="AF3" s="691"/>
      <c r="AG3" s="691"/>
    </row>
    <row r="4" spans="1:33" ht="41.5" customHeight="1">
      <c r="B4" s="151"/>
      <c r="Z4" s="704" t="s">
        <v>192</v>
      </c>
      <c r="AA4" s="705"/>
      <c r="AB4" s="706"/>
      <c r="AC4" s="691"/>
      <c r="AD4" s="691"/>
      <c r="AE4" s="691"/>
      <c r="AF4" s="691"/>
      <c r="AG4" s="691"/>
    </row>
    <row r="5" spans="1:33" ht="41.5" customHeight="1">
      <c r="B5" s="151"/>
      <c r="Z5" s="704" t="s">
        <v>193</v>
      </c>
      <c r="AA5" s="705"/>
      <c r="AB5" s="706"/>
      <c r="AC5" s="691"/>
      <c r="AD5" s="691"/>
      <c r="AE5" s="691"/>
      <c r="AF5" s="691"/>
      <c r="AG5" s="691"/>
    </row>
    <row r="6" spans="1:33" ht="41.5" customHeight="1">
      <c r="B6" s="151"/>
      <c r="Y6" s="689" t="s">
        <v>194</v>
      </c>
      <c r="Z6" s="689"/>
      <c r="AA6" s="689"/>
      <c r="AB6" s="690"/>
      <c r="AC6" s="691"/>
      <c r="AD6" s="691"/>
      <c r="AE6" s="691"/>
      <c r="AF6" s="691"/>
      <c r="AG6" s="691"/>
    </row>
    <row r="7" spans="1:33" ht="26" thickBot="1">
      <c r="B7" s="692"/>
      <c r="C7" s="692"/>
      <c r="D7" s="152"/>
      <c r="E7" s="152"/>
      <c r="F7" s="152"/>
      <c r="G7" s="152"/>
      <c r="H7" s="153"/>
      <c r="I7" s="154"/>
      <c r="J7" s="151"/>
      <c r="K7" s="151"/>
      <c r="AF7" s="155"/>
      <c r="AG7" s="155"/>
    </row>
    <row r="8" spans="1:33" ht="36.75" customHeight="1">
      <c r="A8" s="693" t="s">
        <v>90</v>
      </c>
      <c r="B8" s="156" t="s">
        <v>91</v>
      </c>
      <c r="C8" s="669" t="s">
        <v>92</v>
      </c>
      <c r="D8" s="695" t="s">
        <v>195</v>
      </c>
      <c r="E8" s="666" t="s">
        <v>196</v>
      </c>
      <c r="F8" s="698" t="s">
        <v>197</v>
      </c>
      <c r="G8" s="698" t="s">
        <v>198</v>
      </c>
      <c r="H8" s="666" t="s">
        <v>93</v>
      </c>
      <c r="I8" s="666" t="s">
        <v>94</v>
      </c>
      <c r="J8" s="666" t="s">
        <v>95</v>
      </c>
      <c r="K8" s="669" t="s">
        <v>96</v>
      </c>
      <c r="L8" s="670" t="s">
        <v>97</v>
      </c>
      <c r="M8" s="672" t="s">
        <v>98</v>
      </c>
      <c r="N8" s="673"/>
      <c r="O8" s="673"/>
      <c r="P8" s="673"/>
      <c r="Q8" s="674" t="s">
        <v>99</v>
      </c>
      <c r="R8" s="675"/>
      <c r="S8" s="675"/>
      <c r="T8" s="676"/>
      <c r="U8" s="672" t="s">
        <v>199</v>
      </c>
      <c r="V8" s="673"/>
      <c r="W8" s="673"/>
      <c r="X8" s="673"/>
      <c r="Y8" s="672" t="s">
        <v>200</v>
      </c>
      <c r="Z8" s="673"/>
      <c r="AA8" s="673"/>
      <c r="AB8" s="673"/>
      <c r="AC8" s="679" t="s">
        <v>100</v>
      </c>
      <c r="AD8" s="681" t="s">
        <v>101</v>
      </c>
      <c r="AE8" s="684" t="s">
        <v>102</v>
      </c>
      <c r="AF8" s="687" t="s">
        <v>201</v>
      </c>
      <c r="AG8" s="702" t="s">
        <v>103</v>
      </c>
    </row>
    <row r="9" spans="1:33" ht="9" customHeight="1">
      <c r="A9" s="680"/>
      <c r="B9" s="157"/>
      <c r="C9" s="664"/>
      <c r="D9" s="696"/>
      <c r="E9" s="667"/>
      <c r="F9" s="699"/>
      <c r="G9" s="699"/>
      <c r="H9" s="671"/>
      <c r="I9" s="667"/>
      <c r="J9" s="667"/>
      <c r="K9" s="664"/>
      <c r="L9" s="671"/>
      <c r="M9" s="158"/>
      <c r="Q9" s="159"/>
      <c r="U9" s="158"/>
      <c r="Y9" s="158"/>
      <c r="AC9" s="680"/>
      <c r="AD9" s="682"/>
      <c r="AE9" s="685"/>
      <c r="AF9" s="688"/>
      <c r="AG9" s="703"/>
    </row>
    <row r="10" spans="1:33" ht="58.5" customHeight="1">
      <c r="A10" s="680"/>
      <c r="B10" s="157"/>
      <c r="C10" s="664"/>
      <c r="D10" s="696"/>
      <c r="E10" s="667"/>
      <c r="F10" s="699"/>
      <c r="G10" s="699"/>
      <c r="H10" s="671"/>
      <c r="I10" s="667"/>
      <c r="J10" s="667"/>
      <c r="K10" s="664"/>
      <c r="L10" s="671"/>
      <c r="M10" s="677" t="s">
        <v>104</v>
      </c>
      <c r="N10" s="663" t="s">
        <v>105</v>
      </c>
      <c r="O10" s="663" t="s">
        <v>106</v>
      </c>
      <c r="P10" s="665" t="s">
        <v>70</v>
      </c>
      <c r="Q10" s="677" t="s">
        <v>107</v>
      </c>
      <c r="R10" s="663" t="s">
        <v>108</v>
      </c>
      <c r="S10" s="663" t="s">
        <v>109</v>
      </c>
      <c r="T10" s="665" t="s">
        <v>70</v>
      </c>
      <c r="U10" s="677" t="s">
        <v>107</v>
      </c>
      <c r="V10" s="663" t="s">
        <v>108</v>
      </c>
      <c r="W10" s="663" t="s">
        <v>109</v>
      </c>
      <c r="X10" s="665" t="s">
        <v>70</v>
      </c>
      <c r="Y10" s="677" t="s">
        <v>107</v>
      </c>
      <c r="Z10" s="663" t="s">
        <v>108</v>
      </c>
      <c r="AA10" s="663" t="s">
        <v>109</v>
      </c>
      <c r="AB10" s="665" t="s">
        <v>70</v>
      </c>
      <c r="AC10" s="680"/>
      <c r="AD10" s="682"/>
      <c r="AE10" s="685"/>
      <c r="AF10" s="688"/>
      <c r="AG10" s="703"/>
    </row>
    <row r="11" spans="1:33" ht="86.25" customHeight="1" thickBot="1">
      <c r="A11" s="694"/>
      <c r="B11" s="157"/>
      <c r="C11" s="664"/>
      <c r="D11" s="697"/>
      <c r="E11" s="668"/>
      <c r="F11" s="700"/>
      <c r="G11" s="700"/>
      <c r="H11" s="701"/>
      <c r="I11" s="668"/>
      <c r="J11" s="667"/>
      <c r="K11" s="664"/>
      <c r="L11" s="671"/>
      <c r="M11" s="678"/>
      <c r="N11" s="664"/>
      <c r="O11" s="664"/>
      <c r="P11" s="665"/>
      <c r="Q11" s="678"/>
      <c r="R11" s="664"/>
      <c r="S11" s="664"/>
      <c r="T11" s="665"/>
      <c r="U11" s="678"/>
      <c r="V11" s="664"/>
      <c r="W11" s="664"/>
      <c r="X11" s="665"/>
      <c r="Y11" s="678"/>
      <c r="Z11" s="664"/>
      <c r="AA11" s="664"/>
      <c r="AB11" s="665"/>
      <c r="AC11" s="680"/>
      <c r="AD11" s="683"/>
      <c r="AE11" s="686"/>
      <c r="AF11" s="688"/>
      <c r="AG11" s="703"/>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40"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40"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61" t="s">
        <v>110</v>
      </c>
      <c r="E15" s="661"/>
      <c r="F15" s="661"/>
      <c r="G15" s="661"/>
      <c r="H15" s="661"/>
      <c r="I15" s="661"/>
      <c r="J15" s="150">
        <v>1</v>
      </c>
      <c r="K15" s="206" t="s">
        <v>111</v>
      </c>
      <c r="N15" s="207"/>
      <c r="AC15" s="150" t="s">
        <v>112</v>
      </c>
    </row>
    <row r="16" spans="1:33" ht="32.25" customHeight="1">
      <c r="D16" s="662" t="s">
        <v>113</v>
      </c>
      <c r="E16" s="662"/>
      <c r="F16" s="662"/>
      <c r="G16" s="662"/>
      <c r="H16" s="662"/>
      <c r="I16" s="662"/>
      <c r="J16" s="150">
        <v>2</v>
      </c>
      <c r="K16" s="206" t="s">
        <v>114</v>
      </c>
    </row>
    <row r="17" spans="4:14" ht="30.75" customHeight="1">
      <c r="D17" s="150" t="s">
        <v>202</v>
      </c>
      <c r="J17" s="150">
        <v>3</v>
      </c>
      <c r="K17" s="206" t="s">
        <v>115</v>
      </c>
      <c r="N17" s="207"/>
    </row>
    <row r="18" spans="4:14" ht="17.5">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A11" sqref="A11"/>
    </sheetView>
  </sheetViews>
  <sheetFormatPr defaultColWidth="9" defaultRowHeight="12"/>
  <cols>
    <col min="1" max="1" width="22.36328125" style="17" customWidth="1"/>
    <col min="2" max="2" width="5.36328125" style="17" bestFit="1" customWidth="1"/>
    <col min="3" max="10" width="27.36328125" style="17" customWidth="1"/>
    <col min="11" max="11" width="5.26953125" style="17" customWidth="1"/>
    <col min="12" max="13" width="27.36328125" style="17" customWidth="1"/>
    <col min="14" max="14" width="5.26953125" style="17" customWidth="1"/>
    <col min="15" max="15" width="13.7265625" style="17" customWidth="1"/>
    <col min="16" max="16" width="27.36328125" style="17" customWidth="1"/>
    <col min="17" max="20" width="9" style="17"/>
    <col min="21" max="21" width="9" style="17" customWidth="1"/>
    <col min="22" max="29" width="9" style="17"/>
    <col min="30" max="30" width="31" style="17" customWidth="1"/>
    <col min="31" max="31" width="11.7265625" style="17" customWidth="1"/>
    <col min="32" max="33" width="10.08984375" style="17" bestFit="1" customWidth="1"/>
    <col min="34" max="16384" width="9" style="17"/>
  </cols>
  <sheetData>
    <row r="1" spans="1:33" ht="19">
      <c r="A1" s="34" t="s">
        <v>427</v>
      </c>
      <c r="C1" s="15"/>
      <c r="D1" s="15"/>
      <c r="E1" s="15"/>
      <c r="F1" s="15"/>
      <c r="G1" s="15"/>
      <c r="H1" s="15"/>
      <c r="I1" s="15"/>
      <c r="J1" s="15"/>
      <c r="K1" s="15"/>
      <c r="L1" s="15"/>
      <c r="M1" s="15"/>
      <c r="N1" s="15"/>
      <c r="O1" s="15"/>
      <c r="P1" s="15"/>
    </row>
    <row r="2" spans="1:33" ht="14.5" thickBot="1">
      <c r="A2" s="19" t="str">
        <f>'管理用（このシートは削除しないでください）'!$E$5</f>
        <v>施設整備促進支援事業</v>
      </c>
      <c r="B2" s="16"/>
      <c r="P2" s="20"/>
      <c r="S2" s="99"/>
    </row>
    <row r="3" spans="1:33" s="21" customFormat="1" ht="36.75" customHeight="1">
      <c r="A3" s="721" t="s">
        <v>191</v>
      </c>
      <c r="B3" s="724" t="s">
        <v>91</v>
      </c>
      <c r="C3" s="716" t="s">
        <v>203</v>
      </c>
      <c r="D3" s="716" t="s">
        <v>204</v>
      </c>
      <c r="E3" s="716" t="s">
        <v>205</v>
      </c>
      <c r="F3" s="716" t="s">
        <v>206</v>
      </c>
      <c r="G3" s="716" t="s">
        <v>207</v>
      </c>
      <c r="H3" s="716" t="s">
        <v>208</v>
      </c>
      <c r="I3" s="716" t="s">
        <v>209</v>
      </c>
      <c r="J3" s="710" t="s">
        <v>210</v>
      </c>
      <c r="K3" s="711"/>
      <c r="L3" s="716" t="s">
        <v>211</v>
      </c>
      <c r="M3" s="710" t="s">
        <v>212</v>
      </c>
      <c r="N3" s="711"/>
      <c r="O3" s="716" t="s">
        <v>213</v>
      </c>
      <c r="P3" s="710" t="s">
        <v>443</v>
      </c>
      <c r="Q3" s="727" t="s">
        <v>214</v>
      </c>
      <c r="R3" s="727" t="s">
        <v>461</v>
      </c>
      <c r="S3" s="730" t="s">
        <v>453</v>
      </c>
    </row>
    <row r="4" spans="1:33" s="21" customFormat="1" ht="18.75" customHeight="1">
      <c r="A4" s="722"/>
      <c r="B4" s="725"/>
      <c r="C4" s="717"/>
      <c r="D4" s="717"/>
      <c r="E4" s="717"/>
      <c r="F4" s="717"/>
      <c r="G4" s="717"/>
      <c r="H4" s="717"/>
      <c r="I4" s="719"/>
      <c r="J4" s="712"/>
      <c r="K4" s="713"/>
      <c r="L4" s="719"/>
      <c r="M4" s="712"/>
      <c r="N4" s="713"/>
      <c r="O4" s="717"/>
      <c r="P4" s="733"/>
      <c r="Q4" s="728"/>
      <c r="R4" s="728"/>
      <c r="S4" s="731"/>
    </row>
    <row r="5" spans="1:33" s="21" customFormat="1" ht="18.75" customHeight="1">
      <c r="A5" s="722"/>
      <c r="B5" s="725"/>
      <c r="C5" s="717"/>
      <c r="D5" s="717"/>
      <c r="E5" s="717"/>
      <c r="F5" s="717"/>
      <c r="G5" s="717"/>
      <c r="H5" s="717"/>
      <c r="I5" s="719"/>
      <c r="J5" s="712"/>
      <c r="K5" s="713"/>
      <c r="L5" s="719"/>
      <c r="M5" s="712"/>
      <c r="N5" s="713"/>
      <c r="O5" s="717"/>
      <c r="P5" s="733"/>
      <c r="Q5" s="728"/>
      <c r="R5" s="728"/>
      <c r="S5" s="731"/>
    </row>
    <row r="6" spans="1:33" s="21" customFormat="1" ht="155.25" customHeight="1" thickBot="1">
      <c r="A6" s="723"/>
      <c r="B6" s="726"/>
      <c r="C6" s="718"/>
      <c r="D6" s="718"/>
      <c r="E6" s="718"/>
      <c r="F6" s="718"/>
      <c r="G6" s="718"/>
      <c r="H6" s="718"/>
      <c r="I6" s="720"/>
      <c r="J6" s="714"/>
      <c r="K6" s="715"/>
      <c r="L6" s="720"/>
      <c r="M6" s="714"/>
      <c r="N6" s="715"/>
      <c r="O6" s="718"/>
      <c r="P6" s="734"/>
      <c r="Q6" s="729"/>
      <c r="R6" s="729"/>
      <c r="S6" s="732"/>
    </row>
    <row r="7" spans="1:33" s="21" customFormat="1" ht="12.75" customHeight="1" thickBot="1">
      <c r="A7" s="22">
        <v>0</v>
      </c>
      <c r="B7" s="22">
        <v>1</v>
      </c>
      <c r="C7" s="23">
        <v>2</v>
      </c>
      <c r="D7" s="23">
        <v>2</v>
      </c>
      <c r="E7" s="31"/>
      <c r="F7" s="31"/>
      <c r="G7" s="31"/>
      <c r="H7" s="31"/>
      <c r="I7" s="31"/>
      <c r="J7" s="708"/>
      <c r="K7" s="709"/>
      <c r="L7" s="31"/>
      <c r="M7" s="708"/>
      <c r="N7" s="709"/>
      <c r="O7" s="31"/>
      <c r="P7" s="31"/>
      <c r="Q7" s="31"/>
      <c r="R7" s="31"/>
      <c r="S7" s="31"/>
    </row>
    <row r="8" spans="1:33" s="21" customFormat="1" ht="40" customHeight="1">
      <c r="A8" s="387" t="s">
        <v>215</v>
      </c>
      <c r="B8" s="387" t="s">
        <v>216</v>
      </c>
      <c r="C8" s="26" t="s">
        <v>222</v>
      </c>
      <c r="D8" s="388" t="s">
        <v>223</v>
      </c>
      <c r="E8" s="406" t="s">
        <v>466</v>
      </c>
      <c r="F8" s="377" cm="1">
        <f t="array" ref="F8">_xlfn.XLOOKUP(D8&amp;E8,AD:AD&amp;AE:AE,AF:AF)</f>
        <v>558000</v>
      </c>
      <c r="G8" s="377">
        <v>660000</v>
      </c>
      <c r="H8" s="377">
        <f t="shared" ref="H8:H9" si="0">MIN(F8:G8)</f>
        <v>558000</v>
      </c>
      <c r="I8" s="377" cm="1">
        <f t="array" ref="I8">_xlfn.XLOOKUP(D8&amp;E8,AD:AD&amp;AE:AE,AG:AG)</f>
        <v>484000</v>
      </c>
      <c r="J8" s="440">
        <f>25*24</f>
        <v>600</v>
      </c>
      <c r="K8" s="412" t="s">
        <v>537</v>
      </c>
      <c r="L8" s="412">
        <f>25*12</f>
        <v>300</v>
      </c>
      <c r="M8" s="440">
        <f t="shared" ref="M8:M9" si="1">MIN(J8:L8)</f>
        <v>300</v>
      </c>
      <c r="N8" s="412" t="s">
        <v>537</v>
      </c>
      <c r="O8" s="413">
        <v>0.33</v>
      </c>
      <c r="P8" s="377">
        <f>ROUNDDOWN(((H8-I8)*M8*O8)/1000,0)*1000</f>
        <v>7326000</v>
      </c>
      <c r="Q8" s="93">
        <v>45748</v>
      </c>
      <c r="R8" s="389">
        <v>45839</v>
      </c>
      <c r="S8" s="94" t="s">
        <v>220</v>
      </c>
      <c r="X8" s="24"/>
    </row>
    <row r="9" spans="1:33" s="21" customFormat="1" ht="40" customHeight="1">
      <c r="A9" s="386" t="s">
        <v>460</v>
      </c>
      <c r="B9" s="386" t="s">
        <v>459</v>
      </c>
      <c r="C9" s="446" t="s">
        <v>456</v>
      </c>
      <c r="D9" s="447" t="s">
        <v>502</v>
      </c>
      <c r="E9" s="446" t="s">
        <v>466</v>
      </c>
      <c r="F9" s="377" cm="1">
        <f t="array" ref="F9">_xlfn.XLOOKUP(D9&amp;E9,AD:AD&amp;AE:AE,AF:AF)</f>
        <v>38109000</v>
      </c>
      <c r="G9" s="377">
        <v>40000000</v>
      </c>
      <c r="H9" s="377">
        <f t="shared" si="0"/>
        <v>38109000</v>
      </c>
      <c r="I9" s="377" cm="1">
        <f t="array" ref="I9">_xlfn.XLOOKUP(D9&amp;E9,AD:AD&amp;AE:AE,AG:AG)</f>
        <v>29420000</v>
      </c>
      <c r="J9" s="440">
        <v>2</v>
      </c>
      <c r="K9" s="412" t="s">
        <v>538</v>
      </c>
      <c r="L9" s="414" t="s">
        <v>283</v>
      </c>
      <c r="M9" s="440">
        <f t="shared" si="1"/>
        <v>2</v>
      </c>
      <c r="N9" s="412" t="s">
        <v>538</v>
      </c>
      <c r="O9" s="378">
        <v>0.33333333333333331</v>
      </c>
      <c r="P9" s="377">
        <f>ROUNDDOWN(((H9-I9)*M9*O9)/1000,0)*1000</f>
        <v>5792000</v>
      </c>
      <c r="Q9" s="390">
        <v>45870</v>
      </c>
      <c r="R9" s="390">
        <v>45870</v>
      </c>
      <c r="S9" s="98" t="s">
        <v>220</v>
      </c>
      <c r="X9" s="24"/>
    </row>
    <row r="10" spans="1:33" s="21" customFormat="1" ht="40" customHeight="1" thickBot="1">
      <c r="A10" s="139" t="s">
        <v>221</v>
      </c>
      <c r="B10" s="139" t="s">
        <v>458</v>
      </c>
      <c r="C10" s="448" t="s">
        <v>452</v>
      </c>
      <c r="D10" s="449" t="s">
        <v>471</v>
      </c>
      <c r="E10" s="448" t="s">
        <v>292</v>
      </c>
      <c r="F10" s="140" cm="1">
        <f t="array" ref="F10">_xlfn.XLOOKUP(D10&amp;E10,AD:AD&amp;AE:AE,AF:AF)</f>
        <v>444000</v>
      </c>
      <c r="G10" s="140">
        <v>500000</v>
      </c>
      <c r="H10" s="140">
        <f>MIN(F10:G10)</f>
        <v>444000</v>
      </c>
      <c r="I10" s="140" cm="1">
        <f t="array" ref="I10">_xlfn.XLOOKUP(D10&amp;E10,AD:AD&amp;AE:AE,AG:AG)</f>
        <v>214000</v>
      </c>
      <c r="J10" s="441">
        <v>1000</v>
      </c>
      <c r="K10" s="416" t="s">
        <v>537</v>
      </c>
      <c r="L10" s="416">
        <v>150</v>
      </c>
      <c r="M10" s="441">
        <f>MIN(J10:L10)</f>
        <v>150</v>
      </c>
      <c r="N10" s="416" t="s">
        <v>537</v>
      </c>
      <c r="O10" s="450">
        <v>0.33</v>
      </c>
      <c r="P10" s="140">
        <f>ROUNDDOWN(((H10-I10)*M10*O10)/1000,0)*1000</f>
        <v>11385000</v>
      </c>
      <c r="Q10" s="141">
        <v>46112</v>
      </c>
      <c r="R10" s="141">
        <v>46143</v>
      </c>
      <c r="S10" s="142" t="s">
        <v>220</v>
      </c>
      <c r="X10" s="24"/>
    </row>
    <row r="11" spans="1:33" s="21" customFormat="1" ht="40" customHeight="1">
      <c r="A11" s="415"/>
      <c r="B11" s="415">
        <v>1</v>
      </c>
      <c r="C11" s="407"/>
      <c r="D11" s="408"/>
      <c r="E11" s="437"/>
      <c r="F11" s="376" cm="1">
        <f t="array" ref="F11">_xlfn.XLOOKUP(D11&amp;E11,AD:AD&amp;AE:AE,AF:AF)</f>
        <v>0</v>
      </c>
      <c r="G11" s="32"/>
      <c r="H11" s="410">
        <f>MIN(F11:G11)</f>
        <v>0</v>
      </c>
      <c r="I11" s="32" cm="1">
        <f t="array" ref="I11">_xlfn.XLOOKUP(D11&amp;E11,AD:AD&amp;AE:AE,AG:AG)</f>
        <v>0</v>
      </c>
      <c r="J11" s="443"/>
      <c r="K11" s="95"/>
      <c r="L11" s="96"/>
      <c r="M11" s="442">
        <f>MIN(J11:L11)</f>
        <v>0</v>
      </c>
      <c r="N11" s="95"/>
      <c r="O11" s="411"/>
      <c r="P11" s="410">
        <f>ROUNDDOWN(((H11-I11)*M11*O11)/1000,0)*1000</f>
        <v>0</v>
      </c>
      <c r="Q11" s="97"/>
      <c r="R11" s="383"/>
      <c r="S11" s="98"/>
      <c r="X11" s="24"/>
      <c r="AE11" s="404" t="s">
        <v>467</v>
      </c>
    </row>
    <row r="12" spans="1:33" s="21" customFormat="1" ht="40" customHeight="1" thickBot="1">
      <c r="A12" s="25"/>
      <c r="B12" s="25">
        <v>2</v>
      </c>
      <c r="C12" s="26"/>
      <c r="D12" s="388"/>
      <c r="E12" s="409"/>
      <c r="F12" s="376" cm="1">
        <f t="array" ref="F12">_xlfn.XLOOKUP(D12&amp;E12,AD:AD&amp;AE:AE,AF:AF)</f>
        <v>0</v>
      </c>
      <c r="G12" s="32"/>
      <c r="H12" s="32">
        <f>MIN(F12:G12)</f>
        <v>0</v>
      </c>
      <c r="I12" s="32" cm="1">
        <f t="array" ref="I12">_xlfn.XLOOKUP(D12&amp;E12,AD:AD&amp;AE:AE,AG:AG)</f>
        <v>0</v>
      </c>
      <c r="J12" s="443"/>
      <c r="K12" s="412"/>
      <c r="L12" s="96"/>
      <c r="M12" s="442">
        <f>MIN(J12:L12)</f>
        <v>0</v>
      </c>
      <c r="N12" s="412"/>
      <c r="O12" s="378"/>
      <c r="P12" s="379">
        <f t="shared" ref="P12:P33" si="2">ROUNDDOWN(((H12-I12)*M12*O12)/1000,0)*1000</f>
        <v>0</v>
      </c>
      <c r="Q12" s="97"/>
      <c r="R12" s="383"/>
      <c r="S12" s="98"/>
      <c r="AF12" s="404" t="s">
        <v>468</v>
      </c>
      <c r="AG12" s="404" t="s">
        <v>469</v>
      </c>
    </row>
    <row r="13" spans="1:33" s="21" customFormat="1" ht="40" customHeight="1" thickBot="1">
      <c r="A13" s="25"/>
      <c r="B13" s="25">
        <v>3</v>
      </c>
      <c r="C13" s="26"/>
      <c r="D13" s="388"/>
      <c r="E13" s="409"/>
      <c r="F13" s="376" cm="1">
        <f t="array" ref="F13">_xlfn.XLOOKUP(D13&amp;E13,AD:AD&amp;AE:AE,AF:AF)</f>
        <v>0</v>
      </c>
      <c r="G13" s="32"/>
      <c r="H13" s="32">
        <f t="shared" ref="H13:H33" si="3">MIN(F13:G13)</f>
        <v>0</v>
      </c>
      <c r="I13" s="32" cm="1">
        <f t="array" ref="I13">_xlfn.XLOOKUP(D13&amp;E13,AD:AD&amp;AE:AE,AG:AG)</f>
        <v>0</v>
      </c>
      <c r="J13" s="443"/>
      <c r="K13" s="412"/>
      <c r="L13" s="96"/>
      <c r="M13" s="442">
        <f t="shared" ref="M13:M33" si="4">MIN(J13:L13)</f>
        <v>0</v>
      </c>
      <c r="N13" s="412"/>
      <c r="O13" s="378"/>
      <c r="P13" s="376">
        <f t="shared" si="2"/>
        <v>0</v>
      </c>
      <c r="Q13" s="97"/>
      <c r="R13" s="383"/>
      <c r="S13" s="98"/>
      <c r="AD13" s="418" t="s">
        <v>470</v>
      </c>
      <c r="AE13" s="418" t="s">
        <v>466</v>
      </c>
      <c r="AF13" s="435">
        <v>558000</v>
      </c>
      <c r="AG13" s="435">
        <v>484000</v>
      </c>
    </row>
    <row r="14" spans="1:33" s="21" customFormat="1" ht="40" customHeight="1">
      <c r="A14" s="25"/>
      <c r="B14" s="25">
        <v>4</v>
      </c>
      <c r="C14" s="26"/>
      <c r="D14" s="388"/>
      <c r="E14" s="409"/>
      <c r="F14" s="376" cm="1">
        <f t="array" ref="F14">_xlfn.XLOOKUP(D14&amp;E14,AD:AD&amp;AE:AE,AF:AF)</f>
        <v>0</v>
      </c>
      <c r="G14" s="32"/>
      <c r="H14" s="32">
        <f t="shared" si="3"/>
        <v>0</v>
      </c>
      <c r="I14" s="32" cm="1">
        <f t="array" ref="I14">_xlfn.XLOOKUP(D14&amp;E14,AD:AD&amp;AE:AE,AG:AG)</f>
        <v>0</v>
      </c>
      <c r="J14" s="443"/>
      <c r="K14" s="412"/>
      <c r="L14" s="96"/>
      <c r="M14" s="442">
        <f t="shared" si="4"/>
        <v>0</v>
      </c>
      <c r="N14" s="412"/>
      <c r="O14" s="378"/>
      <c r="P14" s="376">
        <f t="shared" si="2"/>
        <v>0</v>
      </c>
      <c r="Q14" s="97"/>
      <c r="R14" s="383"/>
      <c r="S14" s="98"/>
      <c r="AE14" s="404" t="s">
        <v>524</v>
      </c>
    </row>
    <row r="15" spans="1:33" s="21" customFormat="1" ht="40" customHeight="1" thickBot="1">
      <c r="A15" s="25"/>
      <c r="B15" s="25">
        <v>5</v>
      </c>
      <c r="C15" s="26"/>
      <c r="D15" s="388"/>
      <c r="E15" s="409"/>
      <c r="F15" s="376" cm="1">
        <f t="array" ref="F15">_xlfn.XLOOKUP(D15&amp;E15,AD:AD&amp;AE:AE,AF:AF)</f>
        <v>0</v>
      </c>
      <c r="G15" s="32"/>
      <c r="H15" s="32">
        <f t="shared" si="3"/>
        <v>0</v>
      </c>
      <c r="I15" s="32" cm="1">
        <f t="array" ref="I15">_xlfn.XLOOKUP(D15&amp;E15,AD:AD&amp;AE:AE,AG:AG)</f>
        <v>0</v>
      </c>
      <c r="J15" s="443"/>
      <c r="K15" s="412"/>
      <c r="L15" s="96"/>
      <c r="M15" s="442">
        <f t="shared" si="4"/>
        <v>0</v>
      </c>
      <c r="N15" s="412"/>
      <c r="O15" s="378"/>
      <c r="P15" s="376">
        <f t="shared" si="2"/>
        <v>0</v>
      </c>
      <c r="Q15" s="97"/>
      <c r="R15" s="383"/>
      <c r="S15" s="98"/>
      <c r="AF15" s="404" t="s">
        <v>468</v>
      </c>
      <c r="AG15" s="404" t="s">
        <v>469</v>
      </c>
    </row>
    <row r="16" spans="1:33" s="21" customFormat="1" ht="40" customHeight="1" thickBot="1">
      <c r="A16" s="25"/>
      <c r="B16" s="25">
        <v>6</v>
      </c>
      <c r="C16" s="26"/>
      <c r="D16" s="388"/>
      <c r="E16" s="409"/>
      <c r="F16" s="376" cm="1">
        <f t="array" ref="F16">_xlfn.XLOOKUP(D16&amp;E16,AD:AD&amp;AE:AE,AF:AF)</f>
        <v>0</v>
      </c>
      <c r="G16" s="32"/>
      <c r="H16" s="32">
        <f t="shared" si="3"/>
        <v>0</v>
      </c>
      <c r="I16" s="32" cm="1">
        <f t="array" ref="I16">_xlfn.XLOOKUP(D16&amp;E16,AD:AD&amp;AE:AE,AG:AG)</f>
        <v>0</v>
      </c>
      <c r="J16" s="442"/>
      <c r="K16" s="412"/>
      <c r="L16" s="32"/>
      <c r="M16" s="442">
        <f t="shared" si="4"/>
        <v>0</v>
      </c>
      <c r="N16" s="412"/>
      <c r="O16" s="378"/>
      <c r="P16" s="376">
        <f t="shared" si="2"/>
        <v>0</v>
      </c>
      <c r="Q16" s="82"/>
      <c r="R16" s="384"/>
      <c r="S16" s="83"/>
      <c r="AD16" s="426" t="s">
        <v>471</v>
      </c>
      <c r="AE16" s="417" t="s">
        <v>506</v>
      </c>
      <c r="AF16" s="435">
        <v>558000</v>
      </c>
      <c r="AG16" s="435">
        <v>484000</v>
      </c>
    </row>
    <row r="17" spans="1:33" s="21" customFormat="1" ht="40" customHeight="1" thickBot="1">
      <c r="A17" s="25"/>
      <c r="B17" s="25">
        <v>7</v>
      </c>
      <c r="C17" s="26"/>
      <c r="D17" s="388"/>
      <c r="E17" s="409"/>
      <c r="F17" s="376" cm="1">
        <f t="array" ref="F17">_xlfn.XLOOKUP(D17&amp;E17,AD:AD&amp;AE:AE,AF:AF)</f>
        <v>0</v>
      </c>
      <c r="G17" s="32"/>
      <c r="H17" s="32">
        <f t="shared" si="3"/>
        <v>0</v>
      </c>
      <c r="I17" s="32" cm="1">
        <f t="array" ref="I17">_xlfn.XLOOKUP(D17&amp;E17,AD:AD&amp;AE:AE,AG:AG)</f>
        <v>0</v>
      </c>
      <c r="J17" s="442"/>
      <c r="K17" s="412"/>
      <c r="L17" s="32"/>
      <c r="M17" s="442">
        <f t="shared" si="4"/>
        <v>0</v>
      </c>
      <c r="N17" s="412"/>
      <c r="O17" s="378"/>
      <c r="P17" s="376">
        <f t="shared" si="2"/>
        <v>0</v>
      </c>
      <c r="Q17" s="82"/>
      <c r="R17" s="384"/>
      <c r="S17" s="83"/>
      <c r="AD17" s="438" t="s">
        <v>471</v>
      </c>
      <c r="AE17" s="417" t="s">
        <v>507</v>
      </c>
      <c r="AF17" s="435">
        <v>444000</v>
      </c>
      <c r="AG17" s="435">
        <v>214000</v>
      </c>
    </row>
    <row r="18" spans="1:33" s="21" customFormat="1" ht="40" customHeight="1" thickBot="1">
      <c r="A18" s="25"/>
      <c r="B18" s="25">
        <v>8</v>
      </c>
      <c r="C18" s="26"/>
      <c r="D18" s="388"/>
      <c r="E18" s="409"/>
      <c r="F18" s="376" cm="1">
        <f t="array" ref="F18">_xlfn.XLOOKUP(D18&amp;E18,AD:AD&amp;AE:AE,AF:AF)</f>
        <v>0</v>
      </c>
      <c r="G18" s="32"/>
      <c r="H18" s="32">
        <f t="shared" si="3"/>
        <v>0</v>
      </c>
      <c r="I18" s="32" cm="1">
        <f t="array" ref="I18">_xlfn.XLOOKUP(D18&amp;E18,AD:AD&amp;AE:AE,AG:AG)</f>
        <v>0</v>
      </c>
      <c r="J18" s="442"/>
      <c r="K18" s="412"/>
      <c r="L18" s="32"/>
      <c r="M18" s="442">
        <f t="shared" si="4"/>
        <v>0</v>
      </c>
      <c r="N18" s="412"/>
      <c r="O18" s="378"/>
      <c r="P18" s="376">
        <f t="shared" si="2"/>
        <v>0</v>
      </c>
      <c r="Q18" s="82"/>
      <c r="R18" s="384"/>
      <c r="S18" s="83"/>
      <c r="AD18" s="439" t="s">
        <v>471</v>
      </c>
      <c r="AE18" s="417" t="s">
        <v>504</v>
      </c>
      <c r="AF18" s="435">
        <v>362000</v>
      </c>
      <c r="AG18" s="435">
        <v>355000</v>
      </c>
    </row>
    <row r="19" spans="1:33" s="21" customFormat="1" ht="40" customHeight="1" thickBot="1">
      <c r="A19" s="25"/>
      <c r="B19" s="25">
        <v>9</v>
      </c>
      <c r="C19" s="26"/>
      <c r="D19" s="388"/>
      <c r="E19" s="409"/>
      <c r="F19" s="376" cm="1">
        <f t="array" ref="F19">_xlfn.XLOOKUP(D19&amp;E19,AD:AD&amp;AE:AE,AF:AF)</f>
        <v>0</v>
      </c>
      <c r="G19" s="32"/>
      <c r="H19" s="32">
        <f t="shared" si="3"/>
        <v>0</v>
      </c>
      <c r="I19" s="32" cm="1">
        <f t="array" ref="I19">_xlfn.XLOOKUP(D19&amp;E19,AD:AD&amp;AE:AE,AG:AG)</f>
        <v>0</v>
      </c>
      <c r="J19" s="442"/>
      <c r="K19" s="412"/>
      <c r="L19" s="32"/>
      <c r="M19" s="442">
        <f t="shared" si="4"/>
        <v>0</v>
      </c>
      <c r="N19" s="412"/>
      <c r="O19" s="378"/>
      <c r="P19" s="376">
        <f t="shared" si="2"/>
        <v>0</v>
      </c>
      <c r="Q19" s="82"/>
      <c r="R19" s="384"/>
      <c r="S19" s="83"/>
      <c r="AD19" s="428" t="s">
        <v>472</v>
      </c>
      <c r="AE19" s="417" t="s">
        <v>506</v>
      </c>
      <c r="AF19" s="435">
        <v>558000</v>
      </c>
      <c r="AG19" s="435">
        <v>484000</v>
      </c>
    </row>
    <row r="20" spans="1:33" s="21" customFormat="1" ht="40" customHeight="1" thickBot="1">
      <c r="A20" s="25"/>
      <c r="B20" s="25">
        <v>10</v>
      </c>
      <c r="C20" s="26"/>
      <c r="D20" s="388"/>
      <c r="E20" s="409"/>
      <c r="F20" s="376" cm="1">
        <f t="array" ref="F20">_xlfn.XLOOKUP(D20&amp;E20,AD:AD&amp;AE:AE,AF:AF)</f>
        <v>0</v>
      </c>
      <c r="G20" s="32"/>
      <c r="H20" s="32">
        <f t="shared" si="3"/>
        <v>0</v>
      </c>
      <c r="I20" s="32" cm="1">
        <f t="array" ref="I20">_xlfn.XLOOKUP(D20&amp;E20,AD:AD&amp;AE:AE,AG:AG)</f>
        <v>0</v>
      </c>
      <c r="J20" s="442"/>
      <c r="K20" s="412"/>
      <c r="L20" s="32"/>
      <c r="M20" s="442">
        <f t="shared" si="4"/>
        <v>0</v>
      </c>
      <c r="N20" s="412"/>
      <c r="O20" s="378"/>
      <c r="P20" s="376">
        <f t="shared" si="2"/>
        <v>0</v>
      </c>
      <c r="Q20" s="82"/>
      <c r="R20" s="384"/>
      <c r="S20" s="83"/>
      <c r="AD20" s="428" t="s">
        <v>473</v>
      </c>
      <c r="AE20" s="417" t="s">
        <v>506</v>
      </c>
      <c r="AF20" s="435">
        <v>558000</v>
      </c>
      <c r="AG20" s="435">
        <v>484000</v>
      </c>
    </row>
    <row r="21" spans="1:33" s="21" customFormat="1" ht="40" customHeight="1" thickBot="1">
      <c r="A21" s="25"/>
      <c r="B21" s="25">
        <v>11</v>
      </c>
      <c r="C21" s="26"/>
      <c r="D21" s="388"/>
      <c r="E21" s="409"/>
      <c r="F21" s="376" cm="1">
        <f t="array" ref="F21">_xlfn.XLOOKUP(D21&amp;E21,AD:AD&amp;AE:AE,AF:AF)</f>
        <v>0</v>
      </c>
      <c r="G21" s="32"/>
      <c r="H21" s="32">
        <f t="shared" si="3"/>
        <v>0</v>
      </c>
      <c r="I21" s="32" cm="1">
        <f t="array" ref="I21">_xlfn.XLOOKUP(D21&amp;E21,AD:AD&amp;AE:AE,AG:AG)</f>
        <v>0</v>
      </c>
      <c r="J21" s="442"/>
      <c r="K21" s="412"/>
      <c r="L21" s="32"/>
      <c r="M21" s="442">
        <f t="shared" si="4"/>
        <v>0</v>
      </c>
      <c r="N21" s="412"/>
      <c r="O21" s="378"/>
      <c r="P21" s="376">
        <f t="shared" si="2"/>
        <v>0</v>
      </c>
      <c r="Q21" s="82"/>
      <c r="R21" s="384"/>
      <c r="S21" s="83"/>
      <c r="AD21" s="428" t="s">
        <v>474</v>
      </c>
      <c r="AE21" s="417" t="s">
        <v>506</v>
      </c>
      <c r="AF21" s="435">
        <v>558000</v>
      </c>
      <c r="AG21" s="435">
        <v>484000</v>
      </c>
    </row>
    <row r="22" spans="1:33" s="21" customFormat="1" ht="40" customHeight="1" thickBot="1">
      <c r="A22" s="25"/>
      <c r="B22" s="25">
        <v>12</v>
      </c>
      <c r="C22" s="26"/>
      <c r="D22" s="388"/>
      <c r="E22" s="409"/>
      <c r="F22" s="376" cm="1">
        <f t="array" ref="F22">_xlfn.XLOOKUP(D22&amp;E22,AD:AD&amp;AE:AE,AF:AF)</f>
        <v>0</v>
      </c>
      <c r="G22" s="32"/>
      <c r="H22" s="32">
        <f t="shared" si="3"/>
        <v>0</v>
      </c>
      <c r="I22" s="32" cm="1">
        <f t="array" ref="I22">_xlfn.XLOOKUP(D22&amp;E22,AD:AD&amp;AE:AE,AG:AG)</f>
        <v>0</v>
      </c>
      <c r="J22" s="442"/>
      <c r="K22" s="412"/>
      <c r="L22" s="32"/>
      <c r="M22" s="442">
        <f t="shared" si="4"/>
        <v>0</v>
      </c>
      <c r="N22" s="412"/>
      <c r="O22" s="378"/>
      <c r="P22" s="376">
        <f t="shared" si="2"/>
        <v>0</v>
      </c>
      <c r="Q22" s="82"/>
      <c r="R22" s="384"/>
      <c r="S22" s="83"/>
      <c r="AD22" s="426" t="s">
        <v>475</v>
      </c>
      <c r="AE22" s="417" t="s">
        <v>506</v>
      </c>
      <c r="AF22" s="435">
        <v>558000</v>
      </c>
      <c r="AG22" s="435">
        <v>484000</v>
      </c>
    </row>
    <row r="23" spans="1:33" s="21" customFormat="1" ht="40" customHeight="1" thickBot="1">
      <c r="A23" s="25"/>
      <c r="B23" s="25">
        <v>13</v>
      </c>
      <c r="C23" s="26"/>
      <c r="D23" s="388"/>
      <c r="E23" s="409"/>
      <c r="F23" s="376" cm="1">
        <f t="array" ref="F23">_xlfn.XLOOKUP(D23&amp;E23,AD:AD&amp;AE:AE,AF:AF)</f>
        <v>0</v>
      </c>
      <c r="G23" s="32"/>
      <c r="H23" s="32">
        <f t="shared" si="3"/>
        <v>0</v>
      </c>
      <c r="I23" s="32" cm="1">
        <f t="array" ref="I23">_xlfn.XLOOKUP(D23&amp;E23,AD:AD&amp;AE:AE,AG:AG)</f>
        <v>0</v>
      </c>
      <c r="J23" s="442"/>
      <c r="K23" s="412"/>
      <c r="L23" s="32"/>
      <c r="M23" s="442">
        <f t="shared" si="4"/>
        <v>0</v>
      </c>
      <c r="N23" s="412"/>
      <c r="O23" s="378"/>
      <c r="P23" s="376">
        <f t="shared" si="2"/>
        <v>0</v>
      </c>
      <c r="Q23" s="82"/>
      <c r="R23" s="384"/>
      <c r="S23" s="83"/>
      <c r="AD23" s="423" t="s">
        <v>475</v>
      </c>
      <c r="AE23" s="417" t="s">
        <v>507</v>
      </c>
      <c r="AF23" s="435">
        <v>444000</v>
      </c>
      <c r="AG23" s="435">
        <v>214000</v>
      </c>
    </row>
    <row r="24" spans="1:33" s="21" customFormat="1" ht="40" customHeight="1" thickBot="1">
      <c r="A24" s="25"/>
      <c r="B24" s="25">
        <v>14</v>
      </c>
      <c r="C24" s="26"/>
      <c r="D24" s="388"/>
      <c r="E24" s="409"/>
      <c r="F24" s="376" cm="1">
        <f t="array" ref="F24">_xlfn.XLOOKUP(D24&amp;E24,AD:AD&amp;AE:AE,AF:AF)</f>
        <v>0</v>
      </c>
      <c r="G24" s="32"/>
      <c r="H24" s="32">
        <f t="shared" si="3"/>
        <v>0</v>
      </c>
      <c r="I24" s="32" cm="1">
        <f t="array" ref="I24">_xlfn.XLOOKUP(D24&amp;E24,AD:AD&amp;AE:AE,AG:AG)</f>
        <v>0</v>
      </c>
      <c r="J24" s="442"/>
      <c r="K24" s="412"/>
      <c r="L24" s="32"/>
      <c r="M24" s="442">
        <f t="shared" si="4"/>
        <v>0</v>
      </c>
      <c r="N24" s="412"/>
      <c r="O24" s="378"/>
      <c r="P24" s="376">
        <f t="shared" si="2"/>
        <v>0</v>
      </c>
      <c r="Q24" s="82"/>
      <c r="R24" s="384"/>
      <c r="S24" s="83"/>
      <c r="AD24" s="427" t="s">
        <v>475</v>
      </c>
      <c r="AE24" s="417" t="s">
        <v>504</v>
      </c>
      <c r="AF24" s="435">
        <v>362000</v>
      </c>
      <c r="AG24" s="435">
        <v>355000</v>
      </c>
    </row>
    <row r="25" spans="1:33" s="21" customFormat="1" ht="40" customHeight="1" thickBot="1">
      <c r="A25" s="25"/>
      <c r="B25" s="25">
        <v>15</v>
      </c>
      <c r="C25" s="26"/>
      <c r="D25" s="388"/>
      <c r="E25" s="409"/>
      <c r="F25" s="376" cm="1">
        <f t="array" ref="F25">_xlfn.XLOOKUP(D25&amp;E25,AD:AD&amp;AE:AE,AF:AF)</f>
        <v>0</v>
      </c>
      <c r="G25" s="32"/>
      <c r="H25" s="32">
        <f t="shared" si="3"/>
        <v>0</v>
      </c>
      <c r="I25" s="32" cm="1">
        <f t="array" ref="I25">_xlfn.XLOOKUP(D25&amp;E25,AD:AD&amp;AE:AE,AG:AG)</f>
        <v>0</v>
      </c>
      <c r="J25" s="442"/>
      <c r="K25" s="412"/>
      <c r="L25" s="32"/>
      <c r="M25" s="442">
        <f t="shared" si="4"/>
        <v>0</v>
      </c>
      <c r="N25" s="412"/>
      <c r="O25" s="378"/>
      <c r="P25" s="376">
        <f t="shared" si="2"/>
        <v>0</v>
      </c>
      <c r="Q25" s="82"/>
      <c r="R25" s="384"/>
      <c r="S25" s="83"/>
      <c r="AD25" s="428" t="s">
        <v>476</v>
      </c>
      <c r="AE25" s="417" t="s">
        <v>506</v>
      </c>
      <c r="AF25" s="435">
        <v>558000</v>
      </c>
      <c r="AG25" s="435">
        <v>484000</v>
      </c>
    </row>
    <row r="26" spans="1:33" s="21" customFormat="1" ht="40" customHeight="1" thickBot="1">
      <c r="A26" s="25"/>
      <c r="B26" s="25">
        <v>16</v>
      </c>
      <c r="C26" s="26"/>
      <c r="D26" s="388"/>
      <c r="E26" s="409"/>
      <c r="F26" s="376" cm="1">
        <f t="array" ref="F26">_xlfn.XLOOKUP(D26&amp;E26,AD:AD&amp;AE:AE,AF:AF)</f>
        <v>0</v>
      </c>
      <c r="G26" s="32"/>
      <c r="H26" s="32">
        <f t="shared" si="3"/>
        <v>0</v>
      </c>
      <c r="I26" s="32" cm="1">
        <f t="array" ref="I26">_xlfn.XLOOKUP(D26&amp;E26,AD:AD&amp;AE:AE,AG:AG)</f>
        <v>0</v>
      </c>
      <c r="J26" s="442"/>
      <c r="K26" s="412"/>
      <c r="L26" s="32"/>
      <c r="M26" s="442">
        <f t="shared" si="4"/>
        <v>0</v>
      </c>
      <c r="N26" s="412"/>
      <c r="O26" s="378"/>
      <c r="P26" s="376">
        <f t="shared" si="2"/>
        <v>0</v>
      </c>
      <c r="Q26" s="82"/>
      <c r="R26" s="384"/>
      <c r="S26" s="83"/>
      <c r="AD26" s="426" t="s">
        <v>477</v>
      </c>
      <c r="AE26" s="417" t="s">
        <v>536</v>
      </c>
      <c r="AF26" s="435">
        <v>558000</v>
      </c>
      <c r="AG26" s="435">
        <v>484000</v>
      </c>
    </row>
    <row r="27" spans="1:33" s="21" customFormat="1" ht="40" customHeight="1" thickBot="1">
      <c r="A27" s="25"/>
      <c r="B27" s="25">
        <v>17</v>
      </c>
      <c r="C27" s="26"/>
      <c r="D27" s="388"/>
      <c r="E27" s="409"/>
      <c r="F27" s="376" cm="1">
        <f t="array" ref="F27">_xlfn.XLOOKUP(D27&amp;E27,AD:AD&amp;AE:AE,AF:AF)</f>
        <v>0</v>
      </c>
      <c r="G27" s="32"/>
      <c r="H27" s="32">
        <f t="shared" si="3"/>
        <v>0</v>
      </c>
      <c r="I27" s="32" cm="1">
        <f t="array" ref="I27">_xlfn.XLOOKUP(D27&amp;E27,AD:AD&amp;AE:AE,AG:AG)</f>
        <v>0</v>
      </c>
      <c r="J27" s="442"/>
      <c r="K27" s="412"/>
      <c r="L27" s="32"/>
      <c r="M27" s="442">
        <f t="shared" si="4"/>
        <v>0</v>
      </c>
      <c r="N27" s="412"/>
      <c r="O27" s="378"/>
      <c r="P27" s="376">
        <f t="shared" si="2"/>
        <v>0</v>
      </c>
      <c r="Q27" s="82"/>
      <c r="R27" s="384"/>
      <c r="S27" s="83"/>
      <c r="AD27" s="427" t="s">
        <v>477</v>
      </c>
      <c r="AE27" s="417" t="s">
        <v>507</v>
      </c>
      <c r="AF27" s="435">
        <v>444000</v>
      </c>
      <c r="AG27" s="435">
        <v>214000</v>
      </c>
    </row>
    <row r="28" spans="1:33" s="21" customFormat="1" ht="40" customHeight="1" thickBot="1">
      <c r="A28" s="25"/>
      <c r="B28" s="25">
        <v>18</v>
      </c>
      <c r="C28" s="26"/>
      <c r="D28" s="388"/>
      <c r="E28" s="409"/>
      <c r="F28" s="376" cm="1">
        <f t="array" ref="F28">_xlfn.XLOOKUP(D28&amp;E28,AD:AD&amp;AE:AE,AF:AF)</f>
        <v>0</v>
      </c>
      <c r="G28" s="32"/>
      <c r="H28" s="32">
        <f t="shared" si="3"/>
        <v>0</v>
      </c>
      <c r="I28" s="32" cm="1">
        <f t="array" ref="I28">_xlfn.XLOOKUP(D28&amp;E28,AD:AD&amp;AE:AE,AG:AG)</f>
        <v>0</v>
      </c>
      <c r="J28" s="442"/>
      <c r="K28" s="412"/>
      <c r="L28" s="32"/>
      <c r="M28" s="442">
        <f t="shared" si="4"/>
        <v>0</v>
      </c>
      <c r="N28" s="412"/>
      <c r="O28" s="378"/>
      <c r="P28" s="376">
        <f t="shared" si="2"/>
        <v>0</v>
      </c>
      <c r="Q28" s="82"/>
      <c r="R28" s="384"/>
      <c r="S28" s="83"/>
      <c r="AD28" s="426" t="s">
        <v>478</v>
      </c>
      <c r="AE28" s="417" t="s">
        <v>536</v>
      </c>
      <c r="AF28" s="435">
        <v>558000</v>
      </c>
      <c r="AG28" s="435">
        <v>484000</v>
      </c>
    </row>
    <row r="29" spans="1:33" s="21" customFormat="1" ht="40" customHeight="1" thickBot="1">
      <c r="A29" s="25"/>
      <c r="B29" s="25">
        <v>19</v>
      </c>
      <c r="C29" s="26"/>
      <c r="D29" s="388"/>
      <c r="E29" s="409"/>
      <c r="F29" s="376" cm="1">
        <f t="array" ref="F29">_xlfn.XLOOKUP(D29&amp;E29,AD:AD&amp;AE:AE,AF:AF)</f>
        <v>0</v>
      </c>
      <c r="G29" s="32"/>
      <c r="H29" s="32">
        <f t="shared" si="3"/>
        <v>0</v>
      </c>
      <c r="I29" s="32" cm="1">
        <f t="array" ref="I29">_xlfn.XLOOKUP(D29&amp;E29,AD:AD&amp;AE:AE,AG:AG)</f>
        <v>0</v>
      </c>
      <c r="J29" s="442"/>
      <c r="K29" s="412"/>
      <c r="L29" s="32"/>
      <c r="M29" s="442">
        <f t="shared" si="4"/>
        <v>0</v>
      </c>
      <c r="N29" s="412"/>
      <c r="O29" s="378"/>
      <c r="P29" s="376">
        <f t="shared" si="2"/>
        <v>0</v>
      </c>
      <c r="Q29" s="82"/>
      <c r="R29" s="384"/>
      <c r="S29" s="83"/>
      <c r="AD29" s="423" t="s">
        <v>478</v>
      </c>
      <c r="AE29" s="417" t="s">
        <v>507</v>
      </c>
      <c r="AF29" s="435">
        <v>444000</v>
      </c>
      <c r="AG29" s="435">
        <v>214000</v>
      </c>
    </row>
    <row r="30" spans="1:33" s="21" customFormat="1" ht="40" customHeight="1" thickBot="1">
      <c r="A30" s="25"/>
      <c r="B30" s="25">
        <v>20</v>
      </c>
      <c r="C30" s="26"/>
      <c r="D30" s="388"/>
      <c r="E30" s="409"/>
      <c r="F30" s="376" cm="1">
        <f t="array" ref="F30">_xlfn.XLOOKUP(D30&amp;E30,AD:AD&amp;AE:AE,AF:AF)</f>
        <v>0</v>
      </c>
      <c r="G30" s="32"/>
      <c r="H30" s="32">
        <f t="shared" si="3"/>
        <v>0</v>
      </c>
      <c r="I30" s="32" cm="1">
        <f t="array" ref="I30">_xlfn.XLOOKUP(D30&amp;E30,AD:AD&amp;AE:AE,AG:AG)</f>
        <v>0</v>
      </c>
      <c r="J30" s="442"/>
      <c r="K30" s="412"/>
      <c r="L30" s="32"/>
      <c r="M30" s="442">
        <f t="shared" si="4"/>
        <v>0</v>
      </c>
      <c r="N30" s="412"/>
      <c r="O30" s="378"/>
      <c r="P30" s="376">
        <f t="shared" si="2"/>
        <v>0</v>
      </c>
      <c r="Q30" s="82"/>
      <c r="R30" s="384"/>
      <c r="S30" s="83"/>
      <c r="AD30" s="427" t="s">
        <v>478</v>
      </c>
      <c r="AE30" s="418" t="s">
        <v>539</v>
      </c>
      <c r="AF30" s="435">
        <v>309900</v>
      </c>
      <c r="AG30" s="435">
        <v>239300</v>
      </c>
    </row>
    <row r="31" spans="1:33" s="21" customFormat="1" ht="40" customHeight="1" thickBot="1">
      <c r="A31" s="25"/>
      <c r="B31" s="25">
        <v>21</v>
      </c>
      <c r="C31" s="26"/>
      <c r="D31" s="388"/>
      <c r="E31" s="409"/>
      <c r="F31" s="376" cm="1">
        <f t="array" ref="F31">_xlfn.XLOOKUP(D31&amp;E31,AD:AD&amp;AE:AE,AF:AF)</f>
        <v>0</v>
      </c>
      <c r="G31" s="32"/>
      <c r="H31" s="32">
        <f t="shared" si="3"/>
        <v>0</v>
      </c>
      <c r="I31" s="32" cm="1">
        <f t="array" ref="I31">_xlfn.XLOOKUP(D31&amp;E31,AD:AD&amp;AE:AE,AG:AG)</f>
        <v>0</v>
      </c>
      <c r="J31" s="442"/>
      <c r="K31" s="412"/>
      <c r="L31" s="32"/>
      <c r="M31" s="442">
        <f t="shared" si="4"/>
        <v>0</v>
      </c>
      <c r="N31" s="412"/>
      <c r="O31" s="378"/>
      <c r="P31" s="376">
        <f t="shared" si="2"/>
        <v>0</v>
      </c>
      <c r="Q31" s="82"/>
      <c r="R31" s="384"/>
      <c r="S31" s="83"/>
      <c r="AD31" s="426" t="s">
        <v>479</v>
      </c>
      <c r="AE31" s="417" t="s">
        <v>536</v>
      </c>
      <c r="AF31" s="435">
        <v>558000</v>
      </c>
      <c r="AG31" s="435">
        <v>484000</v>
      </c>
    </row>
    <row r="32" spans="1:33" s="21" customFormat="1" ht="40" customHeight="1" thickBot="1">
      <c r="A32" s="25"/>
      <c r="B32" s="25">
        <v>22</v>
      </c>
      <c r="C32" s="26"/>
      <c r="D32" s="388"/>
      <c r="E32" s="409"/>
      <c r="F32" s="376" cm="1">
        <f t="array" ref="F32">_xlfn.XLOOKUP(D32&amp;E32,AD:AD&amp;AE:AE,AF:AF)</f>
        <v>0</v>
      </c>
      <c r="G32" s="32"/>
      <c r="H32" s="32">
        <f t="shared" si="3"/>
        <v>0</v>
      </c>
      <c r="I32" s="32" cm="1">
        <f t="array" ref="I32">_xlfn.XLOOKUP(D32&amp;E32,AD:AD&amp;AE:AE,AG:AG)</f>
        <v>0</v>
      </c>
      <c r="J32" s="442"/>
      <c r="K32" s="412"/>
      <c r="L32" s="32"/>
      <c r="M32" s="442">
        <f t="shared" si="4"/>
        <v>0</v>
      </c>
      <c r="N32" s="412"/>
      <c r="O32" s="378"/>
      <c r="P32" s="376">
        <f t="shared" si="2"/>
        <v>0</v>
      </c>
      <c r="Q32" s="82"/>
      <c r="R32" s="384"/>
      <c r="S32" s="83"/>
      <c r="AD32" s="427" t="s">
        <v>479</v>
      </c>
      <c r="AE32" s="417" t="s">
        <v>507</v>
      </c>
      <c r="AF32" s="435">
        <v>444000</v>
      </c>
      <c r="AG32" s="435">
        <v>214000</v>
      </c>
    </row>
    <row r="33" spans="1:38" s="21" customFormat="1" ht="40" customHeight="1" thickBot="1">
      <c r="A33" s="27"/>
      <c r="B33" s="25">
        <v>23</v>
      </c>
      <c r="C33" s="26"/>
      <c r="D33" s="388"/>
      <c r="E33" s="409"/>
      <c r="F33" s="376" cm="1">
        <f t="array" ref="F33">_xlfn.XLOOKUP(D33&amp;E33,AD:AD&amp;AE:AE,AF:AF)</f>
        <v>0</v>
      </c>
      <c r="G33" s="145"/>
      <c r="H33" s="32">
        <f t="shared" si="3"/>
        <v>0</v>
      </c>
      <c r="I33" s="32" cm="1">
        <f t="array" ref="I33">_xlfn.XLOOKUP(D33&amp;E33,AD:AD&amp;AE:AE,AG:AG)</f>
        <v>0</v>
      </c>
      <c r="J33" s="444"/>
      <c r="K33" s="412"/>
      <c r="L33" s="145"/>
      <c r="M33" s="442">
        <f t="shared" si="4"/>
        <v>0</v>
      </c>
      <c r="N33" s="412"/>
      <c r="O33" s="378"/>
      <c r="P33" s="376">
        <f t="shared" si="2"/>
        <v>0</v>
      </c>
      <c r="Q33" s="84"/>
      <c r="R33" s="385"/>
      <c r="S33" s="147"/>
      <c r="AD33" s="429" t="s">
        <v>531</v>
      </c>
      <c r="AE33" s="417" t="s">
        <v>536</v>
      </c>
      <c r="AF33" s="435">
        <v>558000</v>
      </c>
      <c r="AG33" s="435">
        <v>484000</v>
      </c>
    </row>
    <row r="34" spans="1:38" s="21" customFormat="1" ht="40"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24" t="s">
        <v>531</v>
      </c>
      <c r="AE34" s="417" t="s">
        <v>507</v>
      </c>
      <c r="AF34" s="435">
        <v>444000</v>
      </c>
      <c r="AG34" s="435">
        <v>214000</v>
      </c>
    </row>
    <row r="35" spans="1:38" ht="40" customHeight="1" thickBot="1">
      <c r="X35" s="405"/>
      <c r="AD35" s="430" t="s">
        <v>531</v>
      </c>
      <c r="AE35" s="422" t="s">
        <v>505</v>
      </c>
      <c r="AF35" s="436">
        <v>362000</v>
      </c>
      <c r="AG35" s="436">
        <v>355000</v>
      </c>
    </row>
    <row r="36" spans="1:38" ht="40" customHeight="1" thickBot="1">
      <c r="X36" s="405"/>
      <c r="AD36" s="429" t="s">
        <v>532</v>
      </c>
      <c r="AE36" s="422" t="s">
        <v>536</v>
      </c>
      <c r="AF36" s="436">
        <v>558000</v>
      </c>
      <c r="AG36" s="436">
        <v>484000</v>
      </c>
    </row>
    <row r="37" spans="1:38" ht="40" customHeight="1" thickBot="1">
      <c r="X37" s="405"/>
      <c r="AD37" s="424" t="s">
        <v>532</v>
      </c>
      <c r="AE37" s="422" t="s">
        <v>507</v>
      </c>
      <c r="AF37" s="436">
        <v>444000</v>
      </c>
      <c r="AG37" s="436">
        <v>214000</v>
      </c>
    </row>
    <row r="38" spans="1:38" ht="40" customHeight="1" thickBot="1">
      <c r="X38" s="405"/>
      <c r="AD38" s="430" t="s">
        <v>532</v>
      </c>
      <c r="AE38" s="422" t="s">
        <v>505</v>
      </c>
      <c r="AF38" s="436">
        <v>362000</v>
      </c>
      <c r="AG38" s="436">
        <v>355000</v>
      </c>
    </row>
    <row r="39" spans="1:38" ht="40" customHeight="1" thickBot="1">
      <c r="X39" s="405"/>
      <c r="AD39" s="431" t="s">
        <v>533</v>
      </c>
      <c r="AE39" s="422" t="s">
        <v>466</v>
      </c>
      <c r="AF39" s="436">
        <v>10695000</v>
      </c>
      <c r="AG39" s="436">
        <v>8257000</v>
      </c>
    </row>
    <row r="40" spans="1:38" ht="40" customHeight="1" thickBot="1">
      <c r="AD40" s="429" t="s">
        <v>534</v>
      </c>
      <c r="AE40" s="422" t="s">
        <v>466</v>
      </c>
      <c r="AF40" s="436">
        <v>31267000</v>
      </c>
      <c r="AG40" s="436">
        <v>24138000</v>
      </c>
    </row>
    <row r="41" spans="1:38" ht="40" customHeight="1" thickBot="1">
      <c r="AD41" s="430" t="s">
        <v>534</v>
      </c>
      <c r="AE41" s="422" t="s">
        <v>508</v>
      </c>
      <c r="AF41" s="436">
        <v>62543000</v>
      </c>
      <c r="AG41" s="436">
        <v>48283000</v>
      </c>
    </row>
    <row r="42" spans="1:38" ht="40" customHeight="1" thickBot="1">
      <c r="AD42" s="429" t="s">
        <v>535</v>
      </c>
      <c r="AE42" s="422" t="s">
        <v>510</v>
      </c>
      <c r="AF42" s="436">
        <v>11046000</v>
      </c>
      <c r="AG42" s="436">
        <v>8528000</v>
      </c>
    </row>
    <row r="43" spans="1:38" ht="40" customHeight="1" thickBot="1">
      <c r="AD43" s="424" t="s">
        <v>535</v>
      </c>
      <c r="AE43" s="422" t="s">
        <v>511</v>
      </c>
      <c r="AF43" s="436">
        <v>13255000</v>
      </c>
      <c r="AG43" s="436">
        <v>10233000</v>
      </c>
      <c r="AK43" s="398"/>
    </row>
    <row r="44" spans="1:38" ht="40" customHeight="1" thickBot="1">
      <c r="AD44" s="430" t="s">
        <v>535</v>
      </c>
      <c r="AE44" s="422" t="s">
        <v>512</v>
      </c>
      <c r="AF44" s="436">
        <v>5523000</v>
      </c>
      <c r="AG44" s="436">
        <v>4264000</v>
      </c>
      <c r="AK44" s="398"/>
    </row>
    <row r="45" spans="1:38" ht="40" customHeight="1" thickBot="1">
      <c r="AD45" s="426" t="s">
        <v>481</v>
      </c>
      <c r="AE45" s="422" t="s">
        <v>513</v>
      </c>
      <c r="AF45" s="436">
        <v>108900</v>
      </c>
      <c r="AG45" s="436">
        <v>84100</v>
      </c>
      <c r="AK45" s="398"/>
    </row>
    <row r="46" spans="1:38" ht="40" customHeight="1" thickBot="1">
      <c r="AD46" s="423" t="s">
        <v>481</v>
      </c>
      <c r="AE46" s="422" t="s">
        <v>514</v>
      </c>
      <c r="AF46" s="436">
        <v>119830</v>
      </c>
      <c r="AG46" s="436">
        <v>92510</v>
      </c>
    </row>
    <row r="47" spans="1:38" ht="40" customHeight="1" thickBot="1">
      <c r="AD47" s="423" t="s">
        <v>481</v>
      </c>
      <c r="AE47" s="422" t="s">
        <v>515</v>
      </c>
      <c r="AF47" s="436">
        <v>517800</v>
      </c>
      <c r="AG47" s="436">
        <v>399800</v>
      </c>
      <c r="AL47" s="398"/>
    </row>
    <row r="48" spans="1:38" ht="40" customHeight="1" thickBot="1">
      <c r="AD48" s="427" t="s">
        <v>481</v>
      </c>
      <c r="AE48" s="422" t="s">
        <v>516</v>
      </c>
      <c r="AF48" s="436">
        <v>569660</v>
      </c>
      <c r="AG48" s="436">
        <v>439780</v>
      </c>
      <c r="AL48" s="398"/>
    </row>
    <row r="49" spans="30:38" ht="40" customHeight="1" thickBot="1">
      <c r="AD49" s="426" t="s">
        <v>482</v>
      </c>
      <c r="AE49" s="422" t="s">
        <v>513</v>
      </c>
      <c r="AF49" s="436">
        <v>108900</v>
      </c>
      <c r="AG49" s="436">
        <v>84100</v>
      </c>
      <c r="AL49" s="398"/>
    </row>
    <row r="50" spans="30:38" ht="40" customHeight="1" thickBot="1">
      <c r="AD50" s="423" t="s">
        <v>482</v>
      </c>
      <c r="AE50" s="422" t="s">
        <v>514</v>
      </c>
      <c r="AF50" s="436">
        <v>119830</v>
      </c>
      <c r="AG50" s="436">
        <v>92510</v>
      </c>
      <c r="AL50" s="398"/>
    </row>
    <row r="51" spans="30:38" ht="40" customHeight="1" thickBot="1">
      <c r="AD51" s="423" t="s">
        <v>482</v>
      </c>
      <c r="AE51" s="422" t="s">
        <v>515</v>
      </c>
      <c r="AF51" s="436">
        <v>517800</v>
      </c>
      <c r="AG51" s="436">
        <v>399800</v>
      </c>
    </row>
    <row r="52" spans="30:38" ht="40" customHeight="1" thickBot="1">
      <c r="AD52" s="427" t="s">
        <v>482</v>
      </c>
      <c r="AE52" s="422" t="s">
        <v>516</v>
      </c>
      <c r="AF52" s="436">
        <v>569660</v>
      </c>
      <c r="AG52" s="436">
        <v>439780</v>
      </c>
    </row>
    <row r="53" spans="30:38" ht="40" customHeight="1" thickBot="1">
      <c r="AD53" s="426" t="s">
        <v>483</v>
      </c>
      <c r="AE53" s="422" t="s">
        <v>513</v>
      </c>
      <c r="AF53" s="436">
        <v>108900</v>
      </c>
      <c r="AG53" s="436">
        <v>84100</v>
      </c>
    </row>
    <row r="54" spans="30:38" ht="40" customHeight="1" thickBot="1">
      <c r="AD54" s="423" t="s">
        <v>483</v>
      </c>
      <c r="AE54" s="422" t="s">
        <v>514</v>
      </c>
      <c r="AF54" s="436">
        <v>119830</v>
      </c>
      <c r="AG54" s="436">
        <v>92510</v>
      </c>
    </row>
    <row r="55" spans="30:38" ht="40" customHeight="1" thickBot="1">
      <c r="AD55" s="423" t="s">
        <v>483</v>
      </c>
      <c r="AE55" s="422" t="s">
        <v>515</v>
      </c>
      <c r="AF55" s="436">
        <v>517800</v>
      </c>
      <c r="AG55" s="436">
        <v>399800</v>
      </c>
    </row>
    <row r="56" spans="30:38" ht="40" customHeight="1" thickBot="1">
      <c r="AD56" s="427" t="s">
        <v>483</v>
      </c>
      <c r="AE56" s="422" t="s">
        <v>516</v>
      </c>
      <c r="AF56" s="436">
        <v>569660</v>
      </c>
      <c r="AG56" s="436">
        <v>439780</v>
      </c>
    </row>
    <row r="57" spans="30:38" ht="40" customHeight="1" thickBot="1">
      <c r="AD57" s="426" t="s">
        <v>484</v>
      </c>
      <c r="AE57" s="422" t="s">
        <v>536</v>
      </c>
      <c r="AF57" s="436">
        <v>558000</v>
      </c>
      <c r="AG57" s="436">
        <v>484000</v>
      </c>
    </row>
    <row r="58" spans="30:38" ht="40" customHeight="1" thickBot="1">
      <c r="AD58" s="427" t="s">
        <v>484</v>
      </c>
      <c r="AE58" s="422" t="s">
        <v>507</v>
      </c>
      <c r="AF58" s="436">
        <v>444000</v>
      </c>
      <c r="AG58" s="436">
        <v>214000</v>
      </c>
    </row>
    <row r="59" spans="30:38" ht="40" customHeight="1" thickBot="1">
      <c r="AD59" s="432" t="s">
        <v>485</v>
      </c>
      <c r="AE59" s="422" t="s">
        <v>517</v>
      </c>
      <c r="AF59" s="436">
        <v>108900</v>
      </c>
      <c r="AG59" s="436">
        <v>84100</v>
      </c>
    </row>
    <row r="60" spans="30:38" ht="40" customHeight="1" thickBot="1">
      <c r="AD60" s="425" t="s">
        <v>485</v>
      </c>
      <c r="AE60" s="422" t="s">
        <v>540</v>
      </c>
      <c r="AF60" s="436">
        <v>558000</v>
      </c>
      <c r="AG60" s="436">
        <v>484000</v>
      </c>
    </row>
    <row r="61" spans="30:38" ht="40" customHeight="1" thickBot="1">
      <c r="AD61" s="433" t="s">
        <v>485</v>
      </c>
      <c r="AE61" s="422" t="s">
        <v>541</v>
      </c>
      <c r="AF61" s="436">
        <v>444000</v>
      </c>
      <c r="AG61" s="436">
        <v>214000</v>
      </c>
    </row>
    <row r="62" spans="30:38" ht="40" customHeight="1" thickBot="1">
      <c r="AD62" s="434" t="s">
        <v>486</v>
      </c>
      <c r="AE62" s="422" t="s">
        <v>518</v>
      </c>
      <c r="AF62" s="436">
        <v>86011000</v>
      </c>
      <c r="AG62" s="436">
        <v>66400000</v>
      </c>
    </row>
    <row r="63" spans="30:38" ht="40" customHeight="1" thickBot="1">
      <c r="AD63" s="432" t="s">
        <v>487</v>
      </c>
      <c r="AE63" s="422" t="s">
        <v>513</v>
      </c>
      <c r="AF63" s="436">
        <v>108900</v>
      </c>
      <c r="AG63" s="436">
        <v>84100</v>
      </c>
    </row>
    <row r="64" spans="30:38" ht="40" customHeight="1" thickBot="1">
      <c r="AD64" s="425" t="s">
        <v>487</v>
      </c>
      <c r="AE64" s="422" t="s">
        <v>514</v>
      </c>
      <c r="AF64" s="436">
        <v>119830</v>
      </c>
      <c r="AG64" s="436">
        <v>92510</v>
      </c>
    </row>
    <row r="65" spans="30:33" ht="40" customHeight="1" thickBot="1">
      <c r="AD65" s="425" t="s">
        <v>487</v>
      </c>
      <c r="AE65" s="422" t="s">
        <v>520</v>
      </c>
      <c r="AF65" s="436">
        <v>517800</v>
      </c>
      <c r="AG65" s="436">
        <v>399800</v>
      </c>
    </row>
    <row r="66" spans="30:33" ht="40" customHeight="1" thickBot="1">
      <c r="AD66" s="425" t="s">
        <v>487</v>
      </c>
      <c r="AE66" s="422" t="s">
        <v>519</v>
      </c>
      <c r="AF66" s="436">
        <v>569660</v>
      </c>
      <c r="AG66" s="436">
        <v>439780</v>
      </c>
    </row>
    <row r="67" spans="30:33" ht="40" customHeight="1" thickBot="1">
      <c r="AD67" s="425" t="s">
        <v>487</v>
      </c>
      <c r="AE67" s="422" t="s">
        <v>521</v>
      </c>
      <c r="AF67" s="436">
        <v>83100</v>
      </c>
      <c r="AG67" s="436">
        <v>64200</v>
      </c>
    </row>
    <row r="68" spans="30:33" ht="40" customHeight="1" thickBot="1">
      <c r="AD68" s="425" t="s">
        <v>487</v>
      </c>
      <c r="AE68" s="422" t="s">
        <v>522</v>
      </c>
      <c r="AF68" s="436">
        <v>91470</v>
      </c>
      <c r="AG68" s="436">
        <v>70620</v>
      </c>
    </row>
    <row r="69" spans="30:33" ht="40" customHeight="1" thickBot="1">
      <c r="AD69" s="433" t="s">
        <v>487</v>
      </c>
      <c r="AE69" s="422" t="s">
        <v>523</v>
      </c>
      <c r="AF69" s="436">
        <v>395700</v>
      </c>
      <c r="AG69" s="436">
        <v>305500</v>
      </c>
    </row>
    <row r="70" spans="30:33" ht="40" customHeight="1" thickBot="1">
      <c r="AD70" s="434" t="s">
        <v>488</v>
      </c>
      <c r="AE70" s="422" t="s">
        <v>506</v>
      </c>
      <c r="AF70" s="436">
        <v>558000</v>
      </c>
      <c r="AG70" s="436">
        <v>484000</v>
      </c>
    </row>
    <row r="71" spans="30:33" ht="40" customHeight="1" thickBot="1">
      <c r="AD71" s="432" t="s">
        <v>489</v>
      </c>
      <c r="AE71" s="422" t="s">
        <v>506</v>
      </c>
      <c r="AF71" s="436">
        <v>558000</v>
      </c>
      <c r="AG71" s="436">
        <v>484000</v>
      </c>
    </row>
    <row r="72" spans="30:33" ht="40" customHeight="1" thickBot="1">
      <c r="AD72" s="425" t="s">
        <v>489</v>
      </c>
      <c r="AE72" s="422" t="s">
        <v>507</v>
      </c>
      <c r="AF72" s="436">
        <v>444000</v>
      </c>
      <c r="AG72" s="436">
        <v>214000</v>
      </c>
    </row>
    <row r="73" spans="30:33" ht="40" customHeight="1" thickBot="1">
      <c r="AD73" s="433" t="s">
        <v>489</v>
      </c>
      <c r="AE73" s="422" t="s">
        <v>504</v>
      </c>
      <c r="AF73" s="436">
        <v>362000</v>
      </c>
      <c r="AG73" s="436">
        <v>355000</v>
      </c>
    </row>
    <row r="74" spans="30:33" ht="40" customHeight="1" thickBot="1">
      <c r="AD74" s="432" t="s">
        <v>490</v>
      </c>
      <c r="AE74" s="422" t="s">
        <v>506</v>
      </c>
      <c r="AF74" s="436">
        <v>558000</v>
      </c>
      <c r="AG74" s="436">
        <v>484000</v>
      </c>
    </row>
    <row r="75" spans="30:33" ht="40" customHeight="1" thickBot="1">
      <c r="AD75" s="425" t="s">
        <v>490</v>
      </c>
      <c r="AE75" s="422" t="s">
        <v>507</v>
      </c>
      <c r="AF75" s="436">
        <v>444000</v>
      </c>
      <c r="AG75" s="436">
        <v>214000</v>
      </c>
    </row>
    <row r="76" spans="30:33" ht="40" customHeight="1" thickBot="1">
      <c r="AD76" s="433" t="s">
        <v>490</v>
      </c>
      <c r="AE76" s="422" t="s">
        <v>504</v>
      </c>
      <c r="AF76" s="436">
        <v>362000</v>
      </c>
      <c r="AG76" s="436">
        <v>355000</v>
      </c>
    </row>
    <row r="77" spans="30:33" ht="40" customHeight="1"/>
    <row r="78" spans="30:33" ht="40" customHeight="1"/>
    <row r="79" spans="30:33" ht="40" customHeight="1">
      <c r="AE79" s="17" t="s">
        <v>465</v>
      </c>
    </row>
    <row r="80" spans="30:33" ht="40" customHeight="1" thickBot="1">
      <c r="AF80" s="17" t="s">
        <v>468</v>
      </c>
      <c r="AG80" s="17" t="s">
        <v>469</v>
      </c>
    </row>
    <row r="81" spans="30:33" ht="40" customHeight="1" thickBot="1">
      <c r="AD81" s="419" t="s">
        <v>491</v>
      </c>
      <c r="AE81" s="422" t="s">
        <v>506</v>
      </c>
      <c r="AF81" s="436">
        <v>558000</v>
      </c>
      <c r="AG81" s="436">
        <v>484000</v>
      </c>
    </row>
    <row r="82" spans="30:33" ht="40" customHeight="1" thickBot="1">
      <c r="AD82" s="420" t="s">
        <v>491</v>
      </c>
      <c r="AE82" s="422" t="s">
        <v>507</v>
      </c>
      <c r="AF82" s="436">
        <v>444000</v>
      </c>
      <c r="AG82" s="436">
        <v>214000</v>
      </c>
    </row>
    <row r="83" spans="30:33" ht="40" customHeight="1" thickBot="1">
      <c r="AD83" s="421" t="s">
        <v>491</v>
      </c>
      <c r="AE83" s="422" t="s">
        <v>504</v>
      </c>
      <c r="AF83" s="436">
        <v>362000</v>
      </c>
      <c r="AG83" s="436">
        <v>355000</v>
      </c>
    </row>
    <row r="84" spans="30:33" ht="40" customHeight="1" thickBot="1">
      <c r="AD84" s="419" t="s">
        <v>492</v>
      </c>
      <c r="AE84" s="422" t="s">
        <v>506</v>
      </c>
      <c r="AF84" s="436">
        <v>558000</v>
      </c>
      <c r="AG84" s="436">
        <v>484000</v>
      </c>
    </row>
    <row r="85" spans="30:33" ht="40" customHeight="1" thickBot="1">
      <c r="AD85" s="420" t="s">
        <v>492</v>
      </c>
      <c r="AE85" s="422" t="s">
        <v>507</v>
      </c>
      <c r="AF85" s="436">
        <v>444000</v>
      </c>
      <c r="AG85" s="436">
        <v>214000</v>
      </c>
    </row>
    <row r="86" spans="30:33" ht="40" customHeight="1" thickBot="1">
      <c r="AD86" s="421" t="s">
        <v>492</v>
      </c>
      <c r="AE86" s="422" t="s">
        <v>504</v>
      </c>
      <c r="AF86" s="436">
        <v>362000</v>
      </c>
      <c r="AG86" s="436">
        <v>355000</v>
      </c>
    </row>
    <row r="87" spans="30:33" ht="40" customHeight="1" thickBot="1">
      <c r="AD87" s="419" t="s">
        <v>493</v>
      </c>
      <c r="AE87" s="422" t="s">
        <v>506</v>
      </c>
      <c r="AF87" s="436">
        <v>558000</v>
      </c>
      <c r="AG87" s="436">
        <v>484000</v>
      </c>
    </row>
    <row r="88" spans="30:33" ht="40" customHeight="1" thickBot="1">
      <c r="AD88" s="420" t="s">
        <v>493</v>
      </c>
      <c r="AE88" s="422" t="s">
        <v>507</v>
      </c>
      <c r="AF88" s="436">
        <v>444000</v>
      </c>
      <c r="AG88" s="436">
        <v>214000</v>
      </c>
    </row>
    <row r="89" spans="30:33" ht="40" customHeight="1" thickBot="1">
      <c r="AD89" s="421" t="s">
        <v>493</v>
      </c>
      <c r="AE89" s="422" t="s">
        <v>504</v>
      </c>
      <c r="AF89" s="436">
        <v>362000</v>
      </c>
      <c r="AG89" s="436">
        <v>355000</v>
      </c>
    </row>
    <row r="90" spans="30:33" ht="40" customHeight="1" thickBot="1">
      <c r="AD90" s="419" t="s">
        <v>494</v>
      </c>
      <c r="AE90" s="422" t="s">
        <v>506</v>
      </c>
      <c r="AF90" s="436">
        <v>558000</v>
      </c>
      <c r="AG90" s="436">
        <v>484000</v>
      </c>
    </row>
    <row r="91" spans="30:33" ht="40" customHeight="1" thickBot="1">
      <c r="AD91" s="420" t="s">
        <v>494</v>
      </c>
      <c r="AE91" s="422" t="s">
        <v>507</v>
      </c>
      <c r="AF91" s="436">
        <v>444000</v>
      </c>
      <c r="AG91" s="436">
        <v>214000</v>
      </c>
    </row>
    <row r="92" spans="30:33" ht="40" customHeight="1" thickBot="1">
      <c r="AD92" s="421" t="s">
        <v>494</v>
      </c>
      <c r="AE92" s="422" t="s">
        <v>504</v>
      </c>
      <c r="AF92" s="436">
        <v>362000</v>
      </c>
      <c r="AG92" s="436">
        <v>355000</v>
      </c>
    </row>
    <row r="93" spans="30:33" ht="40" customHeight="1" thickBot="1">
      <c r="AD93" s="419" t="s">
        <v>495</v>
      </c>
      <c r="AE93" s="422" t="s">
        <v>506</v>
      </c>
      <c r="AF93" s="436">
        <v>558000</v>
      </c>
      <c r="AG93" s="436">
        <v>484000</v>
      </c>
    </row>
    <row r="94" spans="30:33" ht="40" customHeight="1" thickBot="1">
      <c r="AD94" s="421" t="s">
        <v>495</v>
      </c>
      <c r="AE94" s="422" t="s">
        <v>507</v>
      </c>
      <c r="AF94" s="436">
        <v>444000</v>
      </c>
      <c r="AG94" s="436">
        <v>214000</v>
      </c>
    </row>
    <row r="95" spans="30:33" ht="40" customHeight="1" thickBot="1">
      <c r="AD95" s="419" t="s">
        <v>496</v>
      </c>
      <c r="AE95" s="422" t="s">
        <v>506</v>
      </c>
      <c r="AF95" s="436">
        <v>558000</v>
      </c>
      <c r="AG95" s="436">
        <v>484000</v>
      </c>
    </row>
    <row r="96" spans="30:33" ht="40" customHeight="1" thickBot="1">
      <c r="AD96" s="420" t="s">
        <v>496</v>
      </c>
      <c r="AE96" s="422" t="s">
        <v>507</v>
      </c>
      <c r="AF96" s="436">
        <v>444000</v>
      </c>
      <c r="AG96" s="436">
        <v>214000</v>
      </c>
    </row>
    <row r="97" spans="30:39" ht="40" customHeight="1" thickBot="1">
      <c r="AD97" s="421" t="s">
        <v>496</v>
      </c>
      <c r="AE97" s="422" t="s">
        <v>504</v>
      </c>
      <c r="AF97" s="436">
        <v>362000</v>
      </c>
      <c r="AG97" s="436">
        <v>355000</v>
      </c>
    </row>
    <row r="98" spans="30:39" ht="40" customHeight="1" thickBot="1">
      <c r="AD98" s="419" t="s">
        <v>497</v>
      </c>
      <c r="AE98" s="422" t="s">
        <v>506</v>
      </c>
      <c r="AF98" s="436">
        <v>558000</v>
      </c>
      <c r="AG98" s="436">
        <v>484000</v>
      </c>
    </row>
    <row r="99" spans="30:39" ht="40" customHeight="1" thickBot="1">
      <c r="AD99" s="420" t="s">
        <v>497</v>
      </c>
      <c r="AE99" s="422" t="s">
        <v>507</v>
      </c>
      <c r="AF99" s="436">
        <v>444000</v>
      </c>
      <c r="AG99" s="436">
        <v>214000</v>
      </c>
    </row>
    <row r="100" spans="30:39" ht="40" customHeight="1" thickBot="1">
      <c r="AD100" s="421" t="s">
        <v>497</v>
      </c>
      <c r="AE100" s="422" t="s">
        <v>504</v>
      </c>
      <c r="AF100" s="436">
        <v>362000</v>
      </c>
      <c r="AG100" s="436">
        <v>355000</v>
      </c>
    </row>
    <row r="101" spans="30:39" ht="40" customHeight="1" thickBot="1">
      <c r="AD101" s="422" t="s">
        <v>498</v>
      </c>
      <c r="AE101" s="422" t="s">
        <v>466</v>
      </c>
      <c r="AF101" s="436">
        <v>843000</v>
      </c>
      <c r="AG101" s="436">
        <v>651000</v>
      </c>
    </row>
    <row r="102" spans="30:39" ht="40" customHeight="1" thickBot="1">
      <c r="AD102" s="419" t="s">
        <v>499</v>
      </c>
      <c r="AE102" s="422" t="s">
        <v>506</v>
      </c>
      <c r="AF102" s="436">
        <v>558000</v>
      </c>
      <c r="AG102" s="436">
        <v>484000</v>
      </c>
    </row>
    <row r="103" spans="30:39" ht="40" customHeight="1" thickBot="1">
      <c r="AD103" s="420" t="s">
        <v>499</v>
      </c>
      <c r="AE103" s="422" t="s">
        <v>507</v>
      </c>
      <c r="AF103" s="436">
        <v>444000</v>
      </c>
      <c r="AG103" s="436">
        <v>214000</v>
      </c>
    </row>
    <row r="104" spans="30:39" ht="40" customHeight="1" thickBot="1">
      <c r="AD104" s="421" t="s">
        <v>499</v>
      </c>
      <c r="AE104" s="422" t="s">
        <v>504</v>
      </c>
      <c r="AF104" s="436">
        <v>362000</v>
      </c>
      <c r="AG104" s="436">
        <v>355000</v>
      </c>
    </row>
    <row r="105" spans="30:39" ht="40" customHeight="1" thickBot="1">
      <c r="AD105" s="419" t="s">
        <v>500</v>
      </c>
      <c r="AE105" s="422" t="s">
        <v>506</v>
      </c>
      <c r="AF105" s="436">
        <v>558000</v>
      </c>
      <c r="AG105" s="436">
        <v>484000</v>
      </c>
    </row>
    <row r="106" spans="30:39" ht="40" customHeight="1" thickBot="1">
      <c r="AD106" s="420" t="s">
        <v>500</v>
      </c>
      <c r="AE106" s="422" t="s">
        <v>507</v>
      </c>
      <c r="AF106" s="436">
        <v>444000</v>
      </c>
      <c r="AG106" s="436">
        <v>214000</v>
      </c>
    </row>
    <row r="107" spans="30:39" ht="40" customHeight="1" thickBot="1">
      <c r="AD107" s="421" t="s">
        <v>500</v>
      </c>
      <c r="AE107" s="422" t="s">
        <v>504</v>
      </c>
      <c r="AF107" s="436">
        <v>362000</v>
      </c>
      <c r="AG107" s="436">
        <v>355000</v>
      </c>
    </row>
    <row r="108" spans="30:39" ht="40" customHeight="1" thickBot="1">
      <c r="AD108" s="419" t="s">
        <v>501</v>
      </c>
      <c r="AE108" s="422" t="s">
        <v>525</v>
      </c>
      <c r="AF108" s="436">
        <v>90653000</v>
      </c>
      <c r="AG108" s="436">
        <v>69984000</v>
      </c>
      <c r="AL108" s="401"/>
    </row>
    <row r="109" spans="30:39" ht="40" customHeight="1" thickBot="1">
      <c r="AD109" s="421" t="s">
        <v>501</v>
      </c>
      <c r="AE109" s="422" t="s">
        <v>526</v>
      </c>
      <c r="AF109" s="436">
        <v>224993000</v>
      </c>
      <c r="AG109" s="436">
        <v>173694000</v>
      </c>
      <c r="AL109" s="401"/>
    </row>
    <row r="110" spans="30:39" ht="40" customHeight="1" thickBot="1">
      <c r="AD110" s="422" t="s">
        <v>502</v>
      </c>
      <c r="AE110" s="422" t="s">
        <v>466</v>
      </c>
      <c r="AF110" s="436">
        <v>38109000</v>
      </c>
      <c r="AG110" s="436">
        <v>29420000</v>
      </c>
    </row>
    <row r="111" spans="30:39" ht="40" customHeight="1" thickBot="1">
      <c r="AD111" s="419" t="s">
        <v>530</v>
      </c>
      <c r="AE111" s="422" t="s">
        <v>527</v>
      </c>
      <c r="AF111" s="436">
        <v>38109000</v>
      </c>
      <c r="AG111" s="436">
        <v>29420000</v>
      </c>
    </row>
    <row r="112" spans="30:39" ht="40" customHeight="1" thickBot="1">
      <c r="AD112" s="420" t="s">
        <v>530</v>
      </c>
      <c r="AE112" s="422" t="s">
        <v>528</v>
      </c>
      <c r="AF112" s="436">
        <v>558000</v>
      </c>
      <c r="AG112" s="436">
        <v>484000</v>
      </c>
      <c r="AM112" s="401"/>
    </row>
    <row r="113" spans="30:39" ht="40" customHeight="1" thickBot="1">
      <c r="AD113" s="421" t="s">
        <v>530</v>
      </c>
      <c r="AE113" s="422" t="s">
        <v>529</v>
      </c>
      <c r="AF113" s="436">
        <v>558000</v>
      </c>
      <c r="AG113" s="436">
        <v>484000</v>
      </c>
      <c r="AM113" s="401"/>
    </row>
    <row r="114" spans="30:39" ht="40" customHeight="1" thickBot="1">
      <c r="AD114" s="419" t="s">
        <v>503</v>
      </c>
      <c r="AE114" s="422" t="s">
        <v>506</v>
      </c>
      <c r="AF114" s="436">
        <v>558000</v>
      </c>
      <c r="AG114" s="436">
        <v>484000</v>
      </c>
      <c r="AM114" s="401"/>
    </row>
    <row r="115" spans="30:39" ht="40" customHeight="1" thickBot="1">
      <c r="AD115" s="420" t="s">
        <v>503</v>
      </c>
      <c r="AE115" s="422" t="s">
        <v>507</v>
      </c>
      <c r="AF115" s="436">
        <v>444000</v>
      </c>
      <c r="AG115" s="436">
        <v>214000</v>
      </c>
    </row>
    <row r="116" spans="30:39" ht="40" customHeight="1" thickBot="1">
      <c r="AD116" s="421" t="s">
        <v>503</v>
      </c>
      <c r="AE116" s="422" t="s">
        <v>504</v>
      </c>
      <c r="AF116" s="436">
        <v>362000</v>
      </c>
      <c r="AG116" s="436">
        <v>355000</v>
      </c>
    </row>
  </sheetData>
  <sheetProtection selectLockedCells="1"/>
  <mergeCells count="19">
    <mergeCell ref="O3:O6"/>
    <mergeCell ref="Q3:Q6"/>
    <mergeCell ref="S3:S6"/>
    <mergeCell ref="P3:P6"/>
    <mergeCell ref="R3:R6"/>
    <mergeCell ref="A3:A6"/>
    <mergeCell ref="B3:B6"/>
    <mergeCell ref="D3:D6"/>
    <mergeCell ref="F3:F6"/>
    <mergeCell ref="C3:C6"/>
    <mergeCell ref="E3:E6"/>
    <mergeCell ref="M7:N7"/>
    <mergeCell ref="J3:K6"/>
    <mergeCell ref="J7:K7"/>
    <mergeCell ref="G3:G6"/>
    <mergeCell ref="H3:H6"/>
    <mergeCell ref="I3:I6"/>
    <mergeCell ref="L3:L6"/>
    <mergeCell ref="M3:N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 top="0.74803149606299213" bottom="0.74803149606299213" header="0.31496062992125984" footer="0.31496062992125984"/>
  <pageSetup paperSize="9" scale="3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
  <cols>
    <col min="2" max="2" width="53.6328125" customWidth="1"/>
    <col min="4" max="4" width="35.08984375" customWidth="1"/>
    <col min="5" max="5" width="37.36328125" customWidth="1"/>
    <col min="6" max="6" width="3" customWidth="1"/>
    <col min="7" max="7" width="25.36328125" bestFit="1" customWidth="1"/>
    <col min="8" max="8" width="69.36328125" bestFit="1" customWidth="1"/>
    <col min="9" max="9" width="69.36328125" customWidth="1"/>
    <col min="10" max="10" width="73" bestFit="1" customWidth="1"/>
    <col min="11" max="11" width="8.36328125" customWidth="1"/>
    <col min="12" max="12" width="27.08984375" customWidth="1"/>
    <col min="13" max="13" width="18.36328125" customWidth="1"/>
    <col min="14" max="14" width="9" customWidth="1"/>
    <col min="16" max="16" width="8" customWidth="1"/>
  </cols>
  <sheetData>
    <row r="1" spans="2:19">
      <c r="B1" t="s">
        <v>276</v>
      </c>
      <c r="E1" t="s">
        <v>277</v>
      </c>
      <c r="G1" s="647" t="s">
        <v>278</v>
      </c>
      <c r="H1" s="647"/>
      <c r="I1" s="647"/>
      <c r="J1" s="647"/>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405"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
      <c r="B10" t="s">
        <v>313</v>
      </c>
      <c r="E10" s="10" t="s">
        <v>449</v>
      </c>
      <c r="G10" s="29"/>
      <c r="H10" s="88" t="s">
        <v>478</v>
      </c>
      <c r="I10" s="89" t="s">
        <v>498</v>
      </c>
      <c r="J10" s="30"/>
      <c r="N10" s="36">
        <v>230500</v>
      </c>
    </row>
    <row r="11" spans="2:19" ht="26">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405" t="s">
        <v>531</v>
      </c>
      <c r="I13" s="89" t="s">
        <v>501</v>
      </c>
      <c r="J13" s="30"/>
      <c r="N13" s="36">
        <v>264400</v>
      </c>
    </row>
    <row r="14" spans="2:19">
      <c r="B14" t="s">
        <v>324</v>
      </c>
      <c r="G14" s="29"/>
      <c r="H14" s="405" t="s">
        <v>532</v>
      </c>
      <c r="I14" s="89" t="s">
        <v>502</v>
      </c>
      <c r="J14" s="30"/>
      <c r="N14" s="36">
        <v>295100</v>
      </c>
    </row>
    <row r="15" spans="2:19">
      <c r="B15" t="s">
        <v>327</v>
      </c>
      <c r="G15" s="30"/>
      <c r="H15" s="405" t="s">
        <v>533</v>
      </c>
      <c r="I15" s="89" t="s">
        <v>530</v>
      </c>
      <c r="J15" s="30"/>
      <c r="N15" s="36">
        <v>626700</v>
      </c>
    </row>
    <row r="16" spans="2:19">
      <c r="B16" t="s">
        <v>329</v>
      </c>
      <c r="G16" s="30"/>
      <c r="H16" s="405" t="s">
        <v>534</v>
      </c>
      <c r="I16" s="89" t="s">
        <v>503</v>
      </c>
      <c r="J16" s="30"/>
      <c r="N16" s="35"/>
    </row>
    <row r="17" spans="2:36">
      <c r="G17" s="30"/>
      <c r="H17" s="405"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91" t="s">
        <v>281</v>
      </c>
      <c r="O20" s="35"/>
    </row>
    <row r="21" spans="2:36">
      <c r="B21" t="s">
        <v>336</v>
      </c>
      <c r="G21" s="30"/>
      <c r="H21" s="88" t="s">
        <v>484</v>
      </c>
      <c r="I21" s="30"/>
      <c r="J21" s="30"/>
      <c r="K21" s="30"/>
      <c r="L21" s="402" t="s">
        <v>462</v>
      </c>
      <c r="O21" s="35"/>
    </row>
    <row r="22" spans="2:36">
      <c r="B22" t="s">
        <v>337</v>
      </c>
      <c r="G22" s="30"/>
      <c r="H22" s="211" t="s">
        <v>485</v>
      </c>
      <c r="I22" s="30"/>
      <c r="J22" s="30"/>
      <c r="K22" s="30"/>
      <c r="L22" s="392"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93" t="s">
        <v>464</v>
      </c>
      <c r="O25" s="35"/>
    </row>
    <row r="26" spans="2:36">
      <c r="B26" t="s">
        <v>343</v>
      </c>
      <c r="G26" s="30"/>
      <c r="H26" s="211" t="s">
        <v>489</v>
      </c>
      <c r="I26" s="30"/>
      <c r="J26" s="30"/>
      <c r="K26" s="30"/>
      <c r="L26" s="394" t="s">
        <v>286</v>
      </c>
      <c r="M26" s="394" t="s">
        <v>290</v>
      </c>
      <c r="N26" s="394" t="s">
        <v>218</v>
      </c>
      <c r="O26" s="394" t="s">
        <v>299</v>
      </c>
      <c r="P26" s="394" t="s">
        <v>303</v>
      </c>
      <c r="Q26" s="394" t="s">
        <v>307</v>
      </c>
      <c r="R26" s="394" t="s">
        <v>311</v>
      </c>
      <c r="S26" s="394" t="s">
        <v>314</v>
      </c>
      <c r="T26" s="394" t="s">
        <v>317</v>
      </c>
      <c r="U26" s="394" t="s">
        <v>320</v>
      </c>
      <c r="V26" s="394" t="s">
        <v>323</v>
      </c>
      <c r="W26" s="394" t="s">
        <v>325</v>
      </c>
      <c r="X26" s="394" t="s">
        <v>328</v>
      </c>
      <c r="Y26" s="394" t="s">
        <v>330</v>
      </c>
      <c r="Z26" s="394" t="s">
        <v>331</v>
      </c>
      <c r="AA26" s="394" t="s">
        <v>332</v>
      </c>
      <c r="AB26" s="395" t="s">
        <v>334</v>
      </c>
      <c r="AC26" s="395" t="s">
        <v>335</v>
      </c>
      <c r="AD26" s="394" t="s">
        <v>340</v>
      </c>
      <c r="AE26" s="396" t="s">
        <v>342</v>
      </c>
      <c r="AF26" s="396" t="s">
        <v>344</v>
      </c>
      <c r="AG26" s="397" t="s">
        <v>346</v>
      </c>
      <c r="AH26" s="396" t="s">
        <v>348</v>
      </c>
      <c r="AI26" s="396" t="s">
        <v>350</v>
      </c>
      <c r="AJ26" s="397" t="s">
        <v>352</v>
      </c>
    </row>
    <row r="27" spans="2:36">
      <c r="B27" t="s">
        <v>345</v>
      </c>
      <c r="G27" s="30"/>
      <c r="H27" s="90" t="s">
        <v>490</v>
      </c>
      <c r="I27" s="30"/>
      <c r="J27" s="30"/>
      <c r="K27" s="30"/>
      <c r="L27" s="398" t="s">
        <v>219</v>
      </c>
      <c r="M27" s="398" t="s">
        <v>219</v>
      </c>
      <c r="N27" s="398" t="s">
        <v>466</v>
      </c>
      <c r="O27" s="398" t="s">
        <v>219</v>
      </c>
      <c r="P27" s="398" t="s">
        <v>219</v>
      </c>
      <c r="Q27" s="398" t="s">
        <v>219</v>
      </c>
      <c r="R27" s="398" t="s">
        <v>219</v>
      </c>
      <c r="S27" s="398" t="s">
        <v>539</v>
      </c>
      <c r="T27" s="398" t="s">
        <v>219</v>
      </c>
      <c r="U27" s="398" t="s">
        <v>219</v>
      </c>
      <c r="V27" s="398" t="s">
        <v>219</v>
      </c>
      <c r="W27" s="398" t="s">
        <v>219</v>
      </c>
      <c r="X27" s="398" t="s">
        <v>219</v>
      </c>
      <c r="Y27" s="398" t="s">
        <v>466</v>
      </c>
      <c r="Z27" s="398" t="s">
        <v>510</v>
      </c>
      <c r="AA27" s="398" t="s">
        <v>513</v>
      </c>
      <c r="AB27" s="398" t="s">
        <v>513</v>
      </c>
      <c r="AC27" s="398" t="s">
        <v>513</v>
      </c>
      <c r="AD27" s="398" t="s">
        <v>219</v>
      </c>
      <c r="AE27" s="398" t="s">
        <v>517</v>
      </c>
      <c r="AF27" s="398" t="s">
        <v>466</v>
      </c>
      <c r="AG27" s="398" t="s">
        <v>513</v>
      </c>
      <c r="AH27" s="398" t="s">
        <v>219</v>
      </c>
      <c r="AI27" s="398" t="s">
        <v>219</v>
      </c>
      <c r="AJ27" s="398" t="s">
        <v>219</v>
      </c>
    </row>
    <row r="28" spans="2:36">
      <c r="B28" t="s">
        <v>347</v>
      </c>
      <c r="G28" s="30"/>
      <c r="H28" s="381"/>
      <c r="I28" s="381"/>
      <c r="J28" s="30"/>
      <c r="K28" s="30"/>
      <c r="L28" s="398" t="s">
        <v>292</v>
      </c>
      <c r="M28" s="445"/>
      <c r="N28" s="398" t="s">
        <v>219</v>
      </c>
      <c r="O28" s="445"/>
      <c r="P28" s="398" t="s">
        <v>292</v>
      </c>
      <c r="Q28" s="445"/>
      <c r="R28" s="398" t="s">
        <v>292</v>
      </c>
      <c r="S28" s="398" t="s">
        <v>219</v>
      </c>
      <c r="T28" s="398" t="s">
        <v>292</v>
      </c>
      <c r="U28" s="398" t="s">
        <v>292</v>
      </c>
      <c r="V28" s="398" t="s">
        <v>292</v>
      </c>
      <c r="W28" s="398" t="s">
        <v>292</v>
      </c>
      <c r="X28" s="398" t="s">
        <v>292</v>
      </c>
      <c r="Y28" s="398" t="s">
        <v>509</v>
      </c>
      <c r="Z28" s="398" t="s">
        <v>511</v>
      </c>
      <c r="AA28" s="398" t="s">
        <v>514</v>
      </c>
      <c r="AB28" s="398" t="s">
        <v>514</v>
      </c>
      <c r="AC28" s="398" t="s">
        <v>514</v>
      </c>
      <c r="AD28" s="398" t="s">
        <v>292</v>
      </c>
      <c r="AE28" s="398" t="s">
        <v>219</v>
      </c>
      <c r="AF28" s="445"/>
      <c r="AG28" s="398" t="s">
        <v>514</v>
      </c>
      <c r="AH28" s="445"/>
      <c r="AI28" s="398" t="s">
        <v>292</v>
      </c>
      <c r="AJ28" s="398" t="s">
        <v>292</v>
      </c>
    </row>
    <row r="29" spans="2:36">
      <c r="B29" t="s">
        <v>349</v>
      </c>
      <c r="G29" s="30"/>
      <c r="H29" s="381"/>
      <c r="I29" s="381"/>
      <c r="J29" s="30"/>
      <c r="K29" s="30"/>
      <c r="L29" s="398" t="s">
        <v>296</v>
      </c>
      <c r="M29" s="445"/>
      <c r="N29" s="445"/>
      <c r="O29" s="445"/>
      <c r="P29" s="398" t="s">
        <v>296</v>
      </c>
      <c r="Q29" s="445"/>
      <c r="S29" s="398" t="s">
        <v>292</v>
      </c>
      <c r="W29" s="398" t="s">
        <v>296</v>
      </c>
      <c r="X29" s="398" t="s">
        <v>296</v>
      </c>
      <c r="Y29" s="445"/>
      <c r="Z29" s="398" t="s">
        <v>512</v>
      </c>
      <c r="AA29" s="398" t="s">
        <v>515</v>
      </c>
      <c r="AB29" s="398" t="s">
        <v>515</v>
      </c>
      <c r="AC29" s="398" t="s">
        <v>515</v>
      </c>
      <c r="AE29" s="398" t="s">
        <v>292</v>
      </c>
      <c r="AF29" s="445"/>
      <c r="AG29" s="398" t="s">
        <v>520</v>
      </c>
      <c r="AH29" s="445"/>
      <c r="AI29" s="398" t="s">
        <v>296</v>
      </c>
      <c r="AJ29" s="398" t="s">
        <v>296</v>
      </c>
    </row>
    <row r="30" spans="2:36">
      <c r="B30" t="s">
        <v>351</v>
      </c>
      <c r="G30" s="30"/>
      <c r="H30" s="382"/>
      <c r="I30" s="382"/>
      <c r="J30" s="30"/>
      <c r="K30" s="30"/>
      <c r="L30" s="445"/>
      <c r="M30" s="445"/>
      <c r="N30" s="445"/>
      <c r="O30" s="445"/>
      <c r="R30" s="445"/>
      <c r="S30" s="445"/>
      <c r="T30" s="445"/>
      <c r="U30" s="445"/>
      <c r="V30" s="445"/>
      <c r="Y30" s="445"/>
      <c r="Z30" s="445"/>
      <c r="AA30" s="398" t="s">
        <v>516</v>
      </c>
      <c r="AB30" s="398" t="s">
        <v>516</v>
      </c>
      <c r="AC30" s="398" t="s">
        <v>516</v>
      </c>
      <c r="AD30" s="445"/>
      <c r="AE30" s="445"/>
      <c r="AF30" s="445"/>
      <c r="AG30" s="398" t="s">
        <v>519</v>
      </c>
      <c r="AH30" s="445"/>
    </row>
    <row r="31" spans="2:36">
      <c r="B31" t="s">
        <v>353</v>
      </c>
      <c r="G31" s="30"/>
      <c r="H31" s="380"/>
      <c r="I31" s="380"/>
      <c r="J31" s="30"/>
      <c r="K31" s="30"/>
      <c r="O31" s="35"/>
      <c r="AG31" s="398" t="s">
        <v>521</v>
      </c>
    </row>
    <row r="32" spans="2:36">
      <c r="G32" s="30"/>
      <c r="H32" s="380"/>
      <c r="I32" s="380"/>
      <c r="J32" s="30"/>
      <c r="K32" s="30"/>
      <c r="L32" s="399" t="s">
        <v>465</v>
      </c>
      <c r="O32" s="35"/>
      <c r="AG32" s="398" t="s">
        <v>522</v>
      </c>
    </row>
    <row r="33" spans="2:33">
      <c r="G33" s="30"/>
      <c r="H33" s="380"/>
      <c r="I33" s="380"/>
      <c r="J33" s="30"/>
      <c r="K33" s="30"/>
      <c r="L33" s="400" t="s">
        <v>287</v>
      </c>
      <c r="M33" s="400" t="s">
        <v>291</v>
      </c>
      <c r="N33" s="400" t="s">
        <v>295</v>
      </c>
      <c r="O33" s="400" t="s">
        <v>300</v>
      </c>
      <c r="P33" s="400" t="s">
        <v>304</v>
      </c>
      <c r="Q33" s="400" t="s">
        <v>308</v>
      </c>
      <c r="R33" s="400" t="s">
        <v>312</v>
      </c>
      <c r="S33" s="400" t="s">
        <v>315</v>
      </c>
      <c r="T33" s="400" t="s">
        <v>318</v>
      </c>
      <c r="U33" s="400" t="s">
        <v>321</v>
      </c>
      <c r="V33" s="400" t="s">
        <v>457</v>
      </c>
      <c r="W33" s="400" t="s">
        <v>326</v>
      </c>
      <c r="X33" s="400" t="s">
        <v>454</v>
      </c>
      <c r="Y33" s="400" t="s">
        <v>455</v>
      </c>
      <c r="AG33" s="398" t="s">
        <v>523</v>
      </c>
    </row>
    <row r="34" spans="2:33">
      <c r="G34" s="30"/>
      <c r="H34" s="380"/>
      <c r="I34" s="380"/>
      <c r="J34" s="30"/>
      <c r="K34" s="30"/>
      <c r="L34" s="401" t="s">
        <v>219</v>
      </c>
      <c r="M34" s="401" t="s">
        <v>219</v>
      </c>
      <c r="N34" s="401" t="s">
        <v>219</v>
      </c>
      <c r="O34" s="401" t="s">
        <v>219</v>
      </c>
      <c r="P34" s="401" t="s">
        <v>219</v>
      </c>
      <c r="Q34" s="401" t="s">
        <v>219</v>
      </c>
      <c r="R34" s="401" t="s">
        <v>219</v>
      </c>
      <c r="S34" s="401" t="s">
        <v>466</v>
      </c>
      <c r="T34" s="401" t="s">
        <v>219</v>
      </c>
      <c r="U34" s="401" t="s">
        <v>219</v>
      </c>
      <c r="V34" s="401" t="s">
        <v>525</v>
      </c>
      <c r="W34" s="401" t="s">
        <v>466</v>
      </c>
      <c r="X34" s="401" t="s">
        <v>527</v>
      </c>
      <c r="Y34" s="401" t="s">
        <v>219</v>
      </c>
    </row>
    <row r="35" spans="2:33">
      <c r="G35" s="30"/>
      <c r="H35" s="380"/>
      <c r="I35" s="380"/>
      <c r="J35" s="30"/>
      <c r="K35" s="30"/>
      <c r="L35" s="401" t="s">
        <v>292</v>
      </c>
      <c r="M35" s="401" t="s">
        <v>292</v>
      </c>
      <c r="N35" s="401" t="s">
        <v>292</v>
      </c>
      <c r="O35" s="401" t="s">
        <v>292</v>
      </c>
      <c r="P35" s="401" t="s">
        <v>292</v>
      </c>
      <c r="Q35" s="401" t="s">
        <v>292</v>
      </c>
      <c r="R35" s="401" t="s">
        <v>292</v>
      </c>
      <c r="S35" s="445"/>
      <c r="T35" s="401" t="s">
        <v>292</v>
      </c>
      <c r="U35" s="401" t="s">
        <v>292</v>
      </c>
      <c r="V35" s="401" t="s">
        <v>526</v>
      </c>
      <c r="W35" s="445"/>
      <c r="X35" s="401" t="s">
        <v>528</v>
      </c>
      <c r="Y35" s="401" t="s">
        <v>292</v>
      </c>
    </row>
    <row r="36" spans="2:33">
      <c r="B36" t="s">
        <v>354</v>
      </c>
      <c r="G36" s="30"/>
      <c r="H36" s="380"/>
      <c r="I36" s="380"/>
      <c r="J36" s="30"/>
      <c r="K36" s="30"/>
      <c r="L36" s="401" t="s">
        <v>296</v>
      </c>
      <c r="M36" s="401" t="s">
        <v>296</v>
      </c>
      <c r="N36" s="401" t="s">
        <v>296</v>
      </c>
      <c r="O36" s="401" t="s">
        <v>296</v>
      </c>
      <c r="Q36" s="401" t="s">
        <v>296</v>
      </c>
      <c r="R36" s="401" t="s">
        <v>296</v>
      </c>
      <c r="S36" s="445"/>
      <c r="T36" s="401" t="s">
        <v>296</v>
      </c>
      <c r="U36" s="401" t="s">
        <v>296</v>
      </c>
      <c r="V36" s="445"/>
      <c r="W36" s="445"/>
      <c r="X36" s="401" t="s">
        <v>529</v>
      </c>
      <c r="Y36" s="401" t="s">
        <v>296</v>
      </c>
    </row>
    <row r="37" spans="2:33">
      <c r="B37" t="s">
        <v>355</v>
      </c>
      <c r="G37" s="30"/>
      <c r="H37" s="380"/>
      <c r="I37" s="380"/>
      <c r="J37" s="30"/>
      <c r="K37" s="30"/>
      <c r="P37" s="445"/>
      <c r="S37" s="445"/>
      <c r="V37" s="445"/>
      <c r="W37" s="445"/>
      <c r="X37" s="445"/>
    </row>
    <row r="38" spans="2:33">
      <c r="B38" t="s">
        <v>356</v>
      </c>
      <c r="G38" s="30"/>
      <c r="H38" s="380"/>
      <c r="I38" s="380"/>
      <c r="J38" s="30"/>
      <c r="K38" s="30"/>
      <c r="O38" s="30"/>
      <c r="V38" s="445"/>
    </row>
    <row r="39" spans="2:33">
      <c r="G39" s="30"/>
      <c r="H39" s="380"/>
      <c r="I39" s="380"/>
      <c r="J39" s="30"/>
      <c r="K39" s="30"/>
      <c r="O39" s="30"/>
    </row>
    <row r="40" spans="2:33">
      <c r="G40" s="30"/>
      <c r="H40" s="380"/>
      <c r="I40" s="380"/>
      <c r="J40" s="30"/>
      <c r="K40" s="30"/>
      <c r="O40" s="30"/>
    </row>
    <row r="41" spans="2:33">
      <c r="G41" s="30"/>
      <c r="H41" s="380"/>
      <c r="I41" s="380"/>
      <c r="J41" s="30"/>
      <c r="K41" s="30"/>
      <c r="O41" s="30"/>
    </row>
    <row r="42" spans="2:33">
      <c r="G42" s="30"/>
      <c r="H42" s="380"/>
      <c r="I42" s="380"/>
      <c r="J42" s="30"/>
      <c r="K42" s="30"/>
      <c r="L42" t="s">
        <v>466</v>
      </c>
      <c r="O42" s="30"/>
    </row>
    <row r="43" spans="2:33">
      <c r="G43" s="30"/>
      <c r="H43" s="380"/>
      <c r="I43" s="380"/>
      <c r="J43" s="30"/>
      <c r="K43" s="30"/>
      <c r="L43" s="403">
        <v>558000</v>
      </c>
      <c r="O43" s="30"/>
    </row>
    <row r="44" spans="2:33">
      <c r="G44" s="30"/>
      <c r="H44" s="380"/>
      <c r="I44" s="380"/>
      <c r="J44" s="30"/>
      <c r="K44" s="30"/>
      <c r="L44" s="403">
        <v>484000</v>
      </c>
      <c r="O44" s="30"/>
    </row>
    <row r="45" spans="2:33">
      <c r="G45" s="30"/>
      <c r="H45" s="380"/>
      <c r="I45" s="380"/>
      <c r="J45" s="30"/>
      <c r="K45" s="30"/>
      <c r="L45" s="403">
        <v>309900</v>
      </c>
      <c r="O45" s="30"/>
    </row>
    <row r="46" spans="2:33">
      <c r="G46" s="30"/>
      <c r="H46" s="380"/>
      <c r="I46" s="380"/>
      <c r="J46" s="30"/>
      <c r="K46" s="30"/>
      <c r="L46" s="403">
        <v>239300</v>
      </c>
      <c r="O46" s="30"/>
    </row>
    <row r="47" spans="2:33">
      <c r="G47" s="30"/>
      <c r="H47" s="380"/>
      <c r="I47" s="380"/>
      <c r="J47" s="30"/>
      <c r="K47" s="30"/>
      <c r="L47" s="403">
        <v>10695000</v>
      </c>
      <c r="O47" s="30"/>
    </row>
    <row r="48" spans="2:33">
      <c r="G48" s="30"/>
      <c r="H48" s="380"/>
      <c r="I48" s="380"/>
      <c r="J48" s="30"/>
      <c r="K48" s="30"/>
      <c r="L48" s="403">
        <v>8257000</v>
      </c>
      <c r="O48" s="30"/>
    </row>
    <row r="49" spans="7:15">
      <c r="G49" s="30"/>
      <c r="H49" s="30"/>
      <c r="I49" s="30"/>
      <c r="J49" s="30"/>
      <c r="K49" s="30"/>
      <c r="L49" s="403">
        <v>31267000</v>
      </c>
      <c r="O49" s="30"/>
    </row>
    <row r="50" spans="7:15">
      <c r="G50" s="30"/>
      <c r="H50" s="30"/>
      <c r="I50" s="30"/>
      <c r="J50" s="30"/>
      <c r="K50" s="30"/>
      <c r="L50" s="403">
        <v>24138000</v>
      </c>
      <c r="O50" s="30"/>
    </row>
    <row r="51" spans="7:15">
      <c r="G51" s="30"/>
      <c r="H51" s="30"/>
      <c r="I51" s="30"/>
      <c r="J51" s="30"/>
      <c r="K51" s="30"/>
      <c r="L51" s="403">
        <v>62543000</v>
      </c>
      <c r="O51" s="30"/>
    </row>
    <row r="52" spans="7:15">
      <c r="G52" s="30"/>
      <c r="H52" s="30"/>
      <c r="I52" s="30"/>
      <c r="J52" s="30"/>
      <c r="K52" s="30"/>
      <c r="L52" s="403">
        <v>48283000</v>
      </c>
      <c r="O52" s="30"/>
    </row>
    <row r="53" spans="7:15">
      <c r="G53" s="30"/>
      <c r="H53" s="30"/>
      <c r="I53" s="30"/>
      <c r="J53" s="30"/>
      <c r="K53" s="30"/>
      <c r="L53" s="403">
        <v>11046000</v>
      </c>
      <c r="O53" s="30"/>
    </row>
    <row r="54" spans="7:15">
      <c r="G54" s="30"/>
      <c r="H54" s="30"/>
      <c r="I54" s="30"/>
      <c r="J54" s="30"/>
      <c r="K54" s="30"/>
      <c r="L54" s="403">
        <v>8528000</v>
      </c>
      <c r="O54" s="30"/>
    </row>
    <row r="55" spans="7:15">
      <c r="G55" s="30"/>
      <c r="H55" s="30"/>
      <c r="I55" s="30"/>
      <c r="J55" s="30"/>
      <c r="K55" s="30"/>
      <c r="L55" s="403">
        <v>13255000</v>
      </c>
      <c r="O55" s="30"/>
    </row>
    <row r="56" spans="7:15">
      <c r="G56" s="30"/>
      <c r="H56" s="30"/>
      <c r="I56" s="30"/>
      <c r="J56" s="30"/>
      <c r="K56" s="30"/>
      <c r="L56" s="403">
        <v>10233000</v>
      </c>
      <c r="O56" s="30"/>
    </row>
    <row r="57" spans="7:15">
      <c r="G57" s="30"/>
      <c r="H57" s="30"/>
      <c r="I57" s="30"/>
      <c r="J57" s="30"/>
      <c r="K57" s="30"/>
      <c r="L57" s="403">
        <v>5523000</v>
      </c>
      <c r="O57" s="30"/>
    </row>
    <row r="58" spans="7:15">
      <c r="G58" s="30"/>
      <c r="H58" s="30"/>
      <c r="I58" s="30"/>
      <c r="J58" s="30"/>
      <c r="K58" s="30"/>
      <c r="L58" s="403">
        <v>4264000</v>
      </c>
      <c r="O58" s="30"/>
    </row>
    <row r="59" spans="7:15">
      <c r="G59" s="30"/>
      <c r="H59" s="30"/>
      <c r="I59" s="30"/>
      <c r="J59" s="30"/>
      <c r="K59" s="30"/>
      <c r="L59" s="403">
        <v>108900</v>
      </c>
      <c r="O59" s="30"/>
    </row>
    <row r="60" spans="7:15">
      <c r="G60" s="30"/>
      <c r="H60" s="30"/>
      <c r="I60" s="30"/>
      <c r="J60" s="30"/>
      <c r="K60" s="30"/>
      <c r="L60" s="403">
        <v>84100</v>
      </c>
      <c r="O60" s="30"/>
    </row>
    <row r="61" spans="7:15">
      <c r="G61" s="30"/>
      <c r="H61" s="30"/>
      <c r="I61" s="30"/>
      <c r="J61" s="30"/>
      <c r="K61" s="30"/>
      <c r="L61" s="403">
        <v>119830</v>
      </c>
      <c r="O61" s="30"/>
    </row>
    <row r="62" spans="7:15">
      <c r="G62" s="30"/>
      <c r="H62" s="30"/>
      <c r="I62" s="30"/>
      <c r="J62" s="30"/>
      <c r="K62" s="30"/>
      <c r="L62" s="403">
        <v>92510</v>
      </c>
      <c r="O62" s="30"/>
    </row>
    <row r="63" spans="7:15">
      <c r="G63" s="30"/>
      <c r="H63" s="30"/>
      <c r="I63" s="30"/>
      <c r="J63" s="30"/>
      <c r="K63" s="30"/>
      <c r="L63" s="403">
        <v>517800</v>
      </c>
      <c r="O63" s="30"/>
    </row>
    <row r="64" spans="7:15">
      <c r="G64" s="30"/>
      <c r="H64" s="30"/>
      <c r="I64" s="30"/>
      <c r="J64" s="30"/>
      <c r="K64" s="30"/>
      <c r="L64" s="403">
        <v>399800</v>
      </c>
      <c r="O64" s="30"/>
    </row>
    <row r="65" spans="7:15">
      <c r="G65" s="30"/>
      <c r="H65" s="30"/>
      <c r="I65" s="30"/>
      <c r="J65" s="30"/>
      <c r="K65" s="30"/>
      <c r="L65" s="403">
        <v>569660</v>
      </c>
      <c r="O65" s="30"/>
    </row>
    <row r="66" spans="7:15">
      <c r="G66" s="30"/>
      <c r="H66" s="30"/>
      <c r="I66" s="30"/>
      <c r="J66" s="30"/>
      <c r="K66" s="30"/>
      <c r="L66" s="403">
        <v>439780</v>
      </c>
      <c r="O66" s="30"/>
    </row>
    <row r="67" spans="7:15">
      <c r="G67" s="30"/>
      <c r="H67" s="30"/>
      <c r="I67" s="30"/>
      <c r="J67" s="30"/>
      <c r="K67" s="30"/>
      <c r="L67" s="403">
        <v>86011000</v>
      </c>
    </row>
    <row r="68" spans="7:15">
      <c r="G68" s="30"/>
      <c r="H68" s="30"/>
      <c r="I68" s="30"/>
      <c r="J68" s="30"/>
      <c r="K68" s="30"/>
      <c r="L68" s="403">
        <v>66400000</v>
      </c>
    </row>
    <row r="69" spans="7:15">
      <c r="G69" s="30"/>
      <c r="H69" s="30"/>
      <c r="I69" s="30"/>
      <c r="J69" s="30"/>
      <c r="K69" s="30"/>
      <c r="L69" s="403">
        <v>83100</v>
      </c>
    </row>
    <row r="70" spans="7:15">
      <c r="G70" s="30"/>
      <c r="H70" s="30"/>
      <c r="I70" s="30"/>
      <c r="J70" s="30"/>
      <c r="K70" s="30"/>
      <c r="L70" s="403">
        <v>64200</v>
      </c>
    </row>
    <row r="71" spans="7:15">
      <c r="G71" s="30"/>
      <c r="H71" s="30"/>
      <c r="I71" s="30"/>
      <c r="J71" s="30"/>
      <c r="K71" s="30"/>
      <c r="L71" s="403">
        <v>91470</v>
      </c>
    </row>
    <row r="72" spans="7:15">
      <c r="G72" s="30"/>
      <c r="H72" s="30"/>
      <c r="I72" s="30"/>
      <c r="J72" s="30"/>
      <c r="K72" s="30"/>
      <c r="L72" s="403">
        <v>70620</v>
      </c>
    </row>
    <row r="73" spans="7:15">
      <c r="G73" s="30"/>
      <c r="H73" s="30"/>
      <c r="I73" s="30"/>
      <c r="J73" s="30"/>
      <c r="K73" s="30"/>
      <c r="L73" s="403">
        <v>395700</v>
      </c>
    </row>
    <row r="74" spans="7:15">
      <c r="G74" s="30"/>
      <c r="H74" s="30"/>
      <c r="I74" s="30"/>
      <c r="J74" s="30"/>
      <c r="K74" s="30"/>
      <c r="L74" s="403">
        <v>305500</v>
      </c>
    </row>
    <row r="75" spans="7:15">
      <c r="G75" s="30"/>
      <c r="H75" s="30"/>
      <c r="I75" s="30"/>
      <c r="J75" s="30"/>
      <c r="K75" s="30"/>
      <c r="L75" s="403">
        <v>90653000</v>
      </c>
    </row>
    <row r="76" spans="7:15">
      <c r="G76" s="30"/>
      <c r="H76" s="30"/>
      <c r="I76" s="30"/>
      <c r="J76" s="30"/>
      <c r="K76" s="30"/>
      <c r="L76" s="403">
        <v>69984000</v>
      </c>
    </row>
    <row r="77" spans="7:15">
      <c r="G77" s="30"/>
      <c r="H77" s="30"/>
      <c r="I77" s="30"/>
      <c r="J77" s="30"/>
      <c r="K77" s="30"/>
      <c r="L77" s="403">
        <v>224993000</v>
      </c>
    </row>
    <row r="78" spans="7:15">
      <c r="G78" s="30"/>
      <c r="H78" s="30"/>
      <c r="I78" s="30"/>
      <c r="J78" s="30"/>
      <c r="K78" s="30"/>
      <c r="L78" s="403">
        <v>173694000</v>
      </c>
    </row>
    <row r="79" spans="7:15">
      <c r="G79" s="30"/>
      <c r="H79" s="30"/>
      <c r="I79" s="30"/>
      <c r="J79" s="30"/>
      <c r="K79" s="30"/>
      <c r="L79" s="403">
        <v>38109000</v>
      </c>
    </row>
    <row r="80" spans="7:15">
      <c r="G80" s="30"/>
      <c r="H80" s="30"/>
      <c r="I80" s="30"/>
      <c r="J80" s="30"/>
      <c r="K80" s="30"/>
      <c r="L80" s="403">
        <v>29420000</v>
      </c>
    </row>
    <row r="81" spans="7:12">
      <c r="G81" s="30"/>
      <c r="H81" s="30"/>
      <c r="I81" s="30"/>
      <c r="J81" s="30"/>
      <c r="K81" s="30"/>
      <c r="L81" s="403"/>
    </row>
    <row r="82" spans="7:12">
      <c r="G82" s="30"/>
      <c r="H82" s="30"/>
      <c r="I82" s="30"/>
      <c r="J82" s="30"/>
      <c r="K82" s="30"/>
      <c r="L82" s="403"/>
    </row>
    <row r="83" spans="7:12">
      <c r="G83" s="30"/>
      <c r="H83" s="30"/>
      <c r="I83" s="30"/>
      <c r="J83" s="30"/>
      <c r="L83" s="403"/>
    </row>
    <row r="84" spans="7:12">
      <c r="G84" s="30"/>
      <c r="H84" s="30"/>
      <c r="I84" s="30"/>
      <c r="J84" s="30"/>
      <c r="L84" s="403"/>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5" ht="29.25" customHeight="1">
      <c r="A1" s="213" t="s">
        <v>428</v>
      </c>
      <c r="C1" s="34"/>
    </row>
    <row r="2" spans="1:15" ht="24" customHeight="1">
      <c r="A2" s="297"/>
      <c r="B2" s="741"/>
      <c r="C2" s="741"/>
      <c r="D2" s="741"/>
      <c r="E2" s="741"/>
      <c r="F2" s="741"/>
      <c r="G2" s="741"/>
      <c r="H2" s="741"/>
      <c r="I2" s="741"/>
      <c r="J2" s="741"/>
      <c r="K2" s="741"/>
      <c r="L2" s="741"/>
      <c r="M2" s="741"/>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42"/>
      <c r="C8" s="735"/>
      <c r="D8" s="735"/>
      <c r="E8" s="735"/>
      <c r="F8" s="735"/>
      <c r="G8" s="735"/>
      <c r="H8" s="735"/>
      <c r="I8" s="735"/>
      <c r="J8" s="735"/>
      <c r="K8" s="744"/>
      <c r="L8" s="735"/>
      <c r="M8" s="737"/>
    </row>
    <row r="9" spans="1:15" ht="15.75" customHeight="1">
      <c r="A9" s="297"/>
      <c r="B9" s="742"/>
      <c r="C9" s="735"/>
      <c r="D9" s="735"/>
      <c r="E9" s="735"/>
      <c r="F9" s="735"/>
      <c r="G9" s="735"/>
      <c r="H9" s="735"/>
      <c r="I9" s="735"/>
      <c r="J9" s="735"/>
      <c r="K9" s="735"/>
      <c r="L9" s="736"/>
      <c r="M9" s="738"/>
    </row>
    <row r="10" spans="1:15" ht="15.75" customHeight="1">
      <c r="A10" s="297"/>
      <c r="B10" s="742"/>
      <c r="C10" s="735"/>
      <c r="D10" s="735"/>
      <c r="E10" s="735"/>
      <c r="F10" s="735"/>
      <c r="G10" s="735"/>
      <c r="H10" s="735"/>
      <c r="I10" s="735"/>
      <c r="J10" s="735"/>
      <c r="K10" s="735"/>
      <c r="L10" s="736"/>
      <c r="M10" s="738"/>
      <c r="N10" s="739"/>
      <c r="O10" s="739"/>
    </row>
    <row r="11" spans="1:15" ht="15.75" customHeight="1">
      <c r="A11" s="297" t="s">
        <v>248</v>
      </c>
      <c r="B11" s="742"/>
      <c r="C11" s="735"/>
      <c r="D11" s="735"/>
      <c r="E11" s="735"/>
      <c r="F11" s="735"/>
      <c r="G11" s="735"/>
      <c r="H11" s="735"/>
      <c r="I11" s="735"/>
      <c r="J11" s="735"/>
      <c r="K11" s="735"/>
      <c r="L11" s="736"/>
      <c r="M11" s="738"/>
      <c r="N11" s="739"/>
      <c r="O11" s="739"/>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43" t="s">
        <v>253</v>
      </c>
      <c r="B27" s="743"/>
      <c r="C27" s="743"/>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40"/>
      <c r="E36" s="740"/>
      <c r="F36" s="740"/>
      <c r="G36" s="740"/>
      <c r="H36" s="295"/>
    </row>
    <row r="37" spans="1:13" ht="18">
      <c r="A37" s="297"/>
      <c r="B37" s="266"/>
      <c r="D37" s="740"/>
      <c r="E37" s="740"/>
      <c r="F37" s="740"/>
      <c r="G37" s="740"/>
    </row>
    <row r="38" spans="1:13" ht="15.75" customHeight="1">
      <c r="A38" s="297"/>
      <c r="B38" s="268"/>
      <c r="D38" s="740"/>
      <c r="E38" s="740"/>
      <c r="F38" s="740"/>
      <c r="G38" s="740"/>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45" t="s">
        <v>262</v>
      </c>
      <c r="B19" s="745"/>
      <c r="C19" s="745"/>
      <c r="D19" s="745"/>
    </row>
    <row r="20" spans="1:4" ht="15.75" customHeight="1">
      <c r="A20" s="745"/>
      <c r="B20" s="745"/>
      <c r="C20" s="745"/>
      <c r="D20" s="745"/>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12.08984375" style="215" customWidth="1"/>
    <col min="9" max="9" width="17.36328125" style="215" bestFit="1" customWidth="1"/>
    <col min="10" max="10" width="12.08984375" style="215" customWidth="1"/>
    <col min="11" max="11" width="18.36328125" style="215" bestFit="1" customWidth="1"/>
    <col min="12" max="12" width="14.6328125" style="215" customWidth="1"/>
    <col min="13" max="13" width="12.6328125" style="215" customWidth="1"/>
    <col min="14" max="16384" width="9" style="215"/>
  </cols>
  <sheetData>
    <row r="1" spans="1:14" ht="29.25" customHeight="1" thickBot="1">
      <c r="A1" s="213" t="s">
        <v>439</v>
      </c>
      <c r="C1" s="347" t="s">
        <v>440</v>
      </c>
    </row>
    <row r="2" spans="1:14" ht="24" customHeight="1" thickBot="1">
      <c r="B2" s="764" t="s">
        <v>441</v>
      </c>
      <c r="C2" s="765"/>
      <c r="D2" s="765"/>
      <c r="E2" s="765"/>
      <c r="F2" s="765"/>
      <c r="G2" s="765"/>
      <c r="H2" s="765"/>
      <c r="I2" s="765"/>
      <c r="J2" s="765"/>
      <c r="K2" s="765"/>
      <c r="L2" s="766"/>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67"/>
      <c r="C7" s="768"/>
      <c r="D7" s="219" t="s">
        <v>224</v>
      </c>
    </row>
    <row r="8" spans="1:14" ht="15.75" customHeight="1">
      <c r="B8" s="769" t="s">
        <v>228</v>
      </c>
      <c r="C8" s="771" t="s">
        <v>229</v>
      </c>
      <c r="D8" s="772" t="s">
        <v>230</v>
      </c>
      <c r="E8" s="772" t="s">
        <v>436</v>
      </c>
      <c r="F8" s="774" t="s">
        <v>231</v>
      </c>
      <c r="G8" s="772" t="s">
        <v>232</v>
      </c>
      <c r="H8" s="774" t="s">
        <v>233</v>
      </c>
      <c r="I8" s="774" t="s">
        <v>234</v>
      </c>
      <c r="J8" s="747" t="s">
        <v>431</v>
      </c>
      <c r="K8" s="749" t="s">
        <v>235</v>
      </c>
      <c r="L8" s="752" t="s">
        <v>432</v>
      </c>
    </row>
    <row r="9" spans="1:14" ht="15.75" customHeight="1">
      <c r="B9" s="770"/>
      <c r="C9" s="748"/>
      <c r="D9" s="773"/>
      <c r="E9" s="773"/>
      <c r="F9" s="775"/>
      <c r="G9" s="773"/>
      <c r="H9" s="775"/>
      <c r="I9" s="775"/>
      <c r="J9" s="748"/>
      <c r="K9" s="750"/>
      <c r="L9" s="753"/>
    </row>
    <row r="10" spans="1:14" ht="15.75" customHeight="1">
      <c r="B10" s="770"/>
      <c r="C10" s="748"/>
      <c r="D10" s="773"/>
      <c r="E10" s="773"/>
      <c r="F10" s="775"/>
      <c r="G10" s="773"/>
      <c r="H10" s="775"/>
      <c r="I10" s="775"/>
      <c r="J10" s="748"/>
      <c r="K10" s="750"/>
      <c r="L10" s="753"/>
      <c r="M10" s="739"/>
      <c r="N10" s="739"/>
    </row>
    <row r="11" spans="1:14" ht="15.75" customHeight="1">
      <c r="B11" s="770"/>
      <c r="C11" s="748"/>
      <c r="D11" s="773"/>
      <c r="E11" s="773"/>
      <c r="F11" s="775"/>
      <c r="G11" s="773"/>
      <c r="H11" s="775"/>
      <c r="I11" s="775"/>
      <c r="J11" s="748"/>
      <c r="K11" s="751"/>
      <c r="L11" s="754"/>
      <c r="M11" s="739"/>
      <c r="N11" s="739"/>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345"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345"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5" thickBot="1">
      <c r="B33" s="255"/>
      <c r="C33" s="256"/>
      <c r="D33" s="257"/>
      <c r="E33" s="257"/>
      <c r="F33" s="258">
        <f t="shared" si="1"/>
        <v>0</v>
      </c>
      <c r="G33" s="257"/>
      <c r="H33" s="248">
        <v>0</v>
      </c>
      <c r="I33" s="248">
        <v>0</v>
      </c>
      <c r="J33" s="249"/>
      <c r="K33" s="250">
        <v>0</v>
      </c>
      <c r="L33" s="259">
        <v>0</v>
      </c>
    </row>
    <row r="34" spans="1:12" ht="14" thickTop="1" thickBot="1">
      <c r="B34" s="260" t="s">
        <v>70</v>
      </c>
      <c r="C34" s="261"/>
      <c r="D34" s="262"/>
      <c r="E34" s="262"/>
      <c r="F34" s="262"/>
      <c r="G34" s="262"/>
      <c r="H34" s="263"/>
      <c r="I34" s="263"/>
      <c r="J34" s="263"/>
      <c r="K34" s="263"/>
      <c r="L34" s="264">
        <f>SUM(L16:L33)</f>
        <v>0</v>
      </c>
    </row>
    <row r="36" spans="1:12">
      <c r="C36" s="265" t="s">
        <v>437</v>
      </c>
      <c r="D36" s="740"/>
      <c r="E36" s="740"/>
      <c r="F36" s="740"/>
      <c r="G36" s="740"/>
    </row>
    <row r="37" spans="1:12">
      <c r="A37" s="266"/>
      <c r="B37" s="266"/>
      <c r="C37" s="267" t="s">
        <v>438</v>
      </c>
      <c r="D37" s="740"/>
      <c r="E37" s="740"/>
      <c r="F37" s="740"/>
      <c r="G37" s="740"/>
    </row>
    <row r="38" spans="1:12" ht="15.75" customHeight="1">
      <c r="A38" s="746"/>
      <c r="B38" s="268"/>
      <c r="D38" s="740"/>
      <c r="E38" s="740"/>
      <c r="F38" s="740"/>
      <c r="G38" s="740"/>
    </row>
    <row r="39" spans="1:12" ht="15.75" customHeight="1" thickBot="1">
      <c r="A39" s="746"/>
      <c r="B39" s="268"/>
      <c r="D39" s="344"/>
      <c r="E39" s="344"/>
      <c r="F39" s="344"/>
      <c r="G39" s="344"/>
    </row>
    <row r="40" spans="1:12" ht="15.75" customHeight="1" thickTop="1">
      <c r="A40" s="746"/>
      <c r="B40" s="270"/>
      <c r="C40" s="755" t="s">
        <v>245</v>
      </c>
      <c r="D40" s="756"/>
      <c r="E40" s="756"/>
      <c r="F40" s="756"/>
      <c r="G40" s="756"/>
      <c r="H40" s="756"/>
      <c r="I40" s="756"/>
      <c r="J40" s="756"/>
      <c r="K40" s="756"/>
      <c r="L40" s="757"/>
    </row>
    <row r="41" spans="1:12" ht="15.75" customHeight="1">
      <c r="A41" s="746"/>
      <c r="B41" s="270"/>
      <c r="C41" s="758"/>
      <c r="D41" s="759"/>
      <c r="E41" s="759"/>
      <c r="F41" s="759"/>
      <c r="G41" s="759"/>
      <c r="H41" s="759"/>
      <c r="I41" s="759"/>
      <c r="J41" s="759"/>
      <c r="K41" s="759"/>
      <c r="L41" s="760"/>
    </row>
    <row r="42" spans="1:12" ht="15.75" customHeight="1">
      <c r="A42" s="746"/>
      <c r="B42" s="270"/>
      <c r="C42" s="758"/>
      <c r="D42" s="759"/>
      <c r="E42" s="759"/>
      <c r="F42" s="759"/>
      <c r="G42" s="759"/>
      <c r="H42" s="759"/>
      <c r="I42" s="759"/>
      <c r="J42" s="759"/>
      <c r="K42" s="759"/>
      <c r="L42" s="760"/>
    </row>
    <row r="43" spans="1:12" ht="15.75" customHeight="1">
      <c r="A43" s="746"/>
      <c r="B43" s="271"/>
      <c r="C43" s="758"/>
      <c r="D43" s="759"/>
      <c r="E43" s="759"/>
      <c r="F43" s="759"/>
      <c r="G43" s="759"/>
      <c r="H43" s="759"/>
      <c r="I43" s="759"/>
      <c r="J43" s="759"/>
      <c r="K43" s="759"/>
      <c r="L43" s="760"/>
    </row>
    <row r="44" spans="1:12" ht="15.75" customHeight="1">
      <c r="A44" s="746"/>
      <c r="B44" s="271"/>
      <c r="C44" s="758"/>
      <c r="D44" s="759"/>
      <c r="E44" s="759"/>
      <c r="F44" s="759"/>
      <c r="G44" s="759"/>
      <c r="H44" s="759"/>
      <c r="I44" s="759"/>
      <c r="J44" s="759"/>
      <c r="K44" s="759"/>
      <c r="L44" s="760"/>
    </row>
    <row r="45" spans="1:12" ht="15.75" customHeight="1">
      <c r="A45" s="746"/>
      <c r="B45" s="270"/>
      <c r="C45" s="758"/>
      <c r="D45" s="759"/>
      <c r="E45" s="759"/>
      <c r="F45" s="759"/>
      <c r="G45" s="759"/>
      <c r="H45" s="759"/>
      <c r="I45" s="759"/>
      <c r="J45" s="759"/>
      <c r="K45" s="759"/>
      <c r="L45" s="760"/>
    </row>
    <row r="46" spans="1:12" ht="15.75" customHeight="1">
      <c r="A46" s="746"/>
      <c r="B46" s="270"/>
      <c r="C46" s="758"/>
      <c r="D46" s="759"/>
      <c r="E46" s="759"/>
      <c r="F46" s="759"/>
      <c r="G46" s="759"/>
      <c r="H46" s="759"/>
      <c r="I46" s="759"/>
      <c r="J46" s="759"/>
      <c r="K46" s="759"/>
      <c r="L46" s="760"/>
    </row>
    <row r="47" spans="1:12" ht="15.75" customHeight="1">
      <c r="A47" s="746"/>
      <c r="B47" s="272"/>
      <c r="C47" s="758"/>
      <c r="D47" s="759"/>
      <c r="E47" s="759"/>
      <c r="F47" s="759"/>
      <c r="G47" s="759"/>
      <c r="H47" s="759"/>
      <c r="I47" s="759"/>
      <c r="J47" s="759"/>
      <c r="K47" s="759"/>
      <c r="L47" s="760"/>
    </row>
    <row r="48" spans="1:12" ht="15.75" customHeight="1">
      <c r="A48" s="746"/>
      <c r="B48" s="272"/>
      <c r="C48" s="758"/>
      <c r="D48" s="759"/>
      <c r="E48" s="759"/>
      <c r="F48" s="759"/>
      <c r="G48" s="759"/>
      <c r="H48" s="759"/>
      <c r="I48" s="759"/>
      <c r="J48" s="759"/>
      <c r="K48" s="759"/>
      <c r="L48" s="760"/>
    </row>
    <row r="49" spans="1:12" ht="15.75" customHeight="1">
      <c r="A49" s="746"/>
      <c r="B49" s="273"/>
      <c r="C49" s="758"/>
      <c r="D49" s="759"/>
      <c r="E49" s="759"/>
      <c r="F49" s="759"/>
      <c r="G49" s="759"/>
      <c r="H49" s="759"/>
      <c r="I49" s="759"/>
      <c r="J49" s="759"/>
      <c r="K49" s="759"/>
      <c r="L49" s="760"/>
    </row>
    <row r="50" spans="1:12" ht="15.75" customHeight="1">
      <c r="A50" s="746"/>
      <c r="B50" s="268"/>
      <c r="C50" s="758"/>
      <c r="D50" s="759"/>
      <c r="E50" s="759"/>
      <c r="F50" s="759"/>
      <c r="G50" s="759"/>
      <c r="H50" s="759"/>
      <c r="I50" s="759"/>
      <c r="J50" s="759"/>
      <c r="K50" s="759"/>
      <c r="L50" s="760"/>
    </row>
    <row r="51" spans="1:12" ht="15.75" customHeight="1" thickBot="1">
      <c r="A51" s="746"/>
      <c r="B51" s="271"/>
      <c r="C51" s="761"/>
      <c r="D51" s="762"/>
      <c r="E51" s="762"/>
      <c r="F51" s="762"/>
      <c r="G51" s="762"/>
      <c r="H51" s="762"/>
      <c r="I51" s="762"/>
      <c r="J51" s="762"/>
      <c r="K51" s="762"/>
      <c r="L51" s="763"/>
    </row>
    <row r="52" spans="1:12" ht="15.75" customHeight="1" thickTop="1">
      <c r="A52" s="746"/>
      <c r="B52" s="271"/>
      <c r="D52" s="274"/>
    </row>
    <row r="53" spans="1:12" ht="15.75" customHeight="1">
      <c r="A53" s="746"/>
      <c r="B53" s="273"/>
      <c r="D53" s="274"/>
    </row>
    <row r="54" spans="1:12" ht="15.75" customHeight="1">
      <c r="A54" s="746"/>
      <c r="B54" s="268"/>
      <c r="D54" s="274"/>
    </row>
    <row r="55" spans="1:12" ht="15.75" customHeight="1">
      <c r="A55" s="746"/>
      <c r="B55" s="270"/>
      <c r="D55" s="274"/>
    </row>
    <row r="56" spans="1:12" ht="15.75" customHeight="1">
      <c r="A56" s="746"/>
      <c r="B56" s="270"/>
      <c r="D56" s="274"/>
    </row>
    <row r="57" spans="1:12" ht="15.75" customHeight="1">
      <c r="A57" s="746"/>
      <c r="B57" s="270"/>
      <c r="D57" s="274"/>
    </row>
    <row r="58" spans="1:12" ht="15.75" customHeight="1">
      <c r="A58" s="746"/>
      <c r="B58" s="270"/>
      <c r="D58" s="274"/>
    </row>
    <row r="59" spans="1:12" ht="15.75" customHeight="1">
      <c r="A59" s="746"/>
      <c r="B59" s="270"/>
      <c r="D59" s="274"/>
    </row>
    <row r="60" spans="1:12" ht="15.75" customHeight="1">
      <c r="A60" s="746"/>
      <c r="B60" s="273"/>
      <c r="D60" s="274"/>
    </row>
    <row r="61" spans="1:12" ht="15.75" customHeight="1">
      <c r="A61" s="746"/>
      <c r="B61" s="268"/>
      <c r="D61" s="274"/>
    </row>
    <row r="62" spans="1:12" ht="15.75" customHeight="1">
      <c r="A62" s="746"/>
      <c r="B62" s="270"/>
      <c r="D62" s="274"/>
    </row>
    <row r="63" spans="1:12" ht="15.75" customHeight="1">
      <c r="A63" s="746"/>
      <c r="B63" s="270"/>
      <c r="D63" s="274"/>
    </row>
    <row r="64" spans="1:12" ht="15.75" customHeight="1">
      <c r="A64" s="746"/>
      <c r="B64" s="273"/>
      <c r="D64" s="274"/>
    </row>
    <row r="65" spans="1:4" ht="15.75" customHeight="1">
      <c r="A65" s="746"/>
      <c r="B65" s="268"/>
      <c r="D65" s="274"/>
    </row>
    <row r="66" spans="1:4" ht="15.75" customHeight="1">
      <c r="A66" s="746"/>
      <c r="B66" s="268"/>
      <c r="D66" s="274"/>
    </row>
    <row r="67" spans="1:4" ht="15.75" customHeight="1">
      <c r="A67" s="746"/>
      <c r="B67" s="270"/>
      <c r="D67" s="274"/>
    </row>
    <row r="68" spans="1:4" ht="15.75" customHeight="1">
      <c r="A68" s="746"/>
      <c r="B68" s="270"/>
      <c r="D68" s="274"/>
    </row>
    <row r="69" spans="1:4" ht="15.75" customHeight="1">
      <c r="A69" s="746"/>
      <c r="B69" s="271"/>
      <c r="D69" s="274"/>
    </row>
    <row r="70" spans="1:4" ht="15.75" customHeight="1">
      <c r="A70" s="746"/>
      <c r="B70" s="271"/>
      <c r="D70" s="274"/>
    </row>
    <row r="71" spans="1:4" ht="15.75" customHeight="1">
      <c r="A71" s="746"/>
      <c r="B71" s="271"/>
      <c r="D71" s="274"/>
    </row>
    <row r="72" spans="1:4" ht="15.75" customHeight="1">
      <c r="A72" s="746"/>
      <c r="B72" s="270"/>
      <c r="D72" s="274"/>
    </row>
    <row r="73" spans="1:4" ht="15.75" customHeight="1">
      <c r="A73" s="746"/>
      <c r="B73" s="275"/>
      <c r="D73" s="274"/>
    </row>
    <row r="74" spans="1:4" ht="15.75" customHeight="1">
      <c r="A74" s="746"/>
      <c r="B74" s="273"/>
      <c r="D74" s="274"/>
    </row>
    <row r="75" spans="1:4" ht="15.75" customHeight="1">
      <c r="A75" s="746"/>
      <c r="B75" s="270"/>
      <c r="D75" s="274"/>
    </row>
    <row r="76" spans="1:4" ht="15.75" customHeight="1">
      <c r="A76" s="746"/>
      <c r="B76" s="270"/>
      <c r="D76" s="274"/>
    </row>
    <row r="77" spans="1:4" ht="15.75" customHeight="1">
      <c r="A77" s="746"/>
      <c r="B77" s="270"/>
      <c r="D77" s="274"/>
    </row>
    <row r="78" spans="1:4" ht="15.75" customHeight="1">
      <c r="A78" s="746"/>
      <c r="B78" s="276"/>
      <c r="D78" s="274"/>
    </row>
    <row r="79" spans="1:4" ht="15.75" customHeight="1">
      <c r="A79" s="746"/>
      <c r="B79" s="277"/>
      <c r="D79" s="278"/>
    </row>
    <row r="80" spans="1:4" ht="15.75" customHeight="1">
      <c r="A80" s="746"/>
      <c r="B80" s="268"/>
      <c r="D80" s="274"/>
    </row>
    <row r="81" spans="1:4" ht="15.75" customHeight="1">
      <c r="A81" s="746"/>
      <c r="B81" s="270"/>
      <c r="D81" s="274"/>
    </row>
    <row r="82" spans="1:4" ht="15.75" customHeight="1">
      <c r="A82" s="746"/>
      <c r="B82" s="270"/>
      <c r="D82" s="274"/>
    </row>
    <row r="83" spans="1:4" ht="15.75" customHeight="1">
      <c r="A83" s="746"/>
      <c r="B83" s="271"/>
      <c r="D83" s="274"/>
    </row>
    <row r="84" spans="1:4" ht="15.75" customHeight="1">
      <c r="A84" s="746"/>
      <c r="B84" s="271"/>
      <c r="D84" s="274"/>
    </row>
    <row r="85" spans="1:4" ht="15.75" customHeight="1">
      <c r="A85" s="746"/>
      <c r="B85" s="270"/>
      <c r="D85" s="278"/>
    </row>
    <row r="86" spans="1:4" ht="15.75" customHeight="1">
      <c r="A86" s="746"/>
      <c r="B86" s="272"/>
      <c r="D86" s="278"/>
    </row>
    <row r="87" spans="1:4" ht="15.75" customHeight="1">
      <c r="A87" s="746"/>
      <c r="B87" s="273"/>
      <c r="D87" s="274"/>
    </row>
    <row r="88" spans="1:4" ht="15.75" customHeight="1">
      <c r="A88" s="746"/>
      <c r="B88" s="268"/>
      <c r="D88" s="274"/>
    </row>
    <row r="89" spans="1:4" ht="15.75" customHeight="1">
      <c r="A89" s="746"/>
      <c r="B89" s="271"/>
      <c r="D89" s="274"/>
    </row>
    <row r="90" spans="1:4" ht="15.75" customHeight="1">
      <c r="A90" s="746"/>
      <c r="B90" s="273"/>
      <c r="D90" s="274"/>
    </row>
    <row r="91" spans="1:4" ht="15.75" customHeight="1">
      <c r="A91" s="746"/>
      <c r="B91" s="268"/>
      <c r="D91" s="274"/>
    </row>
    <row r="92" spans="1:4" ht="15.75" customHeight="1">
      <c r="A92" s="746"/>
      <c r="B92" s="268"/>
      <c r="D92" s="274"/>
    </row>
    <row r="93" spans="1:4" ht="15.75" customHeight="1">
      <c r="A93" s="746"/>
      <c r="B93" s="270"/>
      <c r="D93" s="274"/>
    </row>
    <row r="94" spans="1:4" ht="15.75" customHeight="1">
      <c r="A94" s="746"/>
      <c r="B94" s="270"/>
      <c r="D94" s="274"/>
    </row>
    <row r="95" spans="1:4" ht="15.75" customHeight="1">
      <c r="A95" s="746"/>
      <c r="B95" s="270"/>
      <c r="D95" s="274"/>
    </row>
    <row r="96" spans="1:4" ht="15.75" customHeight="1">
      <c r="A96" s="746"/>
      <c r="B96" s="273"/>
      <c r="D96" s="274"/>
    </row>
    <row r="97" spans="1:4" ht="15.75" customHeight="1">
      <c r="A97" s="746"/>
      <c r="B97" s="268"/>
      <c r="D97" s="274"/>
    </row>
    <row r="98" spans="1:4" ht="15.75" customHeight="1">
      <c r="A98" s="746"/>
      <c r="B98" s="270"/>
      <c r="D98" s="274"/>
    </row>
    <row r="99" spans="1:4" ht="15.75" customHeight="1">
      <c r="A99" s="746"/>
      <c r="B99" s="270"/>
      <c r="D99" s="274"/>
    </row>
    <row r="100" spans="1:4" ht="15.75" customHeight="1">
      <c r="A100" s="746"/>
      <c r="B100" s="276"/>
      <c r="D100" s="274"/>
    </row>
    <row r="101" spans="1:4" ht="15.75" customHeight="1">
      <c r="A101" s="746"/>
      <c r="B101" s="270"/>
      <c r="D101" s="274"/>
    </row>
    <row r="102" spans="1:4" ht="15.75" customHeight="1">
      <c r="A102" s="746"/>
      <c r="B102" s="277"/>
      <c r="D102" s="278"/>
    </row>
    <row r="103" spans="1:4">
      <c r="A103" s="277"/>
      <c r="B103" s="277"/>
      <c r="D103" s="278"/>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78" t="s">
        <v>414</v>
      </c>
      <c r="C1" s="778"/>
      <c r="D1" s="778"/>
      <c r="E1" s="778"/>
      <c r="H1" s="328"/>
    </row>
    <row r="2" spans="2:8" ht="23.25" customHeight="1">
      <c r="B2" s="327" t="s">
        <v>376</v>
      </c>
    </row>
    <row r="3" spans="2:8" ht="26.25" customHeight="1">
      <c r="G3" s="329" t="s">
        <v>377</v>
      </c>
      <c r="H3" s="330"/>
    </row>
    <row r="4" spans="2:8" ht="26.25" customHeight="1"/>
    <row r="5" spans="2:8" ht="24.75" customHeight="1">
      <c r="B5" s="779" t="s">
        <v>415</v>
      </c>
      <c r="C5" s="779"/>
      <c r="D5" s="779"/>
      <c r="E5" s="779"/>
      <c r="F5" s="779"/>
      <c r="G5" s="779"/>
      <c r="H5" s="779"/>
    </row>
    <row r="7" spans="2:8" ht="39.75" customHeight="1">
      <c r="B7" s="780" t="s">
        <v>416</v>
      </c>
      <c r="C7" s="780"/>
      <c r="D7" s="780"/>
      <c r="E7" s="780"/>
      <c r="F7" s="780"/>
      <c r="G7" s="780"/>
      <c r="H7" s="780"/>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0" t="s">
        <v>389</v>
      </c>
      <c r="D20" s="780"/>
      <c r="E20" s="780"/>
      <c r="F20" s="780"/>
      <c r="G20" s="780"/>
      <c r="H20" s="780"/>
    </row>
    <row r="21" spans="2:8">
      <c r="C21" s="780"/>
      <c r="D21" s="780"/>
      <c r="E21" s="780"/>
      <c r="F21" s="780"/>
      <c r="G21" s="780"/>
      <c r="H21" s="780"/>
    </row>
    <row r="22" spans="2:8">
      <c r="C22" s="335"/>
      <c r="D22" s="335"/>
      <c r="E22" s="335"/>
      <c r="F22" s="335"/>
      <c r="G22" s="335"/>
      <c r="H22" s="335"/>
    </row>
    <row r="23" spans="2:8">
      <c r="D23" s="777" t="s">
        <v>390</v>
      </c>
      <c r="E23" s="777"/>
      <c r="F23" s="777"/>
      <c r="G23" s="777"/>
      <c r="H23" s="332" t="s">
        <v>420</v>
      </c>
    </row>
    <row r="24" spans="2:8">
      <c r="B24" s="777" t="s">
        <v>392</v>
      </c>
      <c r="C24" s="781"/>
      <c r="D24" s="776"/>
      <c r="E24" s="776"/>
      <c r="F24" s="776"/>
      <c r="G24" s="776"/>
      <c r="H24" s="336"/>
    </row>
    <row r="25" spans="2:8">
      <c r="B25" s="777"/>
      <c r="C25" s="781"/>
      <c r="D25" s="776"/>
      <c r="E25" s="776"/>
      <c r="F25" s="776"/>
      <c r="G25" s="776"/>
      <c r="H25" s="336"/>
    </row>
    <row r="26" spans="2:8">
      <c r="B26" s="777"/>
      <c r="C26" s="777"/>
      <c r="D26" s="776"/>
      <c r="E26" s="776"/>
      <c r="F26" s="776"/>
      <c r="G26" s="776"/>
      <c r="H26" s="336"/>
    </row>
    <row r="27" spans="2:8">
      <c r="B27" s="777"/>
      <c r="C27" s="777"/>
      <c r="D27" s="776"/>
      <c r="E27" s="776"/>
      <c r="F27" s="776"/>
      <c r="G27" s="776"/>
      <c r="H27" s="336"/>
    </row>
    <row r="28" spans="2:8">
      <c r="B28" s="777"/>
      <c r="C28" s="777"/>
      <c r="D28" s="776"/>
      <c r="E28" s="776"/>
      <c r="F28" s="776"/>
      <c r="G28" s="776"/>
      <c r="H28" s="336"/>
    </row>
    <row r="29" spans="2:8">
      <c r="B29" s="777"/>
      <c r="C29" s="777"/>
      <c r="D29" s="776"/>
      <c r="E29" s="776"/>
      <c r="F29" s="776"/>
      <c r="G29" s="776"/>
      <c r="H29" s="336"/>
    </row>
    <row r="30" spans="2:8">
      <c r="B30" s="777" t="s">
        <v>70</v>
      </c>
      <c r="C30" s="777"/>
      <c r="D30" s="777"/>
      <c r="E30" s="777"/>
      <c r="F30" s="777"/>
      <c r="G30" s="777"/>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4" t="s">
        <v>423</v>
      </c>
      <c r="F42" s="654"/>
      <c r="G42" s="655"/>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82" t="s">
        <v>424</v>
      </c>
      <c r="C1" s="782"/>
      <c r="D1" s="782"/>
      <c r="E1" s="782"/>
      <c r="H1" s="328"/>
    </row>
    <row r="2" spans="2:8" ht="23.25" customHeight="1">
      <c r="B2" s="327" t="s">
        <v>376</v>
      </c>
    </row>
    <row r="3" spans="2:8" ht="26.25" customHeight="1">
      <c r="G3" s="329" t="s">
        <v>377</v>
      </c>
      <c r="H3" s="330"/>
    </row>
    <row r="4" spans="2:8" ht="26.25" customHeight="1"/>
    <row r="5" spans="2:8" ht="24.75" customHeight="1">
      <c r="B5" s="779" t="s">
        <v>415</v>
      </c>
      <c r="C5" s="779"/>
      <c r="D5" s="779"/>
      <c r="E5" s="779"/>
      <c r="F5" s="779"/>
      <c r="G5" s="779"/>
      <c r="H5" s="779"/>
    </row>
    <row r="7" spans="2:8" ht="39.75" customHeight="1">
      <c r="B7" s="780" t="s">
        <v>416</v>
      </c>
      <c r="C7" s="780"/>
      <c r="D7" s="780"/>
      <c r="E7" s="780"/>
      <c r="F7" s="780"/>
      <c r="G7" s="780"/>
      <c r="H7" s="780"/>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0" t="s">
        <v>389</v>
      </c>
      <c r="D20" s="780"/>
      <c r="E20" s="780"/>
      <c r="F20" s="780"/>
      <c r="G20" s="780"/>
      <c r="H20" s="780"/>
    </row>
    <row r="21" spans="2:8">
      <c r="C21" s="780"/>
      <c r="D21" s="780"/>
      <c r="E21" s="780"/>
      <c r="F21" s="780"/>
      <c r="G21" s="780"/>
      <c r="H21" s="780"/>
    </row>
    <row r="22" spans="2:8">
      <c r="C22" s="335"/>
      <c r="D22" s="335"/>
      <c r="E22" s="335"/>
      <c r="F22" s="335"/>
      <c r="G22" s="335"/>
      <c r="H22" s="335"/>
    </row>
    <row r="23" spans="2:8">
      <c r="D23" s="777" t="s">
        <v>390</v>
      </c>
      <c r="E23" s="777"/>
      <c r="F23" s="777"/>
      <c r="G23" s="777"/>
      <c r="H23" s="332" t="s">
        <v>420</v>
      </c>
    </row>
    <row r="24" spans="2:8">
      <c r="B24" s="777" t="s">
        <v>392</v>
      </c>
      <c r="C24" s="781"/>
      <c r="D24" s="776"/>
      <c r="E24" s="776"/>
      <c r="F24" s="776"/>
      <c r="G24" s="776"/>
      <c r="H24" s="336"/>
    </row>
    <row r="25" spans="2:8">
      <c r="B25" s="777"/>
      <c r="C25" s="781"/>
      <c r="D25" s="776"/>
      <c r="E25" s="776"/>
      <c r="F25" s="776"/>
      <c r="G25" s="776"/>
      <c r="H25" s="336"/>
    </row>
    <row r="26" spans="2:8">
      <c r="B26" s="777"/>
      <c r="C26" s="777"/>
      <c r="D26" s="776"/>
      <c r="E26" s="776"/>
      <c r="F26" s="776"/>
      <c r="G26" s="776"/>
      <c r="H26" s="336"/>
    </row>
    <row r="27" spans="2:8">
      <c r="B27" s="777"/>
      <c r="C27" s="777"/>
      <c r="D27" s="776"/>
      <c r="E27" s="776"/>
      <c r="F27" s="776"/>
      <c r="G27" s="776"/>
      <c r="H27" s="336"/>
    </row>
    <row r="28" spans="2:8">
      <c r="B28" s="777"/>
      <c r="C28" s="777"/>
      <c r="D28" s="776"/>
      <c r="E28" s="776"/>
      <c r="F28" s="776"/>
      <c r="G28" s="776"/>
      <c r="H28" s="336"/>
    </row>
    <row r="29" spans="2:8">
      <c r="B29" s="777"/>
      <c r="C29" s="777"/>
      <c r="D29" s="776"/>
      <c r="E29" s="776"/>
      <c r="F29" s="776"/>
      <c r="G29" s="776"/>
      <c r="H29" s="336"/>
    </row>
    <row r="30" spans="2:8">
      <c r="B30" s="777" t="s">
        <v>70</v>
      </c>
      <c r="C30" s="777"/>
      <c r="D30" s="777"/>
      <c r="E30" s="777"/>
      <c r="F30" s="777"/>
      <c r="G30" s="777"/>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54" t="s">
        <v>423</v>
      </c>
      <c r="F42" s="654"/>
      <c r="G42" s="655"/>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
  <cols>
    <col min="1" max="1" width="14.36328125" style="111" bestFit="1" customWidth="1"/>
    <col min="2" max="6" width="14.36328125" style="111" customWidth="1"/>
    <col min="7" max="7" width="16.36328125" style="111" bestFit="1" customWidth="1"/>
    <col min="8" max="8" width="9.36328125" style="111" bestFit="1" customWidth="1"/>
    <col min="9" max="9" width="8.36328125" style="111" bestFit="1" customWidth="1"/>
    <col min="10" max="10" width="8.36328125" style="111" customWidth="1"/>
    <col min="11" max="14" width="12.36328125" style="111" customWidth="1"/>
    <col min="15" max="15" width="11.36328125" style="111" bestFit="1" customWidth="1"/>
    <col min="16" max="16" width="15.36328125" style="111" bestFit="1" customWidth="1"/>
    <col min="17" max="17" width="15.9062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453125" customWidth="1"/>
    <col min="9" max="9" width="11.453125" customWidth="1"/>
    <col min="10" max="10" width="10.36328125" customWidth="1"/>
    <col min="11" max="11" width="3.08984375" customWidth="1"/>
  </cols>
  <sheetData>
    <row r="2" spans="2:10">
      <c r="B2" s="629" t="s">
        <v>374</v>
      </c>
      <c r="C2" s="629"/>
      <c r="D2" s="629"/>
      <c r="E2" s="629"/>
      <c r="F2" s="629"/>
      <c r="G2" s="629"/>
      <c r="H2" s="629"/>
      <c r="I2" s="629"/>
      <c r="J2" s="629"/>
    </row>
    <row r="3" spans="2:10" ht="13.5" customHeight="1">
      <c r="B3" s="629"/>
      <c r="C3" s="629"/>
      <c r="D3" s="629"/>
      <c r="E3" s="629"/>
      <c r="F3" s="629"/>
      <c r="G3" s="629"/>
      <c r="H3" s="629"/>
      <c r="I3" s="629"/>
      <c r="J3" s="629"/>
    </row>
    <row r="4" spans="2:10" ht="13.5" customHeight="1">
      <c r="B4" s="629"/>
      <c r="C4" s="629"/>
      <c r="D4" s="629"/>
      <c r="E4" s="629"/>
      <c r="F4" s="629"/>
      <c r="G4" s="629"/>
      <c r="H4" s="629"/>
      <c r="I4" s="629"/>
      <c r="J4" s="629"/>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30" t="s">
        <v>357</v>
      </c>
      <c r="I7" s="630"/>
      <c r="J7" s="630"/>
    </row>
    <row r="8" spans="2:10" ht="14">
      <c r="B8" s="301"/>
      <c r="C8" s="301"/>
      <c r="D8" s="301"/>
      <c r="E8" s="301"/>
      <c r="F8" s="301"/>
      <c r="G8" s="301"/>
      <c r="H8" s="301"/>
      <c r="I8" s="301"/>
      <c r="J8" s="301"/>
    </row>
    <row r="9" spans="2:10" ht="14">
      <c r="B9" s="301"/>
      <c r="C9" s="301"/>
      <c r="D9" s="301"/>
      <c r="E9" s="301"/>
      <c r="F9" s="301"/>
      <c r="G9" s="301"/>
      <c r="H9" s="301"/>
      <c r="I9" s="301"/>
      <c r="J9" s="301"/>
    </row>
    <row r="10" spans="2:10" ht="27" customHeight="1">
      <c r="B10" s="630" t="s">
        <v>358</v>
      </c>
      <c r="C10" s="630"/>
      <c r="D10" s="630"/>
      <c r="E10" s="301"/>
      <c r="F10" s="301"/>
      <c r="G10" s="301"/>
      <c r="H10" s="301"/>
      <c r="I10" s="301"/>
      <c r="J10" s="301"/>
    </row>
    <row r="11" spans="2:10" ht="14">
      <c r="B11" s="301"/>
      <c r="C11" s="301"/>
      <c r="D11" s="301"/>
      <c r="E11" s="301"/>
      <c r="F11" s="301"/>
      <c r="G11" s="301"/>
      <c r="H11" s="301"/>
      <c r="I11" s="301"/>
      <c r="J11" s="301"/>
    </row>
    <row r="12" spans="2:10" ht="19.5" customHeight="1">
      <c r="B12" s="301"/>
      <c r="C12" s="301"/>
      <c r="D12" s="301"/>
      <c r="E12" s="301"/>
      <c r="F12" s="301"/>
      <c r="G12" s="301" t="s">
        <v>359</v>
      </c>
      <c r="H12" s="628" t="s">
        <v>369</v>
      </c>
      <c r="I12" s="628"/>
      <c r="J12" s="628"/>
    </row>
    <row r="13" spans="2:10" ht="19.5" customHeight="1">
      <c r="B13" s="301"/>
      <c r="C13" s="301"/>
      <c r="D13" s="301"/>
      <c r="E13" s="301"/>
      <c r="F13" s="301"/>
      <c r="G13" s="301" t="s">
        <v>360</v>
      </c>
      <c r="H13" s="628" t="s">
        <v>370</v>
      </c>
      <c r="I13" s="628"/>
      <c r="J13" s="628"/>
    </row>
    <row r="14" spans="2:10" ht="19.5" customHeight="1">
      <c r="B14" s="301"/>
      <c r="C14" s="301"/>
      <c r="D14" s="301"/>
      <c r="E14" s="301"/>
      <c r="F14" s="301"/>
      <c r="G14" s="301" t="s">
        <v>361</v>
      </c>
      <c r="H14" s="628" t="s">
        <v>371</v>
      </c>
      <c r="I14" s="628"/>
      <c r="J14" s="628"/>
    </row>
    <row r="15" spans="2:10" ht="14">
      <c r="B15" s="301"/>
      <c r="C15" s="301"/>
      <c r="D15" s="301"/>
      <c r="E15" s="301"/>
      <c r="F15" s="301"/>
      <c r="G15" s="301"/>
      <c r="H15" s="301"/>
      <c r="I15" s="301"/>
      <c r="J15" s="301"/>
    </row>
    <row r="16" spans="2:10" ht="14">
      <c r="B16" s="301"/>
      <c r="C16" s="301"/>
      <c r="D16" s="301"/>
      <c r="E16" s="301"/>
      <c r="F16" s="301"/>
      <c r="G16" s="301"/>
      <c r="H16" s="301"/>
      <c r="I16" s="301"/>
      <c r="J16" s="301"/>
    </row>
    <row r="17" spans="2:10" ht="14">
      <c r="B17" s="301"/>
      <c r="C17" s="301"/>
      <c r="D17" s="301"/>
      <c r="E17" s="301"/>
      <c r="F17" s="301"/>
      <c r="G17" s="301"/>
      <c r="H17" s="301"/>
      <c r="I17" s="301"/>
      <c r="J17" s="301"/>
    </row>
    <row r="18" spans="2:10" ht="14">
      <c r="B18" s="301"/>
      <c r="C18" s="301"/>
      <c r="D18" s="301"/>
      <c r="E18" s="301"/>
      <c r="F18" s="301"/>
      <c r="G18" s="301"/>
      <c r="H18" s="301"/>
      <c r="I18" s="301"/>
      <c r="J18" s="301"/>
    </row>
    <row r="19" spans="2:10" ht="13.5" customHeight="1">
      <c r="B19" s="631" t="s">
        <v>362</v>
      </c>
      <c r="C19" s="631"/>
      <c r="D19" s="631"/>
      <c r="E19" s="631"/>
      <c r="F19" s="631"/>
      <c r="G19" s="631"/>
      <c r="H19" s="631"/>
      <c r="I19" s="631"/>
      <c r="J19" s="631"/>
    </row>
    <row r="20" spans="2:10">
      <c r="B20" s="631"/>
      <c r="C20" s="631"/>
      <c r="D20" s="631"/>
      <c r="E20" s="631"/>
      <c r="F20" s="631"/>
      <c r="G20" s="631"/>
      <c r="H20" s="631"/>
      <c r="I20" s="631"/>
      <c r="J20" s="631"/>
    </row>
    <row r="21" spans="2:10">
      <c r="B21" s="631"/>
      <c r="C21" s="631"/>
      <c r="D21" s="631"/>
      <c r="E21" s="631"/>
      <c r="F21" s="631"/>
      <c r="G21" s="631"/>
      <c r="H21" s="631"/>
      <c r="I21" s="631"/>
      <c r="J21" s="631"/>
    </row>
    <row r="22" spans="2:10">
      <c r="B22" s="631"/>
      <c r="C22" s="631"/>
      <c r="D22" s="631"/>
      <c r="E22" s="631"/>
      <c r="F22" s="631"/>
      <c r="G22" s="631"/>
      <c r="H22" s="631"/>
      <c r="I22" s="631"/>
      <c r="J22" s="631"/>
    </row>
    <row r="23" spans="2:10" ht="14">
      <c r="B23" s="301"/>
      <c r="C23" s="301"/>
      <c r="D23" s="301"/>
      <c r="E23" s="301"/>
      <c r="F23" s="301"/>
      <c r="G23" s="301"/>
      <c r="H23" s="301"/>
      <c r="I23" s="301"/>
      <c r="J23" s="301"/>
    </row>
    <row r="24" spans="2:10" ht="27.75" customHeight="1">
      <c r="B24" s="301"/>
      <c r="C24" s="301" t="s">
        <v>363</v>
      </c>
      <c r="D24" s="630" t="s">
        <v>357</v>
      </c>
      <c r="E24" s="630"/>
      <c r="F24" s="302" t="s">
        <v>364</v>
      </c>
      <c r="G24" s="630" t="s">
        <v>357</v>
      </c>
      <c r="H24" s="630"/>
      <c r="I24" s="302" t="s">
        <v>365</v>
      </c>
      <c r="J24" s="301"/>
    </row>
    <row r="25" spans="2:10" ht="14">
      <c r="B25" s="301"/>
      <c r="C25" s="301"/>
      <c r="D25" s="628"/>
      <c r="E25" s="628"/>
      <c r="F25" s="628"/>
      <c r="G25" s="628"/>
      <c r="H25" s="628"/>
      <c r="I25" s="628"/>
      <c r="J25" s="301"/>
    </row>
    <row r="26" spans="2:10" ht="33" customHeight="1">
      <c r="B26" s="301"/>
      <c r="C26" s="301"/>
      <c r="D26" s="628" t="s">
        <v>368</v>
      </c>
      <c r="E26" s="628"/>
      <c r="F26" s="628"/>
      <c r="G26" s="628"/>
      <c r="H26" s="628"/>
      <c r="I26" s="628"/>
      <c r="J26" s="301"/>
    </row>
    <row r="27" spans="2:10" ht="14">
      <c r="B27" s="301"/>
      <c r="C27" s="301"/>
      <c r="D27" s="301"/>
      <c r="E27" s="301"/>
      <c r="F27" s="301"/>
      <c r="G27" s="301"/>
      <c r="H27" s="301"/>
      <c r="I27" s="301"/>
      <c r="J27" s="301"/>
    </row>
    <row r="28" spans="2:10" ht="14">
      <c r="B28" s="301"/>
      <c r="C28" s="301"/>
      <c r="D28" s="301"/>
      <c r="E28" s="301"/>
      <c r="F28" s="301"/>
      <c r="G28" s="301"/>
      <c r="H28" s="301"/>
      <c r="I28" s="301"/>
      <c r="J28" s="301"/>
    </row>
    <row r="29" spans="2:10" ht="14">
      <c r="B29" s="301"/>
      <c r="C29" s="301"/>
      <c r="D29" s="301"/>
      <c r="E29" s="301"/>
      <c r="F29" s="301"/>
      <c r="G29" s="301"/>
      <c r="H29" s="301"/>
      <c r="I29" s="301"/>
      <c r="J29" s="301"/>
    </row>
    <row r="30" spans="2:10" ht="14">
      <c r="B30" s="301"/>
      <c r="C30" s="301"/>
      <c r="D30" s="301"/>
      <c r="E30" s="301"/>
      <c r="F30" s="301"/>
      <c r="G30" s="301"/>
      <c r="H30" s="301"/>
      <c r="I30" s="301"/>
      <c r="J30" s="301"/>
    </row>
    <row r="31" spans="2:10" ht="14">
      <c r="B31" s="301"/>
      <c r="C31" s="301"/>
      <c r="D31" s="301"/>
      <c r="E31" s="301"/>
      <c r="F31" s="301"/>
      <c r="G31" s="301"/>
      <c r="H31" s="301"/>
      <c r="I31" s="301"/>
      <c r="J31" s="301"/>
    </row>
    <row r="32" spans="2:10" ht="14">
      <c r="B32" s="301"/>
      <c r="C32" s="301" t="s">
        <v>366</v>
      </c>
      <c r="D32" s="301"/>
      <c r="E32" s="301"/>
      <c r="F32" s="301"/>
      <c r="G32" s="301"/>
      <c r="H32" s="301"/>
      <c r="I32" s="301"/>
      <c r="J32" s="301"/>
    </row>
    <row r="33" spans="2:10" ht="14">
      <c r="B33" s="301"/>
      <c r="C33" s="301"/>
      <c r="D33" s="301"/>
      <c r="E33" s="301"/>
      <c r="F33" s="301"/>
      <c r="G33" s="301"/>
      <c r="H33" s="301"/>
      <c r="I33" s="301"/>
      <c r="J33" s="301"/>
    </row>
    <row r="34" spans="2:10" ht="20.25" customHeight="1">
      <c r="B34" s="301"/>
      <c r="C34" s="301"/>
      <c r="D34" s="301" t="s">
        <v>367</v>
      </c>
      <c r="E34" s="628" t="s">
        <v>372</v>
      </c>
      <c r="F34" s="628"/>
      <c r="G34" s="628"/>
      <c r="H34" s="628"/>
      <c r="I34" s="301"/>
      <c r="J34" s="301"/>
    </row>
    <row r="35" spans="2:10" ht="20.25" customHeight="1">
      <c r="B35" s="301"/>
      <c r="C35" s="301"/>
      <c r="D35" s="301" t="s">
        <v>360</v>
      </c>
      <c r="E35" s="628" t="s">
        <v>370</v>
      </c>
      <c r="F35" s="628"/>
      <c r="G35" s="628"/>
      <c r="H35" s="628"/>
      <c r="I35" s="301"/>
      <c r="J35" s="301"/>
    </row>
    <row r="36" spans="2:10" ht="20.25" customHeight="1">
      <c r="B36" s="301"/>
      <c r="C36" s="301"/>
      <c r="D36" s="301" t="s">
        <v>361</v>
      </c>
      <c r="E36" s="628" t="s">
        <v>373</v>
      </c>
      <c r="F36" s="628"/>
      <c r="G36" s="628"/>
      <c r="H36" s="628"/>
      <c r="I36" s="301"/>
      <c r="J36" s="301"/>
    </row>
    <row r="37" spans="2:10" ht="14">
      <c r="B37" s="301"/>
      <c r="C37" s="301"/>
      <c r="D37" s="301"/>
      <c r="E37" s="301"/>
      <c r="F37" s="301"/>
      <c r="G37" s="301"/>
      <c r="H37" s="301"/>
      <c r="I37" s="301"/>
      <c r="J37" s="301"/>
    </row>
    <row r="38" spans="2:10" ht="1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
  <cols>
    <col min="1" max="1" width="5" style="6" customWidth="1"/>
    <col min="2" max="2" width="3.36328125" style="6" customWidth="1"/>
    <col min="3" max="3" width="9" style="6"/>
    <col min="4" max="4" width="9.90625" style="6" customWidth="1"/>
    <col min="5" max="7" width="9" style="6"/>
    <col min="8" max="8" width="10" style="6" customWidth="1"/>
    <col min="9" max="9" width="9" style="6" customWidth="1"/>
    <col min="10" max="10" width="17.453125" style="6" customWidth="1"/>
    <col min="11" max="16384" width="9" style="6"/>
  </cols>
  <sheetData>
    <row r="1" spans="1:10">
      <c r="A1" s="5" t="s">
        <v>425</v>
      </c>
    </row>
    <row r="2" spans="1:10">
      <c r="A2" s="5"/>
    </row>
    <row r="3" spans="1:10">
      <c r="A3" s="5"/>
      <c r="H3" s="632" t="s">
        <v>77</v>
      </c>
      <c r="I3" s="632"/>
      <c r="J3" s="632"/>
    </row>
    <row r="4" spans="1:10">
      <c r="A4" s="5"/>
      <c r="H4" s="633" t="s">
        <v>78</v>
      </c>
      <c r="I4" s="633"/>
      <c r="J4" s="633"/>
    </row>
    <row r="5" spans="1:10">
      <c r="A5" s="5"/>
      <c r="G5" s="634"/>
      <c r="H5" s="635"/>
      <c r="I5" s="635"/>
    </row>
    <row r="6" spans="1:10">
      <c r="A6" s="5" t="s">
        <v>447</v>
      </c>
    </row>
    <row r="7" spans="1:10">
      <c r="A7" s="5"/>
    </row>
    <row r="8" spans="1:10">
      <c r="A8" s="5"/>
    </row>
    <row r="9" spans="1:10">
      <c r="A9" s="5"/>
    </row>
    <row r="10" spans="1:10">
      <c r="A10" s="5"/>
      <c r="G10" s="640"/>
      <c r="H10" s="640"/>
      <c r="I10" s="640"/>
      <c r="J10" s="640"/>
    </row>
    <row r="11" spans="1:10">
      <c r="A11" s="5"/>
      <c r="E11" s="7"/>
      <c r="F11" s="7"/>
      <c r="G11" s="7"/>
      <c r="H11" s="7"/>
    </row>
    <row r="12" spans="1:10">
      <c r="A12" s="5"/>
      <c r="E12" s="7"/>
      <c r="F12" s="7"/>
      <c r="G12" s="7"/>
      <c r="H12" s="7"/>
    </row>
    <row r="13" spans="1:10">
      <c r="A13" s="5"/>
    </row>
    <row r="14" spans="1:10">
      <c r="A14" s="643" t="str">
        <f>'第１号様式_別紙1 経費所要額調'!A9&amp;"補助金の交付申請書"</f>
        <v>施設整備促進支援事業補助金の交付申請書</v>
      </c>
      <c r="B14" s="643"/>
      <c r="C14" s="643"/>
      <c r="D14" s="643"/>
      <c r="E14" s="643"/>
      <c r="F14" s="643"/>
      <c r="G14" s="643"/>
      <c r="H14" s="643"/>
      <c r="I14" s="643"/>
      <c r="J14" s="643"/>
    </row>
    <row r="15" spans="1:10">
      <c r="A15" s="643"/>
      <c r="B15" s="643"/>
      <c r="C15" s="643"/>
      <c r="D15" s="643"/>
      <c r="E15" s="643"/>
      <c r="F15" s="643"/>
      <c r="G15" s="643"/>
      <c r="H15" s="643"/>
      <c r="I15" s="643"/>
      <c r="J15" s="643"/>
    </row>
    <row r="16" spans="1:10">
      <c r="A16" s="5"/>
    </row>
    <row r="17" spans="1:10">
      <c r="A17" s="5"/>
    </row>
    <row r="18" spans="1:10">
      <c r="A18" s="5"/>
    </row>
    <row r="19" spans="1:10" ht="30" customHeight="1">
      <c r="A19" s="5"/>
      <c r="B19" s="645" t="s">
        <v>79</v>
      </c>
      <c r="C19" s="645"/>
      <c r="D19" s="645"/>
      <c r="E19" s="645"/>
      <c r="F19" s="645"/>
      <c r="G19" s="645"/>
      <c r="H19" s="645"/>
      <c r="I19" s="645"/>
      <c r="J19" s="645"/>
    </row>
    <row r="20" spans="1:10">
      <c r="A20" s="5"/>
    </row>
    <row r="21" spans="1:10">
      <c r="A21" s="5"/>
    </row>
    <row r="22" spans="1:10">
      <c r="A22" s="5"/>
      <c r="B22" s="6">
        <v>1</v>
      </c>
      <c r="C22" s="6" t="s">
        <v>80</v>
      </c>
      <c r="E22" s="7" t="str">
        <f>IF(F22="","金","")</f>
        <v/>
      </c>
      <c r="F22" s="644">
        <f>'第１号様式_別紙1 経費所要額調'!D11</f>
        <v>0</v>
      </c>
      <c r="G22" s="644"/>
      <c r="H22" s="6" t="s">
        <v>76</v>
      </c>
    </row>
    <row r="23" spans="1:10">
      <c r="A23" s="5"/>
      <c r="E23" s="7"/>
      <c r="F23" s="100"/>
      <c r="G23" s="100"/>
    </row>
    <row r="24" spans="1:10" ht="40" customHeight="1">
      <c r="A24" s="5"/>
      <c r="B24" s="6">
        <v>2</v>
      </c>
      <c r="C24" s="6" t="s">
        <v>81</v>
      </c>
      <c r="E24" s="636" t="str">
        <f>IF('第１号様式_別紙1 経費所要額調'!A9="","",'第１号様式_別紙1 経費所要額調'!A9)</f>
        <v>施設整備促進支援事業</v>
      </c>
      <c r="F24" s="637"/>
      <c r="G24" s="637"/>
      <c r="H24" s="637"/>
      <c r="I24" s="637"/>
    </row>
    <row r="25" spans="1:10" ht="40" customHeight="1">
      <c r="A25" s="5"/>
      <c r="D25" s="8"/>
      <c r="E25" s="636"/>
      <c r="F25" s="637"/>
      <c r="G25" s="637"/>
      <c r="H25" s="637"/>
      <c r="I25" s="637"/>
    </row>
    <row r="26" spans="1:10" ht="40" customHeight="1">
      <c r="A26" s="5"/>
      <c r="D26" s="8"/>
      <c r="E26" s="641"/>
      <c r="F26" s="641"/>
      <c r="G26" s="641"/>
      <c r="H26" s="641"/>
      <c r="I26" s="641"/>
    </row>
    <row r="27" spans="1:10" ht="40" customHeight="1">
      <c r="A27" s="5"/>
      <c r="D27" s="8"/>
      <c r="E27" s="638"/>
      <c r="F27" s="639"/>
      <c r="G27" s="639"/>
      <c r="H27" s="639"/>
      <c r="I27" s="639"/>
    </row>
    <row r="28" spans="1:10" ht="40" customHeight="1">
      <c r="A28" s="5"/>
      <c r="D28" s="8"/>
      <c r="E28" s="638"/>
      <c r="F28" s="639"/>
      <c r="G28" s="639"/>
      <c r="H28" s="639"/>
      <c r="I28" s="639"/>
    </row>
    <row r="29" spans="1:10" ht="39" customHeight="1">
      <c r="A29" s="5"/>
      <c r="D29" s="8"/>
      <c r="E29" s="636"/>
      <c r="F29" s="637"/>
      <c r="G29" s="637"/>
      <c r="H29" s="637"/>
      <c r="I29" s="637"/>
    </row>
    <row r="30" spans="1:10" ht="39" customHeight="1">
      <c r="A30" s="5"/>
      <c r="D30" s="8"/>
      <c r="E30" s="636"/>
      <c r="F30" s="637"/>
      <c r="G30" s="637"/>
      <c r="H30" s="637"/>
      <c r="I30" s="637"/>
    </row>
    <row r="31" spans="1:10" ht="39" customHeight="1">
      <c r="A31" s="5"/>
      <c r="D31" s="8"/>
      <c r="E31" s="636"/>
      <c r="F31" s="637"/>
      <c r="G31" s="637"/>
      <c r="H31" s="637"/>
      <c r="I31" s="637"/>
    </row>
    <row r="32" spans="1:10" ht="39" customHeight="1">
      <c r="A32" s="5"/>
      <c r="D32" s="8"/>
      <c r="E32" s="638"/>
      <c r="F32" s="639"/>
      <c r="G32" s="639"/>
      <c r="H32" s="639"/>
      <c r="I32" s="639"/>
    </row>
    <row r="33" spans="1:9" ht="39" customHeight="1">
      <c r="A33" s="5"/>
      <c r="D33" s="8"/>
      <c r="E33" s="638" t="str">
        <f>IF('第１号様式_別紙1 経費所要額調'!A11="","",'第１号様式_別紙1 経費所要額調'!A11)</f>
        <v>合計</v>
      </c>
      <c r="F33" s="639"/>
      <c r="G33" s="639"/>
      <c r="H33" s="639"/>
      <c r="I33" s="639"/>
    </row>
    <row r="34" spans="1:9" ht="39" customHeight="1">
      <c r="A34" s="5"/>
      <c r="D34" s="8"/>
      <c r="E34" s="642"/>
      <c r="F34" s="642"/>
      <c r="G34" s="642"/>
      <c r="H34" s="642"/>
      <c r="I34" s="642"/>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E33:I33"/>
    <mergeCell ref="E34:I34"/>
    <mergeCell ref="A14:J15"/>
    <mergeCell ref="F22:G22"/>
    <mergeCell ref="E25:I25"/>
    <mergeCell ref="E24:I24"/>
    <mergeCell ref="E27:I27"/>
    <mergeCell ref="E28:I28"/>
    <mergeCell ref="E30:I30"/>
    <mergeCell ref="E31:I31"/>
    <mergeCell ref="B19:J19"/>
    <mergeCell ref="H3:J3"/>
    <mergeCell ref="H4:J4"/>
    <mergeCell ref="G5:I5"/>
    <mergeCell ref="E29:I29"/>
    <mergeCell ref="E32:I32"/>
    <mergeCell ref="G10:J10"/>
    <mergeCell ref="E26:I26"/>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
  <cols>
    <col min="1" max="3" width="44.36328125" style="2" customWidth="1"/>
    <col min="4" max="7" width="40.36328125" style="2" customWidth="1"/>
    <col min="8" max="12" width="11.36328125" style="2" customWidth="1"/>
    <col min="13" max="13" width="9" style="2"/>
    <col min="14" max="16" width="5.6328125" style="2" customWidth="1"/>
    <col min="17" max="18" width="5.36328125" style="2" customWidth="1"/>
    <col min="19" max="16384" width="9" style="2"/>
  </cols>
  <sheetData>
    <row r="1" spans="1:12">
      <c r="A1" s="3" t="s">
        <v>426</v>
      </c>
      <c r="B1" s="3"/>
      <c r="C1" s="3"/>
    </row>
    <row r="2" spans="1:12" ht="19.5" customHeight="1">
      <c r="A2" s="646" t="s">
        <v>85</v>
      </c>
      <c r="B2" s="646"/>
      <c r="C2" s="646"/>
      <c r="D2" s="647"/>
      <c r="E2" s="647"/>
      <c r="F2" s="647"/>
      <c r="G2" s="647"/>
      <c r="H2" s="4"/>
      <c r="I2" s="4"/>
      <c r="J2" s="4"/>
      <c r="K2" s="4"/>
      <c r="L2" s="4"/>
    </row>
    <row r="3" spans="1:12" ht="7.5" customHeight="1">
      <c r="A3" s="4"/>
      <c r="B3" s="343"/>
      <c r="C3" s="343"/>
      <c r="D3" s="4"/>
      <c r="E3" s="352"/>
      <c r="F3" s="352"/>
      <c r="G3" s="4"/>
      <c r="H3" s="4"/>
      <c r="I3" s="4"/>
      <c r="J3" s="4"/>
      <c r="K3" s="4"/>
      <c r="L3" s="4"/>
    </row>
    <row r="4" spans="1:12" ht="13.5" thickBot="1">
      <c r="A4" s="3"/>
      <c r="B4" s="3"/>
      <c r="C4" s="3"/>
      <c r="D4" s="132"/>
      <c r="E4" s="132"/>
      <c r="F4" s="132"/>
      <c r="G4" s="132">
        <f>'第１号様式_交付申請書（都道府県→国）'!J10</f>
        <v>0</v>
      </c>
      <c r="H4" s="14"/>
      <c r="I4" s="14"/>
    </row>
    <row r="5" spans="1:12" ht="45" customHeight="1" thickTop="1">
      <c r="A5" s="648" t="s">
        <v>86</v>
      </c>
      <c r="B5" s="357" t="s">
        <v>430</v>
      </c>
      <c r="C5" s="357" t="s">
        <v>450</v>
      </c>
      <c r="D5" s="358" t="s">
        <v>442</v>
      </c>
      <c r="E5" s="359" t="s">
        <v>444</v>
      </c>
      <c r="F5" s="359" t="s">
        <v>445</v>
      </c>
      <c r="G5" s="650" t="s">
        <v>87</v>
      </c>
    </row>
    <row r="6" spans="1:12" ht="13.5" customHeight="1" thickBot="1">
      <c r="A6" s="649"/>
      <c r="B6" s="133"/>
      <c r="C6" s="133"/>
      <c r="D6" s="133"/>
      <c r="E6" s="348"/>
      <c r="F6" s="354"/>
      <c r="G6" s="651"/>
    </row>
    <row r="7" spans="1:12" ht="16.5" customHeight="1">
      <c r="A7" s="134"/>
      <c r="B7" s="346"/>
      <c r="C7" s="346"/>
      <c r="D7" s="135" t="s">
        <v>88</v>
      </c>
      <c r="E7" s="353" t="s">
        <v>275</v>
      </c>
      <c r="F7" s="353" t="s">
        <v>275</v>
      </c>
      <c r="G7" s="136"/>
    </row>
    <row r="8" spans="1:12" ht="16.5" customHeight="1">
      <c r="A8" s="362"/>
      <c r="B8" s="363"/>
      <c r="C8" s="363"/>
      <c r="D8" s="364"/>
      <c r="E8" s="365"/>
      <c r="F8" s="365"/>
      <c r="G8" s="366"/>
    </row>
    <row r="9" spans="1:12" ht="46.5" customHeight="1">
      <c r="A9" s="137" t="str">
        <f>IF(D9&lt;&gt;"",'管理用（このシートは削除しないでください）'!$E$5,"")</f>
        <v>施設整備促進支援事業</v>
      </c>
      <c r="B9" s="349"/>
      <c r="C9" s="350"/>
      <c r="D9" s="355">
        <f>'第１号様式_別表３　事業計画書（施設整備促進支援）'!P34</f>
        <v>0</v>
      </c>
      <c r="E9" s="360"/>
      <c r="F9" s="360"/>
      <c r="G9" s="138"/>
    </row>
    <row r="10" spans="1:12" ht="19.5" customHeight="1" thickBot="1">
      <c r="A10" s="370"/>
      <c r="B10" s="371"/>
      <c r="C10" s="372"/>
      <c r="D10" s="356"/>
      <c r="E10" s="373"/>
      <c r="F10" s="373"/>
      <c r="G10" s="374"/>
    </row>
    <row r="11" spans="1:12" ht="22.5" customHeight="1" thickTop="1" thickBot="1">
      <c r="A11" s="367" t="s">
        <v>89</v>
      </c>
      <c r="B11" s="368"/>
      <c r="C11" s="368"/>
      <c r="D11" s="351">
        <f>SUM(D9:D9)</f>
        <v>0</v>
      </c>
      <c r="E11" s="351">
        <f>SUM(E9:E9)</f>
        <v>0</v>
      </c>
      <c r="F11" s="351">
        <f>SUM(F9:F9)</f>
        <v>0</v>
      </c>
      <c r="G11" s="369"/>
    </row>
    <row r="12" spans="1:12" ht="22.5" customHeight="1" thickTop="1">
      <c r="A12" s="361"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5"/>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56" t="s">
        <v>375</v>
      </c>
      <c r="C1" s="656"/>
      <c r="D1" s="656"/>
      <c r="E1" s="656"/>
      <c r="H1" s="304"/>
    </row>
    <row r="2" spans="2:8" ht="23.25" customHeight="1">
      <c r="B2" s="303" t="s">
        <v>376</v>
      </c>
    </row>
    <row r="3" spans="2:8" ht="26.25" customHeight="1">
      <c r="G3" s="305" t="s">
        <v>377</v>
      </c>
      <c r="H3" s="306"/>
    </row>
    <row r="4" spans="2:8" ht="26.25" customHeight="1"/>
    <row r="5" spans="2:8" ht="24.75" customHeight="1">
      <c r="B5" s="657" t="s">
        <v>378</v>
      </c>
      <c r="C5" s="657"/>
      <c r="D5" s="657"/>
      <c r="E5" s="657"/>
      <c r="F5" s="657"/>
      <c r="G5" s="657"/>
      <c r="H5" s="657"/>
    </row>
    <row r="7" spans="2:8" ht="39.75" customHeight="1">
      <c r="B7" s="658" t="s">
        <v>379</v>
      </c>
      <c r="C7" s="658"/>
      <c r="D7" s="658"/>
      <c r="E7" s="658"/>
      <c r="F7" s="658"/>
      <c r="G7" s="658"/>
      <c r="H7" s="658"/>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8" t="s">
        <v>389</v>
      </c>
      <c r="D19" s="658"/>
      <c r="E19" s="658"/>
      <c r="F19" s="658"/>
      <c r="G19" s="658"/>
      <c r="H19" s="658"/>
    </row>
    <row r="20" spans="2:8">
      <c r="C20" s="658"/>
      <c r="D20" s="658"/>
      <c r="E20" s="658"/>
      <c r="F20" s="658"/>
      <c r="G20" s="658"/>
      <c r="H20" s="658"/>
    </row>
    <row r="21" spans="2:8">
      <c r="C21" s="312"/>
      <c r="D21" s="312"/>
      <c r="E21" s="312"/>
      <c r="F21" s="312"/>
      <c r="G21" s="312"/>
      <c r="H21" s="312"/>
    </row>
    <row r="22" spans="2:8">
      <c r="D22" s="653" t="s">
        <v>390</v>
      </c>
      <c r="E22" s="653"/>
      <c r="F22" s="653"/>
      <c r="G22" s="653"/>
      <c r="H22" s="308" t="s">
        <v>391</v>
      </c>
    </row>
    <row r="23" spans="2:8">
      <c r="B23" s="653" t="s">
        <v>392</v>
      </c>
      <c r="C23" s="659"/>
      <c r="D23" s="652"/>
      <c r="E23" s="652"/>
      <c r="F23" s="652"/>
      <c r="G23" s="652"/>
      <c r="H23" s="313"/>
    </row>
    <row r="24" spans="2:8">
      <c r="B24" s="653"/>
      <c r="C24" s="659"/>
      <c r="D24" s="652"/>
      <c r="E24" s="652"/>
      <c r="F24" s="652"/>
      <c r="G24" s="652"/>
      <c r="H24" s="313"/>
    </row>
    <row r="25" spans="2:8">
      <c r="B25" s="653"/>
      <c r="C25" s="653"/>
      <c r="D25" s="652"/>
      <c r="E25" s="652"/>
      <c r="F25" s="652"/>
      <c r="G25" s="652"/>
      <c r="H25" s="313"/>
    </row>
    <row r="26" spans="2:8">
      <c r="B26" s="653"/>
      <c r="C26" s="653"/>
      <c r="D26" s="652"/>
      <c r="E26" s="652"/>
      <c r="F26" s="652"/>
      <c r="G26" s="652"/>
      <c r="H26" s="313"/>
    </row>
    <row r="27" spans="2:8">
      <c r="B27" s="653"/>
      <c r="C27" s="653"/>
      <c r="D27" s="652"/>
      <c r="E27" s="652"/>
      <c r="F27" s="652"/>
      <c r="G27" s="652"/>
      <c r="H27" s="313"/>
    </row>
    <row r="28" spans="2:8">
      <c r="B28" s="653"/>
      <c r="C28" s="653"/>
      <c r="D28" s="652"/>
      <c r="E28" s="652"/>
      <c r="F28" s="652"/>
      <c r="G28" s="652"/>
      <c r="H28" s="313"/>
    </row>
    <row r="29" spans="2:8">
      <c r="B29" s="653" t="s">
        <v>70</v>
      </c>
      <c r="C29" s="653"/>
      <c r="D29" s="653"/>
      <c r="E29" s="653"/>
      <c r="F29" s="653"/>
      <c r="G29" s="653"/>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4" t="s">
        <v>399</v>
      </c>
      <c r="F41" s="654"/>
      <c r="G41" s="655"/>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60" t="s">
        <v>412</v>
      </c>
      <c r="C1" s="660"/>
      <c r="D1" s="660"/>
      <c r="E1" s="660"/>
      <c r="H1" s="304"/>
    </row>
    <row r="2" spans="2:8" ht="23.25" customHeight="1">
      <c r="B2" s="303" t="s">
        <v>376</v>
      </c>
    </row>
    <row r="3" spans="2:8" ht="26.25" customHeight="1">
      <c r="G3" s="305" t="s">
        <v>377</v>
      </c>
      <c r="H3" s="306"/>
    </row>
    <row r="4" spans="2:8" ht="26.25" customHeight="1"/>
    <row r="5" spans="2:8" ht="24.75" customHeight="1">
      <c r="B5" s="657" t="s">
        <v>378</v>
      </c>
      <c r="C5" s="657"/>
      <c r="D5" s="657"/>
      <c r="E5" s="657"/>
      <c r="F5" s="657"/>
      <c r="G5" s="657"/>
      <c r="H5" s="657"/>
    </row>
    <row r="7" spans="2:8" ht="39.75" customHeight="1">
      <c r="B7" s="658" t="s">
        <v>379</v>
      </c>
      <c r="C7" s="658"/>
      <c r="D7" s="658"/>
      <c r="E7" s="658"/>
      <c r="F7" s="658"/>
      <c r="G7" s="658"/>
      <c r="H7" s="658"/>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8" t="s">
        <v>389</v>
      </c>
      <c r="D19" s="658"/>
      <c r="E19" s="658"/>
      <c r="F19" s="658"/>
      <c r="G19" s="658"/>
      <c r="H19" s="658"/>
    </row>
    <row r="20" spans="2:8">
      <c r="C20" s="658"/>
      <c r="D20" s="658"/>
      <c r="E20" s="658"/>
      <c r="F20" s="658"/>
      <c r="G20" s="658"/>
      <c r="H20" s="658"/>
    </row>
    <row r="21" spans="2:8">
      <c r="C21" s="312"/>
      <c r="D21" s="312"/>
      <c r="E21" s="312"/>
      <c r="F21" s="312"/>
      <c r="G21" s="312"/>
      <c r="H21" s="312"/>
    </row>
    <row r="22" spans="2:8">
      <c r="D22" s="653" t="s">
        <v>390</v>
      </c>
      <c r="E22" s="653"/>
      <c r="F22" s="653"/>
      <c r="G22" s="653"/>
      <c r="H22" s="308" t="s">
        <v>391</v>
      </c>
    </row>
    <row r="23" spans="2:8">
      <c r="B23" s="653" t="s">
        <v>392</v>
      </c>
      <c r="C23" s="659"/>
      <c r="D23" s="652"/>
      <c r="E23" s="652"/>
      <c r="F23" s="652"/>
      <c r="G23" s="652"/>
      <c r="H23" s="313"/>
    </row>
    <row r="24" spans="2:8">
      <c r="B24" s="653"/>
      <c r="C24" s="659"/>
      <c r="D24" s="652"/>
      <c r="E24" s="652"/>
      <c r="F24" s="652"/>
      <c r="G24" s="652"/>
      <c r="H24" s="313"/>
    </row>
    <row r="25" spans="2:8">
      <c r="B25" s="653"/>
      <c r="C25" s="653"/>
      <c r="D25" s="652"/>
      <c r="E25" s="652"/>
      <c r="F25" s="652"/>
      <c r="G25" s="652"/>
      <c r="H25" s="313"/>
    </row>
    <row r="26" spans="2:8">
      <c r="B26" s="653"/>
      <c r="C26" s="653"/>
      <c r="D26" s="652"/>
      <c r="E26" s="652"/>
      <c r="F26" s="652"/>
      <c r="G26" s="652"/>
      <c r="H26" s="313"/>
    </row>
    <row r="27" spans="2:8">
      <c r="B27" s="653"/>
      <c r="C27" s="653"/>
      <c r="D27" s="652"/>
      <c r="E27" s="652"/>
      <c r="F27" s="652"/>
      <c r="G27" s="652"/>
      <c r="H27" s="313"/>
    </row>
    <row r="28" spans="2:8">
      <c r="B28" s="653"/>
      <c r="C28" s="653"/>
      <c r="D28" s="652"/>
      <c r="E28" s="652"/>
      <c r="F28" s="652"/>
      <c r="G28" s="652"/>
      <c r="H28" s="313"/>
    </row>
    <row r="29" spans="2:8">
      <c r="B29" s="653" t="s">
        <v>70</v>
      </c>
      <c r="C29" s="653"/>
      <c r="D29" s="653"/>
      <c r="E29" s="653"/>
      <c r="F29" s="653"/>
      <c r="G29" s="653"/>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54" t="s">
        <v>399</v>
      </c>
      <c r="F41" s="654"/>
      <c r="G41" s="655"/>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sakita isao</cp:lastModifiedBy>
  <cp:revision>2</cp:revision>
  <cp:lastPrinted>2026-03-02T05:45:24Z</cp:lastPrinted>
  <dcterms:created xsi:type="dcterms:W3CDTF">2017-10-26T07:12:00Z</dcterms:created>
  <dcterms:modified xsi:type="dcterms:W3CDTF">2026-03-02T05:45:26Z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