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ity-miyoshi.lg.jp\DFSRoot\DFSAllDocuments\0110067\Documents\3.環境課\令和7年度\照会等\20260115_公営企業に係る経営比較分析表（令和６年度決算）の分析等\"/>
    </mc:Choice>
  </mc:AlternateContent>
  <xr:revisionPtr revIDLastSave="0" documentId="13_ncr:1_{462DFC9A-0EA9-478F-9513-A4A842E1E34E}" xr6:coauthVersionLast="47" xr6:coauthVersionMax="47" xr10:uidLastSave="{00000000-0000-0000-0000-000000000000}"/>
  <workbookProtection workbookAlgorithmName="SHA-512" workbookHashValue="21opftWhsAjBnWeViOwUx0IQGIcQtHqrrMBnwjdY7V55X3SUBXgAuPWc4qejYYTkFC94eDfrjcqvVybQj0Arpw==" workbookSaltValue="mxbJAkuFNJ9d+e1mauE4zw==" workbookSpinCount="100000" lockStructure="1"/>
  <bookViews>
    <workbookView xWindow="2280" yWindow="4620" windowWidth="14205"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AL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<sst xmlns="http://schemas.openxmlformats.org/spreadsheetml/2006/main" count="325" uniqueCount="116">
  <si>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</si>
  <si>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</si>
  <si>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</si>
  <si>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</si>
  <si>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</si>
  <si>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</si>
  <si>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</si>
  <si>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</si>
  <si>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</si>
  <si>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</si>
  <si>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</si>
  <si>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</si>
  <si>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</si>
  <si>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</si>
  <si>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</si>
  <si>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</si>
  <si>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</si>
  <si>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</si>
  <si>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</si>
  <si>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</si>
  <si>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</si>
  <si>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</si>
  <si>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</si>
  <si>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</si>
  <si>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</si>
  <si>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</si>
  <si>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</si>
  <si>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</si>
  <si>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</si>
  <si>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</si>
  <si>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</si>
  <si>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</si>
  <si>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</si>
  <si>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</si>
  <si>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</si>
  <si>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</si>
  <si>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</si>
  <si>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</si>
  <si>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</si>
  <si>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</si>
  <si>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</si>
  <si>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</si>
  <si>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</si>
  <si>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</si>
  <si>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</si>
  <si>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</si>
  <si>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</si>
  <si>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</si>
  <si>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</si>
  <si>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</si>
  <si>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</si>
  <si>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</si>
  <si>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</si>
  <si>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</si>
  <si>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</si>
  <si>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</si>
  <si>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</si>
  <si>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</si>
  <si>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</si>
  <si>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</si>
  <si>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</si>
  <si>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</si>
  <si>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</si>
  <si>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</si>
  <si>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</si>
  <si>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</si>
  <si>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</si>
  <si>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</si>
  <si>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</si>
  <si>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</si>
  <si>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</si>
  <si>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</si>
  <si>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</si>
  <si>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</si>
  <si>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</si>
  <si>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</si>
  <si>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</si>
  <si>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</si>
  <si>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</si>
  <si>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</si>
  <si>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</si>
  <si>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</si>
  <si>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</si>
  <si>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</si>
  <si>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</si>
  <si>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</si>
  <si>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</si>
  <si>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</si>
  <si>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</si>
  <si>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</si>
  <si>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</si>
  <si>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</si>
  <si>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</si>
  <si>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</si>
  <si>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</si>
  <si>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</si>
  <si>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三好市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</si>
  <si>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</si>
  <si>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</si>
  <si>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</si>
  <si>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</si>
  <si>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</si>
  <si>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</si>
  <si>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</si>
  <si>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</si>
  <si>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</si>
  <si>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</si>
  <si>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</si>
  <si>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</si>
  <si>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</si>
  <si>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</si>
  <si>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</si>
  <si>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</si>
  <si>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6年度は、企業会計移行初年度となったが、経営状況は例年並みである。今後は浄化槽の管理基数が増えるにつれ経常的な費用は増加していくことが予想される。特に、当市ではPFI事業方式による維持管理を行っているため、使用料収入のみでは補えない範囲がある。これらは市の主要施策に必要な経費として、これまで同様に一般会計繰入金で補うことを見込んでいるが、地方公営企業法に基づく企業会計（一部適用）として、今まで以上の経営の健全性や効率性も求められる。</t>
    <rPh sb="13" eb="16">
      <t>ショネンド</t>
    </rPh>
    <rPh sb="69" eb="71">
      <t>ヨソウ</t>
    </rPh>
    <phoneticPr fontId="4"/>
  </si>
  <si>
    <t>市が管理する公共浄化槽（市町村設置型）のうち設置後10年以上を経過したものの修繕費用が今後増加する見込。今後は、令和3年度に策定した「三好市公共浄化槽長寿命化計画」に基づいた計画的かつ効率的に改修・修繕を行いながら、公共浄化槽の長寿命化や維持管理負担の平準化を図る必要がある。</t>
    <phoneticPr fontId="4"/>
  </si>
  <si>
    <t>平成27年度より、全市において民間活力を導入したPFI方式での公共浄化槽（市町村設置型）の整備及び維持管理を行っており、計画的でスピード感をもった生活排水の適正処理及び汚水処理率の向上に継続的に取り組んでいる。今後も引き続き、持続可能な事業運営に向けて、経費削減や設備の長寿命化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</si>
</sst>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B7-43A1-8D69-989BC35E00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7B7-43A1-8D69-989BC35E00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DCEA-4D83-87C9-8785FCD4CC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DCEA-4D83-87C9-8785FCD4CC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F75-4F07-B020-8FAE89A334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1F75-4F07-B020-8FAE89A334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99.37</c:v>
                </c:pt>
              </c:numCache>
            </c:numRef>
          </c:val>
          <c:extLst>
            <c:ext xmlns:c16="http://schemas.microsoft.com/office/drawing/2014/chart" uri="{C3380CC4-5D6E-409C-BE32-E72D297353CC}">
              <c16:uniqueId val="{00000000-97A9-4269-9C69-57E7A61926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97A9-4269-9C69-57E7A61926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24.78</c:v>
                </c:pt>
              </c:numCache>
            </c:numRef>
          </c:val>
          <c:extLst>
            <c:ext xmlns:c16="http://schemas.microsoft.com/office/drawing/2014/chart" uri="{C3380CC4-5D6E-409C-BE32-E72D297353CC}">
              <c16:uniqueId val="{00000000-CE28-49F7-9246-8C3A8D7FB8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CE28-49F7-9246-8C3A8D7FB8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55-48E2-80E4-A02EEE267D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55-48E2-80E4-A02EEE267D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7.41</c:v>
                </c:pt>
              </c:numCache>
            </c:numRef>
          </c:val>
          <c:extLst>
            <c:ext xmlns:c16="http://schemas.microsoft.com/office/drawing/2014/chart" uri="{C3380CC4-5D6E-409C-BE32-E72D297353CC}">
              <c16:uniqueId val="{00000000-11F7-4B3B-9242-C28D100F91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11F7-4B3B-9242-C28D100F91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82.91</c:v>
                </c:pt>
              </c:numCache>
            </c:numRef>
          </c:val>
          <c:extLst>
            <c:ext xmlns:c16="http://schemas.microsoft.com/office/drawing/2014/chart" uri="{C3380CC4-5D6E-409C-BE32-E72D297353CC}">
              <c16:uniqueId val="{00000000-9229-4557-B6FB-53382C275F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9229-4557-B6FB-53382C275F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E61-4DC4-A2F1-294C748D83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4E61-4DC4-A2F1-294C748D83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78.239999999999995</c:v>
                </c:pt>
              </c:numCache>
            </c:numRef>
          </c:val>
          <c:extLst>
            <c:ext xmlns:c16="http://schemas.microsoft.com/office/drawing/2014/chart" uri="{C3380CC4-5D6E-409C-BE32-E72D297353CC}">
              <c16:uniqueId val="{00000000-FD15-433B-A601-8068E8A3FA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FD15-433B-A601-8068E8A3FA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221.07</c:v>
                </c:pt>
              </c:numCache>
            </c:numRef>
          </c:val>
          <c:extLst>
            <c:ext xmlns:c16="http://schemas.microsoft.com/office/drawing/2014/chart" uri="{C3380CC4-5D6E-409C-BE32-E72D297353CC}">
              <c16:uniqueId val="{00000000-A4A7-484A-9B30-1FF35524FE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A4A7-484A-9B30-1FF35524FE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三好市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22225</v>
      </c>
      <c r="AM8" s="36"/>
      <c r="AN8" s="36"/>
      <c r="AO8" s="36"/>
      <c r="AP8" s="36"/>
      <c r="AQ8" s="36"/>
      <c r="AR8" s="36"/>
      <c r="AS8" s="36"/>
      <c r="AT8" s="37">
        <f>データ!T6</f>
        <v>721.42</v>
      </c>
      <c r="AU8" s="37"/>
      <c r="AV8" s="37"/>
      <c r="AW8" s="37"/>
      <c r="AX8" s="37"/>
      <c r="AY8" s="37"/>
      <c r="AZ8" s="37"/>
      <c r="BA8" s="37"/>
      <c r="BB8" s="37">
        <f>データ!U6</f>
        <v>30.81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59.98</v>
      </c>
      <c r="J10" s="37"/>
      <c r="K10" s="37"/>
      <c r="L10" s="37"/>
      <c r="M10" s="37"/>
      <c r="N10" s="37"/>
      <c r="O10" s="37"/>
      <c r="P10" s="37">
        <f>データ!P6</f>
        <v>16.670000000000002</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3665</v>
      </c>
      <c r="AM10" s="36"/>
      <c r="AN10" s="36"/>
      <c r="AO10" s="36"/>
      <c r="AP10" s="36"/>
      <c r="AQ10" s="36"/>
      <c r="AR10" s="36"/>
      <c r="AS10" s="36"/>
      <c r="AT10" s="37">
        <f>データ!W6</f>
        <v>220.87</v>
      </c>
      <c r="AU10" s="37"/>
      <c r="AV10" s="37"/>
      <c r="AW10" s="37"/>
      <c r="AX10" s="37"/>
      <c r="AY10" s="37"/>
      <c r="AZ10" s="37"/>
      <c r="BA10" s="37"/>
      <c r="BB10" s="37">
        <f>データ!X6</f>
        <v>16.59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vuBN8hf4sqCK57pFR+8uaSHNHWHuis31ZqidAcdqUjPYwkLKc0gVZTDXQdNq9xjVwDbqlhXo23c3AV8TgF0Jgg==" saltValue="aRZmRLgRA9btOrXQilK6K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362085</v>
      </c>
      <c r="D6" s="19">
        <f t="shared" si="3"/>
        <v>46</v>
      </c>
      <c r="E6" s="19">
        <f t="shared" si="3"/>
        <v>18</v>
      </c>
      <c r="F6" s="19">
        <f t="shared" si="3"/>
        <v>0</v>
      </c>
      <c r="G6" s="19">
        <f t="shared" si="3"/>
        <v>0</v>
      </c>
      <c r="H6" s="19" t="str">
        <f t="shared" si="3"/>
        <v>徳島県　三好市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59.98</v>
      </c>
      <c r="P6" s="20">
        <f t="shared" si="3"/>
        <v>16.670000000000002</v>
      </c>
      <c r="Q6" s="20">
        <f t="shared" si="3"/>
        <v>100</v>
      </c>
      <c r="R6" s="20">
        <f t="shared" si="3"/>
        <v>3850</v>
      </c>
      <c r="S6" s="20">
        <f t="shared" si="3"/>
        <v>22225</v>
      </c>
      <c r="T6" s="20">
        <f t="shared" si="3"/>
        <v>721.42</v>
      </c>
      <c r="U6" s="20">
        <f t="shared" si="3"/>
        <v>30.81</v>
      </c>
      <c r="V6" s="20">
        <f t="shared" si="3"/>
        <v>3665</v>
      </c>
      <c r="W6" s="20">
        <f t="shared" si="3"/>
        <v>220.87</v>
      </c>
      <c r="X6" s="20">
        <f t="shared" si="3"/>
        <v>16.59</v>
      </c>
      <c r="Y6" s="21" t="str">
        <f>IF(Y7="",NA(),Y7)</f>
        <v>-</v>
      </c>
      <c r="Z6" s="21" t="str">
        <f t="shared" ref="Z6:AH6" si="4">IF(Z7="",NA(),Z7)</f>
        <v>-</v>
      </c>
      <c r="AA6" s="21" t="str">
        <f t="shared" si="4"/>
        <v>-</v>
      </c>
      <c r="AB6" s="21" t="str">
        <f t="shared" si="4"/>
        <v>-</v>
      </c>
      <c r="AC6" s="21">
        <f t="shared" si="4"/>
        <v>99.37</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7.41</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82.91</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78.239999999999995</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221.07</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24.78</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362085</v>
      </c>
      <c r="D7" s="23">
        <v>46</v>
      </c>
      <c r="E7" s="23">
        <v>18</v>
      </c>
      <c r="F7" s="23">
        <v>0</v>
      </c>
      <c r="G7" s="23">
        <v>0</v>
      </c>
      <c r="H7" s="23" t="s">
        <v>96</v>
      </c>
      <c r="I7" s="23" t="s">
        <v>97</v>
      </c>
      <c r="J7" s="23" t="s">
        <v>98</v>
      </c>
      <c r="K7" s="23" t="s">
        <v>99</v>
      </c>
      <c r="L7" s="23" t="s">
        <v>100</v>
      </c>
      <c r="M7" s="23" t="s">
        <v>101</v>
      </c>
      <c r="N7" s="24" t="s">
        <v>102</v>
      </c>
      <c r="O7" s="24">
        <v>59.98</v>
      </c>
      <c r="P7" s="24">
        <v>16.670000000000002</v>
      </c>
      <c r="Q7" s="24">
        <v>100</v>
      </c>
      <c r="R7" s="24">
        <v>3850</v>
      </c>
      <c r="S7" s="24">
        <v>22225</v>
      </c>
      <c r="T7" s="24">
        <v>721.42</v>
      </c>
      <c r="U7" s="24">
        <v>30.81</v>
      </c>
      <c r="V7" s="24">
        <v>3665</v>
      </c>
      <c r="W7" s="24">
        <v>220.87</v>
      </c>
      <c r="X7" s="24">
        <v>16.59</v>
      </c>
      <c r="Y7" s="24" t="s">
        <v>102</v>
      </c>
      <c r="Z7" s="24" t="s">
        <v>102</v>
      </c>
      <c r="AA7" s="24" t="s">
        <v>102</v>
      </c>
      <c r="AB7" s="24" t="s">
        <v>102</v>
      </c>
      <c r="AC7" s="24">
        <v>99.37</v>
      </c>
      <c r="AD7" s="24" t="s">
        <v>102</v>
      </c>
      <c r="AE7" s="24" t="s">
        <v>102</v>
      </c>
      <c r="AF7" s="24" t="s">
        <v>102</v>
      </c>
      <c r="AG7" s="24" t="s">
        <v>102</v>
      </c>
      <c r="AH7" s="24">
        <v>99.24</v>
      </c>
      <c r="AI7" s="24">
        <v>100.06</v>
      </c>
      <c r="AJ7" s="24" t="s">
        <v>102</v>
      </c>
      <c r="AK7" s="24" t="s">
        <v>102</v>
      </c>
      <c r="AL7" s="24" t="s">
        <v>102</v>
      </c>
      <c r="AM7" s="24" t="s">
        <v>102</v>
      </c>
      <c r="AN7" s="24">
        <v>7.41</v>
      </c>
      <c r="AO7" s="24" t="s">
        <v>102</v>
      </c>
      <c r="AP7" s="24" t="s">
        <v>102</v>
      </c>
      <c r="AQ7" s="24" t="s">
        <v>102</v>
      </c>
      <c r="AR7" s="24" t="s">
        <v>102</v>
      </c>
      <c r="AS7" s="24">
        <v>89.91</v>
      </c>
      <c r="AT7" s="24">
        <v>84.61</v>
      </c>
      <c r="AU7" s="24" t="s">
        <v>102</v>
      </c>
      <c r="AV7" s="24" t="s">
        <v>102</v>
      </c>
      <c r="AW7" s="24" t="s">
        <v>102</v>
      </c>
      <c r="AX7" s="24" t="s">
        <v>102</v>
      </c>
      <c r="AY7" s="24">
        <v>82.91</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78.239999999999995</v>
      </c>
      <c r="BV7" s="24" t="s">
        <v>102</v>
      </c>
      <c r="BW7" s="24" t="s">
        <v>102</v>
      </c>
      <c r="BX7" s="24" t="s">
        <v>102</v>
      </c>
      <c r="BY7" s="24" t="s">
        <v>102</v>
      </c>
      <c r="BZ7" s="24">
        <v>53.25</v>
      </c>
      <c r="CA7" s="24">
        <v>51.14</v>
      </c>
      <c r="CB7" s="24" t="s">
        <v>102</v>
      </c>
      <c r="CC7" s="24" t="s">
        <v>102</v>
      </c>
      <c r="CD7" s="24" t="s">
        <v>102</v>
      </c>
      <c r="CE7" s="24" t="s">
        <v>102</v>
      </c>
      <c r="CF7" s="24">
        <v>221.07</v>
      </c>
      <c r="CG7" s="24" t="s">
        <v>102</v>
      </c>
      <c r="CH7" s="24" t="s">
        <v>102</v>
      </c>
      <c r="CI7" s="24" t="s">
        <v>102</v>
      </c>
      <c r="CJ7" s="24" t="s">
        <v>102</v>
      </c>
      <c r="CK7" s="24">
        <v>325.45</v>
      </c>
      <c r="CL7" s="24">
        <v>329.31</v>
      </c>
      <c r="CM7" s="24" t="s">
        <v>102</v>
      </c>
      <c r="CN7" s="24" t="s">
        <v>102</v>
      </c>
      <c r="CO7" s="24" t="s">
        <v>102</v>
      </c>
      <c r="CP7" s="24" t="s">
        <v>102</v>
      </c>
      <c r="CQ7" s="24">
        <v>100</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24.78</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MiyoshiCity</cp:lastModifiedBy>
  <dcterms:created xsi:type="dcterms:W3CDTF">2025-12-23T06:31:28Z</dcterms:created>
  <dcterms:modified xsi:type="dcterms:W3CDTF">2026-01-19T05:14:25Z</dcterms:modified>
  <cp:category/>
</cp:coreProperties>
</file>