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共有ドライブ\110135000市町村課_2025\Ｉ_地方債\05 R7年度地方債担当（研修生下席）\②後期（井内）\01地方公営企業\08_公営企業に係る経営比較分析表（令和6年度決算）の分析等について（依頼）\03_市町村より（分析表提出）　★\23_つるぎ町　●\"/>
    </mc:Choice>
  </mc:AlternateContent>
  <xr:revisionPtr revIDLastSave="0" documentId="13_ncr:1_{51206DD1-3CDE-4AC4-A838-CF68767B77D3}" xr6:coauthVersionLast="47" xr6:coauthVersionMax="47" xr10:uidLastSave="{00000000-0000-0000-0000-000000000000}"/>
  <workbookProtection workbookAlgorithmName="SHA-512" workbookHashValue="oPkjJUgH8y6R8CjUikWzooOuxqnpsOkeZoTO2feOS2U/NGbUFlEpm1Y5ndDgNIDdIhOZ2RVoBoZ7Cgkcwpq6bw==" workbookSaltValue="CUUtskDcQh/Ul924Ox4+S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F85" i="4"/>
  <c r="E85" i="4"/>
  <c r="AT10" i="4"/>
  <c r="AL10" i="4"/>
  <c r="I10" i="4"/>
  <c r="AL8" i="4"/>
  <c r="P8"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<sst xmlns="http://schemas.openxmlformats.org/spreadsheetml/2006/main" count="319" uniqueCount="115">
  <si>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</si>
  <si>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</si>
  <si>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</si>
  <si>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</si>
  <si>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</si>
  <si>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</si>
  <si>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</si>
  <si>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</si>
  <si>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</si>
  <si>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</si>
  <si>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</si>
  <si>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</si>
  <si>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</si>
  <si>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</si>
  <si>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</si>
  <si>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</si>
  <si>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</si>
  <si>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</si>
  <si>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</si>
  <si>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</si>
  <si>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</si>
  <si>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</si>
  <si>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</si>
  <si>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</si>
  <si>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</si>
  <si>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</si>
  <si>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</si>
  <si>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</si>
  <si>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</si>
  <si>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</si>
  <si>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</si>
  <si>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</si>
  <si>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</si>
  <si>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</si>
  <si>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</si>
  <si>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</si>
  <si>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</si>
  <si>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</si>
  <si>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</si>
  <si>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</si>
  <si>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</si>
  <si>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</si>
  <si>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</si>
  <si>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</si>
  <si>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</si>
  <si>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</si>
  <si>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</si>
  <si>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</si>
  <si>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</si>
  <si>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</si>
  <si>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</si>
  <si>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</si>
  <si>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</si>
  <si>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</si>
  <si>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</si>
  <si>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</si>
  <si>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</si>
  <si>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</si>
  <si>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</si>
  <si>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</si>
  <si>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</si>
  <si>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</si>
  <si>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</si>
  <si>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</si>
  <si>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</si>
  <si>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</si>
  <si>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</si>
  <si>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</si>
  <si>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</si>
  <si>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</si>
  <si>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</si>
  <si>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</si>
  <si>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</si>
  <si>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</si>
  <si>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</si>
  <si>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</si>
  <si>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</si>
  <si>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</si>
  <si>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</si>
  <si>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</si>
  <si>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</si>
  <si>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</si>
  <si>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</si>
  <si>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</si>
  <si>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</si>
  <si>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</si>
  <si>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</si>
  <si>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</si>
  <si>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</si>
  <si>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</si>
  <si>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</si>
  <si>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</si>
  <si>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</si>
  <si>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</si>
  <si>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</si>
  <si>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</si>
  <si>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つるぎ町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</si>
  <si>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</si>
  <si>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</si>
  <si>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</si>
  <si>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</si>
  <si>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</si>
  <si>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</si>
  <si>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</si>
  <si>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</si>
  <si>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</si>
  <si>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</si>
  <si>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</si>
  <si>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</si>
  <si>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</si>
  <si>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</si>
  <si>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</si>
  <si>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施設は平成17年度からの稼働であり耐震性もありそれほど老朽化はしていないが</t>
    </r>
    <r>
      <rPr>
        <b/>
        <sz val="11"/>
        <color theme="1"/>
        <rFont val="ＭＳ ゴシック"/>
        <family val="3"/>
        <charset val="128"/>
      </rPr>
      <t>、</t>
    </r>
    <r>
      <rPr>
        <sz val="11"/>
        <color theme="1"/>
        <rFont val="ＭＳ ゴシック"/>
        <family val="3"/>
        <charset val="128"/>
      </rPr>
      <t>機械等の部品の劣化よる修繕費用が発生する可能性がある。</t>
    </r>
    <rPh sb="8" eb="9">
      <t>ド</t>
    </rPh>
    <rPh sb="42" eb="44">
      <t>ブヒン</t>
    </rPh>
    <rPh sb="45" eb="47">
      <t>レッカ</t>
    </rPh>
    <rPh sb="49" eb="51">
      <t>シュウゼン</t>
    </rPh>
    <rPh sb="51" eb="53">
      <t>ヒヨウ</t>
    </rPh>
    <rPh sb="54" eb="56">
      <t>ハッセイ</t>
    </rPh>
    <rPh sb="58" eb="61">
      <t>カノウセイ</t>
    </rPh>
    <phoneticPr fontId="4"/>
  </si>
  <si>
    <t>農業集落排水地域も人口は減少傾向にあり、高齢化が進んでいることもあり、これから大幅な収入増は見込めないが、未接続の世帯に対し、個別訪問などで水洗普及活動を徹底する。また農業集排で発生する汚泥は、その地域でコンポスト化して農地へ還元（肥料化）しており、地域内で資源を回す「循環型農業」の拠点となっている。</t>
    <rPh sb="0" eb="2">
      <t>ノウギョウ</t>
    </rPh>
    <rPh sb="2" eb="4">
      <t>シュウラク</t>
    </rPh>
    <rPh sb="4" eb="6">
      <t>ハイスイ</t>
    </rPh>
    <rPh sb="6" eb="8">
      <t>チイキ</t>
    </rPh>
    <rPh sb="9" eb="11">
      <t>ジンコウ</t>
    </rPh>
    <rPh sb="12" eb="14">
      <t>ゲンショウ</t>
    </rPh>
    <rPh sb="14" eb="16">
      <t>ケイコウ</t>
    </rPh>
    <rPh sb="20" eb="23">
      <t>コウレイカ</t>
    </rPh>
    <rPh sb="24" eb="25">
      <t>スス</t>
    </rPh>
    <rPh sb="39" eb="41">
      <t>オオハバ</t>
    </rPh>
    <rPh sb="42" eb="45">
      <t>シュウニュウゾウ</t>
    </rPh>
    <rPh sb="46" eb="48">
      <t>ミコ</t>
    </rPh>
    <rPh sb="53" eb="56">
      <t>ミセツゾク</t>
    </rPh>
    <rPh sb="57" eb="59">
      <t>セタイ</t>
    </rPh>
    <rPh sb="60" eb="61">
      <t>タイ</t>
    </rPh>
    <rPh sb="63" eb="65">
      <t>コベツ</t>
    </rPh>
    <rPh sb="65" eb="67">
      <t>ホウモン</t>
    </rPh>
    <rPh sb="70" eb="72">
      <t>スイセン</t>
    </rPh>
    <rPh sb="72" eb="74">
      <t>フキュウ</t>
    </rPh>
    <rPh sb="74" eb="76">
      <t>カツドウ</t>
    </rPh>
    <rPh sb="77" eb="79">
      <t>テッテイ</t>
    </rPh>
    <rPh sb="85" eb="86">
      <t>ギョウ</t>
    </rPh>
    <rPh sb="99" eb="101">
      <t>チイキタイノウセタイタイイッソウタイノウセイリリョウキンシュウニュウカクホショウライテキシセツチュウチョウキケイカクサクテイイジカンリコウリツカリョウキンカイテイケントウヒツヨウ</t>
    </rPh>
    <phoneticPr fontId="4"/>
  </si>
  <si>
    <t>本町においては、令和6年度から公営企業会計を一部適用することになり、経営の健全化に向けて努力をしている。令和6年度の経常収支比率は初年度ということで、一般会計からの繰入金等が例年に比べて多かったこともあり131.98％となった。
人口は減少傾向で施設利用率や水洗化率が人口減少に逆行して増加し期待できない。今後使用料収入を増やすために料金改定の見直し、滞納整理等で検討する必要がある。</t>
    <rPh sb="0" eb="2">
      <t>ホンチョウ</t>
    </rPh>
    <rPh sb="8" eb="10">
      <t>レイワ</t>
    </rPh>
    <rPh sb="11" eb="13">
      <t>ネンド</t>
    </rPh>
    <rPh sb="15" eb="17">
      <t>コウエイ</t>
    </rPh>
    <rPh sb="17" eb="19">
      <t>キギョウ</t>
    </rPh>
    <rPh sb="19" eb="21">
      <t>カイケイ</t>
    </rPh>
    <rPh sb="22" eb="24">
      <t>イチブ</t>
    </rPh>
    <rPh sb="24" eb="26">
      <t>テキヨウ</t>
    </rPh>
    <rPh sb="34" eb="36">
      <t>ケイエイ</t>
    </rPh>
    <rPh sb="37" eb="40">
      <t>ケンゼンカ</t>
    </rPh>
    <rPh sb="41" eb="42">
      <t>ム</t>
    </rPh>
    <rPh sb="44" eb="46">
      <t>ドリョク</t>
    </rPh>
    <rPh sb="52" eb="54">
      <t>レイワ</t>
    </rPh>
    <rPh sb="55" eb="57">
      <t>ネンド</t>
    </rPh>
    <rPh sb="58" eb="60">
      <t>ケイジョウ</t>
    </rPh>
    <rPh sb="60" eb="62">
      <t>シュウシ</t>
    </rPh>
    <rPh sb="62" eb="64">
      <t>ヒリツ</t>
    </rPh>
    <rPh sb="65" eb="68">
      <t>ショネンド</t>
    </rPh>
    <rPh sb="75" eb="77">
      <t>イッパン</t>
    </rPh>
    <rPh sb="77" eb="79">
      <t>カイケイ</t>
    </rPh>
    <rPh sb="82" eb="85">
      <t>クリイレキン</t>
    </rPh>
    <rPh sb="85" eb="86">
      <t>トウ</t>
    </rPh>
    <rPh sb="87" eb="89">
      <t>レイネン</t>
    </rPh>
    <rPh sb="90" eb="91">
      <t>クラ</t>
    </rPh>
    <rPh sb="93" eb="94">
      <t>オオ</t>
    </rPh>
    <rPh sb="115" eb="117">
      <t>ジンコウ</t>
    </rPh>
    <rPh sb="118" eb="120">
      <t>ゲンショウ</t>
    </rPh>
    <rPh sb="120" eb="122">
      <t>ケイコウ</t>
    </rPh>
    <rPh sb="123" eb="125">
      <t>シセツ</t>
    </rPh>
    <rPh sb="125" eb="127">
      <t>リヨウ</t>
    </rPh>
    <rPh sb="127" eb="128">
      <t>リツ</t>
    </rPh>
    <rPh sb="129" eb="132">
      <t>スイセンカ</t>
    </rPh>
    <rPh sb="132" eb="133">
      <t>リツ</t>
    </rPh>
    <rPh sb="134" eb="136">
      <t>ジンコウ</t>
    </rPh>
    <rPh sb="136" eb="138">
      <t>ゲンショウ</t>
    </rPh>
    <rPh sb="139" eb="141">
      <t>ギャッコウ</t>
    </rPh>
    <rPh sb="143" eb="145">
      <t>ゾウカ</t>
    </rPh>
    <rPh sb="146" eb="148">
      <t>キタイ</t>
    </rPh>
    <rPh sb="153" eb="155">
      <t>コンゴ</t>
    </rPh>
    <rPh sb="155" eb="157">
      <t>シヨウ</t>
    </rPh>
    <rPh sb="157" eb="158">
      <t>リョウ</t>
    </rPh>
    <rPh sb="158" eb="160">
      <t>シュウニュウ</t>
    </rPh>
    <rPh sb="161" eb="162">
      <t>フ</t>
    </rPh>
    <rPh sb="167" eb="169">
      <t>リョウキン</t>
    </rPh>
    <rPh sb="169" eb="171">
      <t>カイテイ</t>
    </rPh>
    <rPh sb="172" eb="174">
      <t>ミナオ</t>
    </rPh>
    <rPh sb="176" eb="178">
      <t>タイノウ</t>
    </rPh>
    <rPh sb="178" eb="180">
      <t>セイリ</t>
    </rPh>
    <rPh sb="180" eb="181">
      <t>トウ</t>
    </rPh>
    <rPh sb="182" eb="184">
      <t>ケントウ</t>
    </rPh>
    <rPh sb="186" eb="18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</si>
</sst>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B39-4828-A0B4-BA109E42AB1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CB39-4828-A0B4-BA109E42AB1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46.61</c:v>
                </c:pt>
              </c:numCache>
            </c:numRef>
          </c:val>
          <c:extLst>
            <c:ext xmlns:c16="http://schemas.microsoft.com/office/drawing/2014/chart" uri="{C3380CC4-5D6E-409C-BE32-E72D297353CC}">
              <c16:uniqueId val="{00000000-ECDB-41FC-9619-AD6C1055349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ECDB-41FC-9619-AD6C1055349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93.61</c:v>
                </c:pt>
              </c:numCache>
            </c:numRef>
          </c:val>
          <c:extLst>
            <c:ext xmlns:c16="http://schemas.microsoft.com/office/drawing/2014/chart" uri="{C3380CC4-5D6E-409C-BE32-E72D297353CC}">
              <c16:uniqueId val="{00000000-697A-4D12-A2FF-9182DC1E75F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697A-4D12-A2FF-9182DC1E75F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131.97999999999999</c:v>
                </c:pt>
              </c:numCache>
            </c:numRef>
          </c:val>
          <c:extLst>
            <c:ext xmlns:c16="http://schemas.microsoft.com/office/drawing/2014/chart" uri="{C3380CC4-5D6E-409C-BE32-E72D297353CC}">
              <c16:uniqueId val="{00000000-8FF0-4DFE-B4B3-24DCC83ACE3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8FF0-4DFE-B4B3-24DCC83ACE3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57.89</c:v>
                </c:pt>
              </c:numCache>
            </c:numRef>
          </c:val>
          <c:extLst>
            <c:ext xmlns:c16="http://schemas.microsoft.com/office/drawing/2014/chart" uri="{C3380CC4-5D6E-409C-BE32-E72D297353CC}">
              <c16:uniqueId val="{00000000-531C-43F7-9966-47AD814EA85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531C-43F7-9966-47AD814EA85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4C2-4544-8F1F-6B4AC54C792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4C2-4544-8F1F-6B4AC54C792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A26-433A-8289-25B720EF8AD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7A26-433A-8289-25B720EF8AD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169.38</c:v>
                </c:pt>
              </c:numCache>
            </c:numRef>
          </c:val>
          <c:extLst>
            <c:ext xmlns:c16="http://schemas.microsoft.com/office/drawing/2014/chart" uri="{C3380CC4-5D6E-409C-BE32-E72D297353CC}">
              <c16:uniqueId val="{00000000-70E4-4A51-BBB6-9342BAD77E8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70E4-4A51-BBB6-9342BAD77E8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36C-4747-8611-F278F9534A0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236C-4747-8611-F278F9534A0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47.3</c:v>
                </c:pt>
              </c:numCache>
            </c:numRef>
          </c:val>
          <c:extLst>
            <c:ext xmlns:c16="http://schemas.microsoft.com/office/drawing/2014/chart" uri="{C3380CC4-5D6E-409C-BE32-E72D297353CC}">
              <c16:uniqueId val="{00000000-0836-438D-A15A-6D248496F84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0836-438D-A15A-6D248496F84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290.19</c:v>
                </c:pt>
              </c:numCache>
            </c:numRef>
          </c:val>
          <c:extLst>
            <c:ext xmlns:c16="http://schemas.microsoft.com/office/drawing/2014/chart" uri="{C3380CC4-5D6E-409C-BE32-E72D297353CC}">
              <c16:uniqueId val="{00000000-8F0E-4F23-8CCE-9E6E38C19D0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8F0E-4F23-8CCE-9E6E38C19D0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徳島県　つるぎ町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7392</v>
      </c>
      <c r="AM8" s="44"/>
      <c r="AN8" s="44"/>
      <c r="AO8" s="44"/>
      <c r="AP8" s="44"/>
      <c r="AQ8" s="44"/>
      <c r="AR8" s="44"/>
      <c r="AS8" s="44"/>
      <c r="AT8" s="45">
        <f>データ!T6</f>
        <v>194.84</v>
      </c>
      <c r="AU8" s="45"/>
      <c r="AV8" s="45"/>
      <c r="AW8" s="45"/>
      <c r="AX8" s="45"/>
      <c r="AY8" s="45"/>
      <c r="AZ8" s="45"/>
      <c r="BA8" s="45"/>
      <c r="BB8" s="45">
        <f>データ!U6</f>
        <v>37.94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83.71</v>
      </c>
      <c r="J10" s="45"/>
      <c r="K10" s="45"/>
      <c r="L10" s="45"/>
      <c r="M10" s="45"/>
      <c r="N10" s="45"/>
      <c r="O10" s="45"/>
      <c r="P10" s="45">
        <f>データ!P6</f>
        <v>5.58</v>
      </c>
      <c r="Q10" s="45"/>
      <c r="R10" s="45"/>
      <c r="S10" s="45"/>
      <c r="T10" s="45"/>
      <c r="U10" s="45"/>
      <c r="V10" s="45"/>
      <c r="W10" s="45">
        <f>データ!Q6</f>
        <v>97.49</v>
      </c>
      <c r="X10" s="45"/>
      <c r="Y10" s="45"/>
      <c r="Z10" s="45"/>
      <c r="AA10" s="45"/>
      <c r="AB10" s="45"/>
      <c r="AC10" s="45"/>
      <c r="AD10" s="44">
        <f>データ!R6</f>
        <v>2860</v>
      </c>
      <c r="AE10" s="44"/>
      <c r="AF10" s="44"/>
      <c r="AG10" s="44"/>
      <c r="AH10" s="44"/>
      <c r="AI10" s="44"/>
      <c r="AJ10" s="44"/>
      <c r="AK10" s="2"/>
      <c r="AL10" s="44">
        <f>データ!V6</f>
        <v>407</v>
      </c>
      <c r="AM10" s="44"/>
      <c r="AN10" s="44"/>
      <c r="AO10" s="44"/>
      <c r="AP10" s="44"/>
      <c r="AQ10" s="44"/>
      <c r="AR10" s="44"/>
      <c r="AS10" s="44"/>
      <c r="AT10" s="45">
        <f>データ!W6</f>
        <v>0.48</v>
      </c>
      <c r="AU10" s="45"/>
      <c r="AV10" s="45"/>
      <c r="AW10" s="45"/>
      <c r="AX10" s="45"/>
      <c r="AY10" s="45"/>
      <c r="AZ10" s="45"/>
      <c r="BA10" s="45"/>
      <c r="BB10" s="45">
        <f>データ!X6</f>
        <v>847.92</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N1rJ+v7BicnvrjOSvgGZJ1K93JFG7WGzRJs8ZXrTDc4EBzk4ElMXgkSYwghw9WC7xayCiQ7qL2otwa34yIN3tg==" saltValue="znJ6K8T/RUjETqgA3JaNn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364681</v>
      </c>
      <c r="D6" s="19">
        <f t="shared" si="3"/>
        <v>46</v>
      </c>
      <c r="E6" s="19">
        <f t="shared" si="3"/>
        <v>17</v>
      </c>
      <c r="F6" s="19">
        <f t="shared" si="3"/>
        <v>5</v>
      </c>
      <c r="G6" s="19">
        <f t="shared" si="3"/>
        <v>0</v>
      </c>
      <c r="H6" s="19" t="str">
        <f t="shared" si="3"/>
        <v>徳島県　つるぎ町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83.71</v>
      </c>
      <c r="P6" s="20">
        <f t="shared" si="3"/>
        <v>5.58</v>
      </c>
      <c r="Q6" s="20">
        <f t="shared" si="3"/>
        <v>97.49</v>
      </c>
      <c r="R6" s="20">
        <f t="shared" si="3"/>
        <v>2860</v>
      </c>
      <c r="S6" s="20">
        <f t="shared" si="3"/>
        <v>7392</v>
      </c>
      <c r="T6" s="20">
        <f t="shared" si="3"/>
        <v>194.84</v>
      </c>
      <c r="U6" s="20">
        <f t="shared" si="3"/>
        <v>37.94</v>
      </c>
      <c r="V6" s="20">
        <f t="shared" si="3"/>
        <v>407</v>
      </c>
      <c r="W6" s="20">
        <f t="shared" si="3"/>
        <v>0.48</v>
      </c>
      <c r="X6" s="20">
        <f t="shared" si="3"/>
        <v>847.92</v>
      </c>
      <c r="Y6" s="21" t="str">
        <f>IF(Y7="",NA(),Y7)</f>
        <v>-</v>
      </c>
      <c r="Z6" s="21" t="str">
        <f t="shared" ref="Z6:AH6" si="4">IF(Z7="",NA(),Z7)</f>
        <v>-</v>
      </c>
      <c r="AA6" s="21" t="str">
        <f t="shared" si="4"/>
        <v>-</v>
      </c>
      <c r="AB6" s="21" t="str">
        <f t="shared" si="4"/>
        <v>-</v>
      </c>
      <c r="AC6" s="21">
        <f t="shared" si="4"/>
        <v>131.97999999999999</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169.38</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47.3</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290.19</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46.61</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93.61</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57.89</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364681</v>
      </c>
      <c r="D7" s="23">
        <v>46</v>
      </c>
      <c r="E7" s="23">
        <v>17</v>
      </c>
      <c r="F7" s="23">
        <v>5</v>
      </c>
      <c r="G7" s="23">
        <v>0</v>
      </c>
      <c r="H7" s="23" t="s">
        <v>96</v>
      </c>
      <c r="I7" s="23" t="s">
        <v>97</v>
      </c>
      <c r="J7" s="23" t="s">
        <v>98</v>
      </c>
      <c r="K7" s="23" t="s">
        <v>99</v>
      </c>
      <c r="L7" s="23" t="s">
        <v>100</v>
      </c>
      <c r="M7" s="23" t="s">
        <v>101</v>
      </c>
      <c r="N7" s="24" t="s">
        <v>102</v>
      </c>
      <c r="O7" s="24">
        <v>83.71</v>
      </c>
      <c r="P7" s="24">
        <v>5.58</v>
      </c>
      <c r="Q7" s="24">
        <v>97.49</v>
      </c>
      <c r="R7" s="24">
        <v>2860</v>
      </c>
      <c r="S7" s="24">
        <v>7392</v>
      </c>
      <c r="T7" s="24">
        <v>194.84</v>
      </c>
      <c r="U7" s="24">
        <v>37.94</v>
      </c>
      <c r="V7" s="24">
        <v>407</v>
      </c>
      <c r="W7" s="24">
        <v>0.48</v>
      </c>
      <c r="X7" s="24">
        <v>847.92</v>
      </c>
      <c r="Y7" s="24" t="s">
        <v>102</v>
      </c>
      <c r="Z7" s="24" t="s">
        <v>102</v>
      </c>
      <c r="AA7" s="24" t="s">
        <v>102</v>
      </c>
      <c r="AB7" s="24" t="s">
        <v>102</v>
      </c>
      <c r="AC7" s="24">
        <v>131.97999999999999</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169.38</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47.3</v>
      </c>
      <c r="BV7" s="24" t="s">
        <v>102</v>
      </c>
      <c r="BW7" s="24" t="s">
        <v>102</v>
      </c>
      <c r="BX7" s="24" t="s">
        <v>102</v>
      </c>
      <c r="BY7" s="24" t="s">
        <v>102</v>
      </c>
      <c r="BZ7" s="24">
        <v>47.96</v>
      </c>
      <c r="CA7" s="24">
        <v>54.51</v>
      </c>
      <c r="CB7" s="24" t="s">
        <v>102</v>
      </c>
      <c r="CC7" s="24" t="s">
        <v>102</v>
      </c>
      <c r="CD7" s="24" t="s">
        <v>102</v>
      </c>
      <c r="CE7" s="24" t="s">
        <v>102</v>
      </c>
      <c r="CF7" s="24">
        <v>290.19</v>
      </c>
      <c r="CG7" s="24" t="s">
        <v>102</v>
      </c>
      <c r="CH7" s="24" t="s">
        <v>102</v>
      </c>
      <c r="CI7" s="24" t="s">
        <v>102</v>
      </c>
      <c r="CJ7" s="24" t="s">
        <v>102</v>
      </c>
      <c r="CK7" s="24">
        <v>325.85000000000002</v>
      </c>
      <c r="CL7" s="24">
        <v>286.33</v>
      </c>
      <c r="CM7" s="24" t="s">
        <v>102</v>
      </c>
      <c r="CN7" s="24" t="s">
        <v>102</v>
      </c>
      <c r="CO7" s="24" t="s">
        <v>102</v>
      </c>
      <c r="CP7" s="24" t="s">
        <v>102</v>
      </c>
      <c r="CQ7" s="24">
        <v>46.61</v>
      </c>
      <c r="CR7" s="24" t="s">
        <v>102</v>
      </c>
      <c r="CS7" s="24" t="s">
        <v>102</v>
      </c>
      <c r="CT7" s="24" t="s">
        <v>102</v>
      </c>
      <c r="CU7" s="24" t="s">
        <v>102</v>
      </c>
      <c r="CV7" s="24">
        <v>45.32</v>
      </c>
      <c r="CW7" s="24">
        <v>49.92</v>
      </c>
      <c r="CX7" s="24" t="s">
        <v>102</v>
      </c>
      <c r="CY7" s="24" t="s">
        <v>102</v>
      </c>
      <c r="CZ7" s="24" t="s">
        <v>102</v>
      </c>
      <c r="DA7" s="24" t="s">
        <v>102</v>
      </c>
      <c r="DB7" s="24">
        <v>93.61</v>
      </c>
      <c r="DC7" s="24" t="s">
        <v>102</v>
      </c>
      <c r="DD7" s="24" t="s">
        <v>102</v>
      </c>
      <c r="DE7" s="24" t="s">
        <v>102</v>
      </c>
      <c r="DF7" s="24" t="s">
        <v>102</v>
      </c>
      <c r="DG7" s="24">
        <v>83.54</v>
      </c>
      <c r="DH7" s="24">
        <v>87.8</v>
      </c>
      <c r="DI7" s="24" t="s">
        <v>102</v>
      </c>
      <c r="DJ7" s="24" t="s">
        <v>102</v>
      </c>
      <c r="DK7" s="24" t="s">
        <v>102</v>
      </c>
      <c r="DL7" s="24" t="s">
        <v>102</v>
      </c>
      <c r="DM7" s="24">
        <v>57.89</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2517078</cp:lastModifiedBy>
  <cp:lastPrinted>2026-01-26T01:26:33Z</cp:lastPrinted>
  <dcterms:created xsi:type="dcterms:W3CDTF">2025-12-23T06:23:07Z</dcterms:created>
  <dcterms:modified xsi:type="dcterms:W3CDTF">2026-02-16T02:06:50Z</dcterms:modified>
  <cp:category/>
</cp:coreProperties>
</file>