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F:\畠山業務\決算統計\"/>
    </mc:Choice>
  </mc:AlternateContent>
  <xr:revisionPtr revIDLastSave="0" documentId="13_ncr:1_{D96AE7E5-FF48-4A88-AF99-C00057B2EF43}" xr6:coauthVersionLast="46" xr6:coauthVersionMax="46" xr10:uidLastSave="{00000000-0000-0000-0000-000000000000}"/>
  <workbookProtection workbookAlgorithmName="SHA-512" workbookHashValue="9hqK265GuEeLLkGX2IwWOjkPQY5QbQNuH581Tu2X/9YoI8JNwfAWzfztKZg5e+0/YRdSOPF3hnuj2D39sfQNjg==" workbookSaltValue="hiQEV6GPUES8wtTapqnB7w==" workbookSpinCount="100000" lockStructure="1"/>
  <bookViews>
    <workbookView xWindow="-120" yWindow="-120" windowWidth="20730" windowHeight="111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J85" i="4"/>
  <c r="I85" i="4"/>
  <c r="F85" i="4"/>
  <c r="AT10" i="4"/>
  <c r="I10" i="4"/>
  <c r="AL8" i="4"/>
  <c r="P8" i="4"/>
</calcChain>
</file>

<file path=xl/sharedStrings.xml><?xml version="1.0" encoding="utf-8"?>
<sst xmlns="http://schemas.openxmlformats.org/spreadsheetml/2006/main" count="253" uniqueCount="117">
  <si>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</si>
  <si>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</si>
  <si>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</si>
  <si>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</si>
  <si>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</si>
  <si>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</si>
  <si>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</si>
  <si>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</si>
  <si>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</si>
  <si>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</si>
  <si>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</si>
  <si>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</si>
  <si>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</si>
  <si>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</si>
  <si>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</si>
  <si>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</si>
  <si>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</si>
  <si>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</si>
  <si>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</si>
  <si>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</si>
  <si>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</si>
  <si>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</si>
  <si>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</si>
  <si>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</si>
  <si>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</si>
  <si>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</si>
  <si>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</si>
  <si>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</si>
  <si>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</si>
  <si>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</si>
  <si>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</si>
  <si>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</si>
  <si>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</si>
  <si>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</si>
  <si>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</si>
  <si>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</si>
  <si>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</si>
  <si>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</si>
  <si>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</si>
  <si>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</si>
  <si>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</si>
  <si>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</si>
  <si>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</si>
  <si>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</si>
  <si>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</si>
  <si>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</si>
  <si>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</si>
  <si>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</si>
  <si>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</si>
  <si>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</si>
  <si>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</si>
  <si>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</si>
  <si>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</si>
  <si>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</si>
  <si>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</si>
  <si>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</si>
  <si>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</si>
  <si>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</si>
  <si>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</si>
  <si>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</si>
  <si>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</si>
  <si>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</si>
  <si>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</si>
  <si>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</si>
  <si>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</si>
  <si>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</si>
  <si>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</si>
  <si>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</si>
  <si>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</si>
  <si>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</si>
  <si>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</si>
  <si>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</si>
  <si>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</si>
  <si>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</si>
  <si>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</si>
  <si>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</si>
  <si>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</si>
  <si>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</si>
  <si>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</si>
  <si>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</si>
  <si>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</si>
  <si>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</si>
  <si>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</si>
  <si>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</si>
  <si>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</si>
  <si>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</si>
  <si>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</si>
  <si>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</si>
  <si>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</si>
  <si>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</si>
  <si>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</si>
  <si>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</si>
  <si>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</si>
  <si>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</si>
  <si>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</si>
  <si>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</si>
  <si>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徳島県　松茂町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</si>
  <si>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</si>
  <si>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</si>
  <si>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</si>
  <si>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</si>
  <si>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</si>
  <si>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</si>
  <si>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</si>
  <si>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</si>
  <si>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</si>
  <si>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</si>
  <si>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</si>
  <si>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</si>
  <si>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</si>
  <si>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</si>
  <si>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</si>
  <si>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</si>
  <si>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</si>
  <si>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　100％を維持し、過不足の無い状況である。　　　　②　未発生である。　　　　　　　　　　　　　　　③　前年度より悪化し平均値を下回った。　　　　④　前年度より減少はしているが、平均値を超過。　　　　　　　　　　　　　　　　　　　　　　⑤・⑥　維持管理費の適正化により、平均値と比較すると良い状態を維持している。　　　　　　　　　⑦・⑧　新規接続件数が鈍化したことにより、水洗化率及び施設利用率が共に横ばいの水準である。接続推進を継続し、状況改善が必須である。</t>
    <rPh sb="7" eb="9">
      <t>イジ</t>
    </rPh>
    <rPh sb="11" eb="14">
      <t>カブソク</t>
    </rPh>
    <rPh sb="15" eb="16">
      <t>ナ</t>
    </rPh>
    <rPh sb="17" eb="19">
      <t>ジョウキョウ</t>
    </rPh>
    <rPh sb="29" eb="30">
      <t>ミ</t>
    </rPh>
    <rPh sb="30" eb="32">
      <t>ハッセイ</t>
    </rPh>
    <rPh sb="53" eb="56">
      <t>ゼンネンド</t>
    </rPh>
    <rPh sb="58" eb="60">
      <t>アッカ</t>
    </rPh>
    <rPh sb="61" eb="64">
      <t>ヘイキンチ</t>
    </rPh>
    <rPh sb="65" eb="67">
      <t>シタマワ</t>
    </rPh>
    <rPh sb="76" eb="79">
      <t>ゼンネンド</t>
    </rPh>
    <rPh sb="81" eb="83">
      <t>ゲンショウ</t>
    </rPh>
    <rPh sb="90" eb="92">
      <t>ヘイキン</t>
    </rPh>
    <rPh sb="92" eb="93">
      <t>アタイ</t>
    </rPh>
    <rPh sb="94" eb="96">
      <t>チョウカ</t>
    </rPh>
    <rPh sb="123" eb="125">
      <t>イジ</t>
    </rPh>
    <rPh sb="125" eb="128">
      <t>カンリヒ</t>
    </rPh>
    <rPh sb="129" eb="132">
      <t>テキセイカ</t>
    </rPh>
    <rPh sb="136" eb="139">
      <t>ヘイキンチ</t>
    </rPh>
    <rPh sb="140" eb="142">
      <t>ヒカク</t>
    </rPh>
    <rPh sb="145" eb="146">
      <t>ヨ</t>
    </rPh>
    <rPh sb="147" eb="149">
      <t>ジョウタイ</t>
    </rPh>
    <rPh sb="150" eb="152">
      <t>イジ</t>
    </rPh>
    <rPh sb="170" eb="172">
      <t>シンキ</t>
    </rPh>
    <rPh sb="172" eb="174">
      <t>セツゾク</t>
    </rPh>
    <rPh sb="174" eb="176">
      <t>ケンスウ</t>
    </rPh>
    <rPh sb="177" eb="179">
      <t>ドンカ</t>
    </rPh>
    <rPh sb="187" eb="189">
      <t>スイセン</t>
    </rPh>
    <rPh sb="189" eb="190">
      <t>カ</t>
    </rPh>
    <rPh sb="190" eb="191">
      <t>リツ</t>
    </rPh>
    <rPh sb="191" eb="192">
      <t>オヨ</t>
    </rPh>
    <rPh sb="193" eb="195">
      <t>シセツ</t>
    </rPh>
    <rPh sb="195" eb="198">
      <t>リヨウリツ</t>
    </rPh>
    <rPh sb="199" eb="200">
      <t>トモ</t>
    </rPh>
    <rPh sb="201" eb="202">
      <t>ヨコ</t>
    </rPh>
    <rPh sb="205" eb="207">
      <t>スイジュン</t>
    </rPh>
    <rPh sb="211" eb="213">
      <t>セツゾク</t>
    </rPh>
    <rPh sb="213" eb="215">
      <t>スイシン</t>
    </rPh>
    <rPh sb="216" eb="218">
      <t>ケイゾク</t>
    </rPh>
    <rPh sb="220" eb="222">
      <t>ジョウキョウ</t>
    </rPh>
    <rPh sb="222" eb="224">
      <t>カイゼン</t>
    </rPh>
    <rPh sb="225" eb="227">
      <t>ヒッス</t>
    </rPh>
    <phoneticPr fontId="4"/>
  </si>
  <si>
    <t>汚水処理場や中継ポンプ場の修繕、機器交換に要する費用は年々増加傾向。ただし当初整備から30年未満であることから、老朽管渠にあたる管渠はなく、管渠の更新や修繕は未発生。令和2年度に実施した機能診断調査の成果及び同年に策定した最適整備構想に基づき、各年度の費用を平準化しつつ計画的に施設の更新を実施中。</t>
    <rPh sb="147" eb="148">
      <t>ナカ</t>
    </rPh>
    <phoneticPr fontId="4"/>
  </si>
  <si>
    <t>経費回収率が悪化し、必要経費を使用料収入のみで回収出来ていない。そのため、他会計補助金に財源を依存して経営している状態にある。流動比率が低く、第1四半期の緊急対応が難しい状況であり、期末の現金残高を引き上げる運営を継続する不可欠である。</t>
    <rPh sb="6" eb="8">
      <t>アッカ</t>
    </rPh>
    <rPh sb="111" eb="114">
      <t>フカケツ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</si>
</sst>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2219-4FAF-A58F-866CEE81B5E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0.05</c:v>
                </c:pt>
                <c:pt idx="2">
                  <c:v>0.03</c:v>
                </c:pt>
                <c:pt idx="3">
                  <c:v>0.03</c:v>
                </c:pt>
                <c:pt idx="4">
                  <c:v>0.03</c:v>
                </c:pt>
              </c:numCache>
            </c:numRef>
          </c:val>
          <c:smooth val="0"/>
          <c:extLst>
            <c:ext xmlns:c16="http://schemas.microsoft.com/office/drawing/2014/chart" uri="{C3380CC4-5D6E-409C-BE32-E72D297353CC}">
              <c16:uniqueId val="{00000001-2219-4FAF-A58F-866CEE81B5E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53.13</c:v>
                </c:pt>
                <c:pt idx="2">
                  <c:v>55.76</c:v>
                </c:pt>
                <c:pt idx="3">
                  <c:v>55.59</c:v>
                </c:pt>
                <c:pt idx="4">
                  <c:v>55.59</c:v>
                </c:pt>
              </c:numCache>
            </c:numRef>
          </c:val>
          <c:extLst>
            <c:ext xmlns:c16="http://schemas.microsoft.com/office/drawing/2014/chart" uri="{C3380CC4-5D6E-409C-BE32-E72D297353CC}">
              <c16:uniqueId val="{00000000-EBBB-422E-85B7-8F3B35993E3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66.53</c:v>
                </c:pt>
                <c:pt idx="2">
                  <c:v>52.35</c:v>
                </c:pt>
                <c:pt idx="3">
                  <c:v>46.25</c:v>
                </c:pt>
                <c:pt idx="4">
                  <c:v>45.32</c:v>
                </c:pt>
              </c:numCache>
            </c:numRef>
          </c:val>
          <c:smooth val="0"/>
          <c:extLst>
            <c:ext xmlns:c16="http://schemas.microsoft.com/office/drawing/2014/chart" uri="{C3380CC4-5D6E-409C-BE32-E72D297353CC}">
              <c16:uniqueId val="{00000001-EBBB-422E-85B7-8F3B35993E3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63.37</c:v>
                </c:pt>
                <c:pt idx="2">
                  <c:v>62.24</c:v>
                </c:pt>
                <c:pt idx="3">
                  <c:v>62.36</c:v>
                </c:pt>
                <c:pt idx="4">
                  <c:v>61.46</c:v>
                </c:pt>
              </c:numCache>
            </c:numRef>
          </c:val>
          <c:extLst>
            <c:ext xmlns:c16="http://schemas.microsoft.com/office/drawing/2014/chart" uri="{C3380CC4-5D6E-409C-BE32-E72D297353CC}">
              <c16:uniqueId val="{00000000-C0E4-47B7-ADEF-232545C8E2C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84.67</c:v>
                </c:pt>
                <c:pt idx="2">
                  <c:v>84.39</c:v>
                </c:pt>
                <c:pt idx="3">
                  <c:v>83.96</c:v>
                </c:pt>
                <c:pt idx="4">
                  <c:v>83.54</c:v>
                </c:pt>
              </c:numCache>
            </c:numRef>
          </c:val>
          <c:smooth val="0"/>
          <c:extLst>
            <c:ext xmlns:c16="http://schemas.microsoft.com/office/drawing/2014/chart" uri="{C3380CC4-5D6E-409C-BE32-E72D297353CC}">
              <c16:uniqueId val="{00000001-C0E4-47B7-ADEF-232545C8E2C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100.12</c:v>
                </c:pt>
                <c:pt idx="2">
                  <c:v>100</c:v>
                </c:pt>
                <c:pt idx="3">
                  <c:v>100</c:v>
                </c:pt>
                <c:pt idx="4">
                  <c:v>100</c:v>
                </c:pt>
              </c:numCache>
            </c:numRef>
          </c:val>
          <c:extLst>
            <c:ext xmlns:c16="http://schemas.microsoft.com/office/drawing/2014/chart" uri="{C3380CC4-5D6E-409C-BE32-E72D297353CC}">
              <c16:uniqueId val="{00000000-3A3C-48E5-A68C-5A7003A6F74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106.07</c:v>
                </c:pt>
                <c:pt idx="2">
                  <c:v>105.5</c:v>
                </c:pt>
                <c:pt idx="3">
                  <c:v>106.35</c:v>
                </c:pt>
                <c:pt idx="4">
                  <c:v>106.62</c:v>
                </c:pt>
              </c:numCache>
            </c:numRef>
          </c:val>
          <c:smooth val="0"/>
          <c:extLst>
            <c:ext xmlns:c16="http://schemas.microsoft.com/office/drawing/2014/chart" uri="{C3380CC4-5D6E-409C-BE32-E72D297353CC}">
              <c16:uniqueId val="{00000001-3A3C-48E5-A68C-5A7003A6F74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formatCode="#,##0.00;&quot;△&quot;#,##0.00;&quot;-&quot;">
                  <c:v>0</c:v>
                </c:pt>
                <c:pt idx="1">
                  <c:v>0</c:v>
                </c:pt>
                <c:pt idx="2" formatCode="#,##0.00;&quot;△&quot;#,##0.00;&quot;-&quot;">
                  <c:v>6.85</c:v>
                </c:pt>
                <c:pt idx="3" formatCode="#,##0.00;&quot;△&quot;#,##0.00;&quot;-&quot;">
                  <c:v>9.89</c:v>
                </c:pt>
                <c:pt idx="4" formatCode="#,##0.00;&quot;△&quot;#,##0.00;&quot;-&quot;">
                  <c:v>12.8</c:v>
                </c:pt>
              </c:numCache>
            </c:numRef>
          </c:val>
          <c:extLst>
            <c:ext xmlns:c16="http://schemas.microsoft.com/office/drawing/2014/chart" uri="{C3380CC4-5D6E-409C-BE32-E72D297353CC}">
              <c16:uniqueId val="{00000000-A532-47D5-AA5C-C000F99E1E1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21.85</c:v>
                </c:pt>
                <c:pt idx="2">
                  <c:v>25.19</c:v>
                </c:pt>
                <c:pt idx="3">
                  <c:v>25.46</c:v>
                </c:pt>
                <c:pt idx="4">
                  <c:v>24.53</c:v>
                </c:pt>
              </c:numCache>
            </c:numRef>
          </c:val>
          <c:smooth val="0"/>
          <c:extLst>
            <c:ext xmlns:c16="http://schemas.microsoft.com/office/drawing/2014/chart" uri="{C3380CC4-5D6E-409C-BE32-E72D297353CC}">
              <c16:uniqueId val="{00000001-A532-47D5-AA5C-C000F99E1E1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29B5-4A42-9463-B0F434CC512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29B5-4A42-9463-B0F434CC512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02F8-4281-8993-373CE59BA9D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132.04</c:v>
                </c:pt>
                <c:pt idx="2">
                  <c:v>145.43</c:v>
                </c:pt>
                <c:pt idx="3">
                  <c:v>129.88999999999999</c:v>
                </c:pt>
                <c:pt idx="4">
                  <c:v>107.99</c:v>
                </c:pt>
              </c:numCache>
            </c:numRef>
          </c:val>
          <c:smooth val="0"/>
          <c:extLst>
            <c:ext xmlns:c16="http://schemas.microsoft.com/office/drawing/2014/chart" uri="{C3380CC4-5D6E-409C-BE32-E72D297353CC}">
              <c16:uniqueId val="{00000001-02F8-4281-8993-373CE59BA9D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3.57</c:v>
                </c:pt>
                <c:pt idx="2">
                  <c:v>3.45</c:v>
                </c:pt>
                <c:pt idx="3">
                  <c:v>5.14</c:v>
                </c:pt>
                <c:pt idx="4">
                  <c:v>-18.170000000000002</c:v>
                </c:pt>
              </c:numCache>
            </c:numRef>
          </c:val>
          <c:extLst>
            <c:ext xmlns:c16="http://schemas.microsoft.com/office/drawing/2014/chart" uri="{C3380CC4-5D6E-409C-BE32-E72D297353CC}">
              <c16:uniqueId val="{00000000-6B5E-45F0-B802-AD5BCF60E13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35.69</c:v>
                </c:pt>
                <c:pt idx="2">
                  <c:v>38.4</c:v>
                </c:pt>
                <c:pt idx="3">
                  <c:v>44.04</c:v>
                </c:pt>
                <c:pt idx="4">
                  <c:v>58.25</c:v>
                </c:pt>
              </c:numCache>
            </c:numRef>
          </c:val>
          <c:smooth val="0"/>
          <c:extLst>
            <c:ext xmlns:c16="http://schemas.microsoft.com/office/drawing/2014/chart" uri="{C3380CC4-5D6E-409C-BE32-E72D297353CC}">
              <c16:uniqueId val="{00000001-6B5E-45F0-B802-AD5BCF60E13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2448.6</c:v>
                </c:pt>
                <c:pt idx="2">
                  <c:v>2126.27</c:v>
                </c:pt>
                <c:pt idx="3">
                  <c:v>1954.83</c:v>
                </c:pt>
                <c:pt idx="4">
                  <c:v>1469.33</c:v>
                </c:pt>
              </c:numCache>
            </c:numRef>
          </c:val>
          <c:extLst>
            <c:ext xmlns:c16="http://schemas.microsoft.com/office/drawing/2014/chart" uri="{C3380CC4-5D6E-409C-BE32-E72D297353CC}">
              <c16:uniqueId val="{00000000-2C32-44AE-8170-7E4B0BE4933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791.76</c:v>
                </c:pt>
                <c:pt idx="2">
                  <c:v>900.82</c:v>
                </c:pt>
                <c:pt idx="3">
                  <c:v>839.21</c:v>
                </c:pt>
                <c:pt idx="4">
                  <c:v>791.46</c:v>
                </c:pt>
              </c:numCache>
            </c:numRef>
          </c:val>
          <c:smooth val="0"/>
          <c:extLst>
            <c:ext xmlns:c16="http://schemas.microsoft.com/office/drawing/2014/chart" uri="{C3380CC4-5D6E-409C-BE32-E72D297353CC}">
              <c16:uniqueId val="{00000001-2C32-44AE-8170-7E4B0BE4933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68.95</c:v>
                </c:pt>
                <c:pt idx="2">
                  <c:v>61.49</c:v>
                </c:pt>
                <c:pt idx="3">
                  <c:v>61.85</c:v>
                </c:pt>
                <c:pt idx="4">
                  <c:v>75.3</c:v>
                </c:pt>
              </c:numCache>
            </c:numRef>
          </c:val>
          <c:extLst>
            <c:ext xmlns:c16="http://schemas.microsoft.com/office/drawing/2014/chart" uri="{C3380CC4-5D6E-409C-BE32-E72D297353CC}">
              <c16:uniqueId val="{00000000-14F4-4F0E-933A-20155E1BA75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56.26</c:v>
                </c:pt>
                <c:pt idx="2">
                  <c:v>52.94</c:v>
                </c:pt>
                <c:pt idx="3">
                  <c:v>52.05</c:v>
                </c:pt>
                <c:pt idx="4">
                  <c:v>47.96</c:v>
                </c:pt>
              </c:numCache>
            </c:numRef>
          </c:val>
          <c:smooth val="0"/>
          <c:extLst>
            <c:ext xmlns:c16="http://schemas.microsoft.com/office/drawing/2014/chart" uri="{C3380CC4-5D6E-409C-BE32-E72D297353CC}">
              <c16:uniqueId val="{00000001-14F4-4F0E-933A-20155E1BA75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215.89</c:v>
                </c:pt>
                <c:pt idx="2">
                  <c:v>241.49</c:v>
                </c:pt>
                <c:pt idx="3">
                  <c:v>217.73</c:v>
                </c:pt>
                <c:pt idx="4">
                  <c:v>179.38</c:v>
                </c:pt>
              </c:numCache>
            </c:numRef>
          </c:val>
          <c:extLst>
            <c:ext xmlns:c16="http://schemas.microsoft.com/office/drawing/2014/chart" uri="{C3380CC4-5D6E-409C-BE32-E72D297353CC}">
              <c16:uniqueId val="{00000000-882B-4953-B94A-6AFDC4931E2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882B-4953-B94A-6AFDC4931E2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 zoomScaleNormal="100" workbookViewId="0">
      <selection activeCell="BM89" sqref="BM8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徳島県　松茂町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F2</v>
      </c>
      <c r="X8" s="34"/>
      <c r="Y8" s="34"/>
      <c r="Z8" s="34"/>
      <c r="AA8" s="34"/>
      <c r="AB8" s="34"/>
      <c r="AC8" s="34"/>
      <c r="AD8" s="35" t="str">
        <f>データ!$M$6</f>
        <v>非設置</v>
      </c>
      <c r="AE8" s="35"/>
      <c r="AF8" s="35"/>
      <c r="AG8" s="35"/>
      <c r="AH8" s="35"/>
      <c r="AI8" s="35"/>
      <c r="AJ8" s="35"/>
      <c r="AK8" s="3"/>
      <c r="AL8" s="36">
        <f>データ!S6</f>
        <v>14356</v>
      </c>
      <c r="AM8" s="36"/>
      <c r="AN8" s="36"/>
      <c r="AO8" s="36"/>
      <c r="AP8" s="36"/>
      <c r="AQ8" s="36"/>
      <c r="AR8" s="36"/>
      <c r="AS8" s="36"/>
      <c r="AT8" s="37">
        <f>データ!T6</f>
        <v>14.34</v>
      </c>
      <c r="AU8" s="37"/>
      <c r="AV8" s="37"/>
      <c r="AW8" s="37"/>
      <c r="AX8" s="37"/>
      <c r="AY8" s="37"/>
      <c r="AZ8" s="37"/>
      <c r="BA8" s="37"/>
      <c r="BB8" s="37">
        <f>データ!U6</f>
        <v>1001.12</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80.61</v>
      </c>
      <c r="J10" s="37"/>
      <c r="K10" s="37"/>
      <c r="L10" s="37"/>
      <c r="M10" s="37"/>
      <c r="N10" s="37"/>
      <c r="O10" s="37"/>
      <c r="P10" s="37">
        <f>データ!P6</f>
        <v>11.24</v>
      </c>
      <c r="Q10" s="37"/>
      <c r="R10" s="37"/>
      <c r="S10" s="37"/>
      <c r="T10" s="37"/>
      <c r="U10" s="37"/>
      <c r="V10" s="37"/>
      <c r="W10" s="37">
        <f>データ!Q6</f>
        <v>100</v>
      </c>
      <c r="X10" s="37"/>
      <c r="Y10" s="37"/>
      <c r="Z10" s="37"/>
      <c r="AA10" s="37"/>
      <c r="AB10" s="37"/>
      <c r="AC10" s="37"/>
      <c r="AD10" s="36">
        <f>データ!R6</f>
        <v>2669</v>
      </c>
      <c r="AE10" s="36"/>
      <c r="AF10" s="36"/>
      <c r="AG10" s="36"/>
      <c r="AH10" s="36"/>
      <c r="AI10" s="36"/>
      <c r="AJ10" s="36"/>
      <c r="AK10" s="2"/>
      <c r="AL10" s="36">
        <f>データ!V6</f>
        <v>1606</v>
      </c>
      <c r="AM10" s="36"/>
      <c r="AN10" s="36"/>
      <c r="AO10" s="36"/>
      <c r="AP10" s="36"/>
      <c r="AQ10" s="36"/>
      <c r="AR10" s="36"/>
      <c r="AS10" s="36"/>
      <c r="AT10" s="37">
        <f>データ!W6</f>
        <v>1.2</v>
      </c>
      <c r="AU10" s="37"/>
      <c r="AV10" s="37"/>
      <c r="AW10" s="37"/>
      <c r="AX10" s="37"/>
      <c r="AY10" s="37"/>
      <c r="AZ10" s="37"/>
      <c r="BA10" s="37"/>
      <c r="BB10" s="37">
        <f>データ!X6</f>
        <v>1338.33</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115</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116</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vMxQlxwETReBEA47fvjv7t2GP7jQSFOs6Wvuw15y7y7F//SJQv5/IDgpDbrVcPENnE9Yo46gabdDcDtJLaLPLw==" saltValue="SwjVkGNuplozZtszu7v7a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364011</v>
      </c>
      <c r="D6" s="19">
        <f t="shared" si="3"/>
        <v>46</v>
      </c>
      <c r="E6" s="19">
        <f t="shared" si="3"/>
        <v>17</v>
      </c>
      <c r="F6" s="19">
        <f t="shared" si="3"/>
        <v>5</v>
      </c>
      <c r="G6" s="19">
        <f t="shared" si="3"/>
        <v>0</v>
      </c>
      <c r="H6" s="19" t="str">
        <f t="shared" si="3"/>
        <v>徳島県　松茂町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80.61</v>
      </c>
      <c r="P6" s="20">
        <f t="shared" si="3"/>
        <v>11.24</v>
      </c>
      <c r="Q6" s="20">
        <f t="shared" si="3"/>
        <v>100</v>
      </c>
      <c r="R6" s="20">
        <f t="shared" si="3"/>
        <v>2669</v>
      </c>
      <c r="S6" s="20">
        <f t="shared" si="3"/>
        <v>14356</v>
      </c>
      <c r="T6" s="20">
        <f t="shared" si="3"/>
        <v>14.34</v>
      </c>
      <c r="U6" s="20">
        <f t="shared" si="3"/>
        <v>1001.12</v>
      </c>
      <c r="V6" s="20">
        <f t="shared" si="3"/>
        <v>1606</v>
      </c>
      <c r="W6" s="20">
        <f t="shared" si="3"/>
        <v>1.2</v>
      </c>
      <c r="X6" s="20">
        <f t="shared" si="3"/>
        <v>1338.33</v>
      </c>
      <c r="Y6" s="21" t="str">
        <f>IF(Y7="",NA(),Y7)</f>
        <v>-</v>
      </c>
      <c r="Z6" s="21">
        <f t="shared" ref="Z6:AH6" si="4">IF(Z7="",NA(),Z7)</f>
        <v>100.12</v>
      </c>
      <c r="AA6" s="21">
        <f t="shared" si="4"/>
        <v>100</v>
      </c>
      <c r="AB6" s="21">
        <f t="shared" si="4"/>
        <v>100</v>
      </c>
      <c r="AC6" s="21">
        <f t="shared" si="4"/>
        <v>100</v>
      </c>
      <c r="AD6" s="21" t="str">
        <f t="shared" si="4"/>
        <v>-</v>
      </c>
      <c r="AE6" s="21">
        <f t="shared" si="4"/>
        <v>106.07</v>
      </c>
      <c r="AF6" s="21">
        <f t="shared" si="4"/>
        <v>105.5</v>
      </c>
      <c r="AG6" s="21">
        <f t="shared" si="4"/>
        <v>106.35</v>
      </c>
      <c r="AH6" s="21">
        <f t="shared" si="4"/>
        <v>106.62</v>
      </c>
      <c r="AI6" s="20" t="str">
        <f>IF(AI7="","",IF(AI7="-","【-】","【"&amp;SUBSTITUTE(TEXT(AI7,"#,##0.00"),"-","△")&amp;"】"))</f>
        <v>【104.30】</v>
      </c>
      <c r="AJ6" s="21" t="str">
        <f>IF(AJ7="",NA(),AJ7)</f>
        <v>-</v>
      </c>
      <c r="AK6" s="20">
        <f t="shared" ref="AK6:AS6" si="5">IF(AK7="",NA(),AK7)</f>
        <v>0</v>
      </c>
      <c r="AL6" s="20">
        <f t="shared" si="5"/>
        <v>0</v>
      </c>
      <c r="AM6" s="20">
        <f t="shared" si="5"/>
        <v>0</v>
      </c>
      <c r="AN6" s="20">
        <f t="shared" si="5"/>
        <v>0</v>
      </c>
      <c r="AO6" s="21" t="str">
        <f t="shared" si="5"/>
        <v>-</v>
      </c>
      <c r="AP6" s="21">
        <f t="shared" si="5"/>
        <v>132.04</v>
      </c>
      <c r="AQ6" s="21">
        <f t="shared" si="5"/>
        <v>145.43</v>
      </c>
      <c r="AR6" s="21">
        <f t="shared" si="5"/>
        <v>129.88999999999999</v>
      </c>
      <c r="AS6" s="21">
        <f t="shared" si="5"/>
        <v>107.99</v>
      </c>
      <c r="AT6" s="20" t="str">
        <f>IF(AT7="","",IF(AT7="-","【-】","【"&amp;SUBSTITUTE(TEXT(AT7,"#,##0.00"),"-","△")&amp;"】"))</f>
        <v>【102.74】</v>
      </c>
      <c r="AU6" s="21" t="str">
        <f>IF(AU7="",NA(),AU7)</f>
        <v>-</v>
      </c>
      <c r="AV6" s="21">
        <f t="shared" ref="AV6:BD6" si="6">IF(AV7="",NA(),AV7)</f>
        <v>3.57</v>
      </c>
      <c r="AW6" s="21">
        <f t="shared" si="6"/>
        <v>3.45</v>
      </c>
      <c r="AX6" s="21">
        <f t="shared" si="6"/>
        <v>5.14</v>
      </c>
      <c r="AY6" s="21">
        <f t="shared" si="6"/>
        <v>-18.170000000000002</v>
      </c>
      <c r="AZ6" s="21" t="str">
        <f t="shared" si="6"/>
        <v>-</v>
      </c>
      <c r="BA6" s="21">
        <f t="shared" si="6"/>
        <v>35.69</v>
      </c>
      <c r="BB6" s="21">
        <f t="shared" si="6"/>
        <v>38.4</v>
      </c>
      <c r="BC6" s="21">
        <f t="shared" si="6"/>
        <v>44.04</v>
      </c>
      <c r="BD6" s="21">
        <f t="shared" si="6"/>
        <v>58.25</v>
      </c>
      <c r="BE6" s="20" t="str">
        <f>IF(BE7="","",IF(BE7="-","【-】","【"&amp;SUBSTITUTE(TEXT(BE7,"#,##0.00"),"-","△")&amp;"】"))</f>
        <v>【47.19】</v>
      </c>
      <c r="BF6" s="21" t="str">
        <f>IF(BF7="",NA(),BF7)</f>
        <v>-</v>
      </c>
      <c r="BG6" s="21">
        <f t="shared" ref="BG6:BO6" si="7">IF(BG7="",NA(),BG7)</f>
        <v>2448.6</v>
      </c>
      <c r="BH6" s="21">
        <f t="shared" si="7"/>
        <v>2126.27</v>
      </c>
      <c r="BI6" s="21">
        <f t="shared" si="7"/>
        <v>1954.83</v>
      </c>
      <c r="BJ6" s="21">
        <f t="shared" si="7"/>
        <v>1469.33</v>
      </c>
      <c r="BK6" s="21" t="str">
        <f t="shared" si="7"/>
        <v>-</v>
      </c>
      <c r="BL6" s="21">
        <f t="shared" si="7"/>
        <v>791.76</v>
      </c>
      <c r="BM6" s="21">
        <f t="shared" si="7"/>
        <v>900.82</v>
      </c>
      <c r="BN6" s="21">
        <f t="shared" si="7"/>
        <v>839.21</v>
      </c>
      <c r="BO6" s="21">
        <f t="shared" si="7"/>
        <v>791.46</v>
      </c>
      <c r="BP6" s="20" t="str">
        <f>IF(BP7="","",IF(BP7="-","【-】","【"&amp;SUBSTITUTE(TEXT(BP7,"#,##0.00"),"-","△")&amp;"】"))</f>
        <v>【798.10】</v>
      </c>
      <c r="BQ6" s="21" t="str">
        <f>IF(BQ7="",NA(),BQ7)</f>
        <v>-</v>
      </c>
      <c r="BR6" s="21">
        <f t="shared" ref="BR6:BZ6" si="8">IF(BR7="",NA(),BR7)</f>
        <v>68.95</v>
      </c>
      <c r="BS6" s="21">
        <f t="shared" si="8"/>
        <v>61.49</v>
      </c>
      <c r="BT6" s="21">
        <f t="shared" si="8"/>
        <v>61.85</v>
      </c>
      <c r="BU6" s="21">
        <f t="shared" si="8"/>
        <v>75.3</v>
      </c>
      <c r="BV6" s="21" t="str">
        <f t="shared" si="8"/>
        <v>-</v>
      </c>
      <c r="BW6" s="21">
        <f t="shared" si="8"/>
        <v>56.26</v>
      </c>
      <c r="BX6" s="21">
        <f t="shared" si="8"/>
        <v>52.94</v>
      </c>
      <c r="BY6" s="21">
        <f t="shared" si="8"/>
        <v>52.05</v>
      </c>
      <c r="BZ6" s="21">
        <f t="shared" si="8"/>
        <v>47.96</v>
      </c>
      <c r="CA6" s="20" t="str">
        <f>IF(CA7="","",IF(CA7="-","【-】","【"&amp;SUBSTITUTE(TEXT(CA7,"#,##0.00"),"-","△")&amp;"】"))</f>
        <v>【54.51】</v>
      </c>
      <c r="CB6" s="21" t="str">
        <f>IF(CB7="",NA(),CB7)</f>
        <v>-</v>
      </c>
      <c r="CC6" s="21">
        <f t="shared" ref="CC6:CK6" si="9">IF(CC7="",NA(),CC7)</f>
        <v>215.89</v>
      </c>
      <c r="CD6" s="21">
        <f t="shared" si="9"/>
        <v>241.49</v>
      </c>
      <c r="CE6" s="21">
        <f t="shared" si="9"/>
        <v>217.73</v>
      </c>
      <c r="CF6" s="21">
        <f t="shared" si="9"/>
        <v>179.38</v>
      </c>
      <c r="CG6" s="21" t="str">
        <f t="shared" si="9"/>
        <v>-</v>
      </c>
      <c r="CH6" s="21">
        <f t="shared" si="9"/>
        <v>282.08999999999997</v>
      </c>
      <c r="CI6" s="21">
        <f t="shared" si="9"/>
        <v>303.27999999999997</v>
      </c>
      <c r="CJ6" s="21">
        <f t="shared" si="9"/>
        <v>301.86</v>
      </c>
      <c r="CK6" s="21">
        <f t="shared" si="9"/>
        <v>325.85000000000002</v>
      </c>
      <c r="CL6" s="20" t="str">
        <f>IF(CL7="","",IF(CL7="-","【-】","【"&amp;SUBSTITUTE(TEXT(CL7,"#,##0.00"),"-","△")&amp;"】"))</f>
        <v>【286.33】</v>
      </c>
      <c r="CM6" s="21" t="str">
        <f>IF(CM7="",NA(),CM7)</f>
        <v>-</v>
      </c>
      <c r="CN6" s="21">
        <f t="shared" ref="CN6:CV6" si="10">IF(CN7="",NA(),CN7)</f>
        <v>53.13</v>
      </c>
      <c r="CO6" s="21">
        <f t="shared" si="10"/>
        <v>55.76</v>
      </c>
      <c r="CP6" s="21">
        <f t="shared" si="10"/>
        <v>55.59</v>
      </c>
      <c r="CQ6" s="21">
        <f t="shared" si="10"/>
        <v>55.59</v>
      </c>
      <c r="CR6" s="21" t="str">
        <f t="shared" si="10"/>
        <v>-</v>
      </c>
      <c r="CS6" s="21">
        <f t="shared" si="10"/>
        <v>66.53</v>
      </c>
      <c r="CT6" s="21">
        <f t="shared" si="10"/>
        <v>52.35</v>
      </c>
      <c r="CU6" s="21">
        <f t="shared" si="10"/>
        <v>46.25</v>
      </c>
      <c r="CV6" s="21">
        <f t="shared" si="10"/>
        <v>45.32</v>
      </c>
      <c r="CW6" s="20" t="str">
        <f>IF(CW7="","",IF(CW7="-","【-】","【"&amp;SUBSTITUTE(TEXT(CW7,"#,##0.00"),"-","△")&amp;"】"))</f>
        <v>【49.92】</v>
      </c>
      <c r="CX6" s="21" t="str">
        <f>IF(CX7="",NA(),CX7)</f>
        <v>-</v>
      </c>
      <c r="CY6" s="21">
        <f t="shared" ref="CY6:DG6" si="11">IF(CY7="",NA(),CY7)</f>
        <v>63.37</v>
      </c>
      <c r="CZ6" s="21">
        <f t="shared" si="11"/>
        <v>62.24</v>
      </c>
      <c r="DA6" s="21">
        <f t="shared" si="11"/>
        <v>62.36</v>
      </c>
      <c r="DB6" s="21">
        <f t="shared" si="11"/>
        <v>61.46</v>
      </c>
      <c r="DC6" s="21" t="str">
        <f t="shared" si="11"/>
        <v>-</v>
      </c>
      <c r="DD6" s="21">
        <f t="shared" si="11"/>
        <v>84.67</v>
      </c>
      <c r="DE6" s="21">
        <f t="shared" si="11"/>
        <v>84.39</v>
      </c>
      <c r="DF6" s="21">
        <f t="shared" si="11"/>
        <v>83.96</v>
      </c>
      <c r="DG6" s="21">
        <f t="shared" si="11"/>
        <v>83.54</v>
      </c>
      <c r="DH6" s="20" t="str">
        <f>IF(DH7="","",IF(DH7="-","【-】","【"&amp;SUBSTITUTE(TEXT(DH7,"#,##0.00"),"-","△")&amp;"】"))</f>
        <v>【87.80】</v>
      </c>
      <c r="DI6" s="21" t="str">
        <f>IF(DI7="",NA(),DI7)</f>
        <v>-</v>
      </c>
      <c r="DJ6" s="20">
        <f t="shared" ref="DJ6:DR6" si="12">IF(DJ7="",NA(),DJ7)</f>
        <v>0</v>
      </c>
      <c r="DK6" s="21">
        <f t="shared" si="12"/>
        <v>6.85</v>
      </c>
      <c r="DL6" s="21">
        <f t="shared" si="12"/>
        <v>9.89</v>
      </c>
      <c r="DM6" s="21">
        <f t="shared" si="12"/>
        <v>12.8</v>
      </c>
      <c r="DN6" s="21" t="str">
        <f t="shared" si="12"/>
        <v>-</v>
      </c>
      <c r="DO6" s="21">
        <f t="shared" si="12"/>
        <v>21.85</v>
      </c>
      <c r="DP6" s="21">
        <f t="shared" si="12"/>
        <v>25.19</v>
      </c>
      <c r="DQ6" s="21">
        <f t="shared" si="12"/>
        <v>25.46</v>
      </c>
      <c r="DR6" s="21">
        <f t="shared" si="12"/>
        <v>24.53</v>
      </c>
      <c r="DS6" s="20" t="str">
        <f>IF(DS7="","",IF(DS7="-","【-】","【"&amp;SUBSTITUTE(TEXT(DS7,"#,##0.00"),"-","△")&amp;"】"))</f>
        <v>【28.46】</v>
      </c>
      <c r="DT6" s="21" t="str">
        <f>IF(DT7="",NA(),DT7)</f>
        <v>-</v>
      </c>
      <c r="DU6" s="20">
        <f t="shared" ref="DU6:EC6" si="13">IF(DU7="",NA(),DU7)</f>
        <v>0</v>
      </c>
      <c r="DV6" s="20">
        <f t="shared" si="13"/>
        <v>0</v>
      </c>
      <c r="DW6" s="20">
        <f t="shared" si="13"/>
        <v>0</v>
      </c>
      <c r="DX6" s="20">
        <f t="shared" si="13"/>
        <v>0</v>
      </c>
      <c r="DY6" s="21" t="str">
        <f t="shared" si="13"/>
        <v>-</v>
      </c>
      <c r="DZ6" s="20">
        <f t="shared" si="13"/>
        <v>0</v>
      </c>
      <c r="EA6" s="20">
        <f t="shared" si="13"/>
        <v>0</v>
      </c>
      <c r="EB6" s="21">
        <f t="shared" si="13"/>
        <v>0.19</v>
      </c>
      <c r="EC6" s="20">
        <f t="shared" si="13"/>
        <v>0</v>
      </c>
      <c r="ED6" s="20" t="str">
        <f>IF(ED7="","",IF(ED7="-","【-】","【"&amp;SUBSTITUTE(TEXT(ED7,"#,##0.00"),"-","△")&amp;"】"))</f>
        <v>【0.03】</v>
      </c>
      <c r="EE6" s="21" t="str">
        <f>IF(EE7="",NA(),EE7)</f>
        <v>-</v>
      </c>
      <c r="EF6" s="20">
        <f t="shared" ref="EF6:EN6" si="14">IF(EF7="",NA(),EF7)</f>
        <v>0</v>
      </c>
      <c r="EG6" s="20">
        <f t="shared" si="14"/>
        <v>0</v>
      </c>
      <c r="EH6" s="20">
        <f t="shared" si="14"/>
        <v>0</v>
      </c>
      <c r="EI6" s="20">
        <f t="shared" si="14"/>
        <v>0</v>
      </c>
      <c r="EJ6" s="21" t="str">
        <f t="shared" si="14"/>
        <v>-</v>
      </c>
      <c r="EK6" s="21">
        <f t="shared" si="14"/>
        <v>0.05</v>
      </c>
      <c r="EL6" s="21">
        <f t="shared" si="14"/>
        <v>0.03</v>
      </c>
      <c r="EM6" s="21">
        <f t="shared" si="14"/>
        <v>0.03</v>
      </c>
      <c r="EN6" s="21">
        <f t="shared" si="14"/>
        <v>0.03</v>
      </c>
      <c r="EO6" s="20" t="str">
        <f>IF(EO7="","",IF(EO7="-","【-】","【"&amp;SUBSTITUTE(TEXT(EO7,"#,##0.00"),"-","△")&amp;"】"))</f>
        <v>【0.02】</v>
      </c>
    </row>
    <row r="7" spans="1:148" s="22" customFormat="1" x14ac:dyDescent="0.15">
      <c r="A7" s="14"/>
      <c r="B7" s="23">
        <v>2024</v>
      </c>
      <c r="C7" s="23">
        <v>364011</v>
      </c>
      <c r="D7" s="23">
        <v>46</v>
      </c>
      <c r="E7" s="23">
        <v>17</v>
      </c>
      <c r="F7" s="23">
        <v>5</v>
      </c>
      <c r="G7" s="23">
        <v>0</v>
      </c>
      <c r="H7" s="23" t="s">
        <v>96</v>
      </c>
      <c r="I7" s="23" t="s">
        <v>97</v>
      </c>
      <c r="J7" s="23" t="s">
        <v>98</v>
      </c>
      <c r="K7" s="23" t="s">
        <v>99</v>
      </c>
      <c r="L7" s="23" t="s">
        <v>100</v>
      </c>
      <c r="M7" s="23" t="s">
        <v>101</v>
      </c>
      <c r="N7" s="24" t="s">
        <v>102</v>
      </c>
      <c r="O7" s="24">
        <v>80.61</v>
      </c>
      <c r="P7" s="24">
        <v>11.24</v>
      </c>
      <c r="Q7" s="24">
        <v>100</v>
      </c>
      <c r="R7" s="24">
        <v>2669</v>
      </c>
      <c r="S7" s="24">
        <v>14356</v>
      </c>
      <c r="T7" s="24">
        <v>14.34</v>
      </c>
      <c r="U7" s="24">
        <v>1001.12</v>
      </c>
      <c r="V7" s="24">
        <v>1606</v>
      </c>
      <c r="W7" s="24">
        <v>1.2</v>
      </c>
      <c r="X7" s="24">
        <v>1338.33</v>
      </c>
      <c r="Y7" s="24" t="s">
        <v>102</v>
      </c>
      <c r="Z7" s="24">
        <v>100.12</v>
      </c>
      <c r="AA7" s="24">
        <v>100</v>
      </c>
      <c r="AB7" s="24">
        <v>100</v>
      </c>
      <c r="AC7" s="24">
        <v>100</v>
      </c>
      <c r="AD7" s="24" t="s">
        <v>102</v>
      </c>
      <c r="AE7" s="24">
        <v>106.07</v>
      </c>
      <c r="AF7" s="24">
        <v>105.5</v>
      </c>
      <c r="AG7" s="24">
        <v>106.35</v>
      </c>
      <c r="AH7" s="24">
        <v>106.62</v>
      </c>
      <c r="AI7" s="24">
        <v>104.3</v>
      </c>
      <c r="AJ7" s="24" t="s">
        <v>102</v>
      </c>
      <c r="AK7" s="24">
        <v>0</v>
      </c>
      <c r="AL7" s="24">
        <v>0</v>
      </c>
      <c r="AM7" s="24">
        <v>0</v>
      </c>
      <c r="AN7" s="24">
        <v>0</v>
      </c>
      <c r="AO7" s="24" t="s">
        <v>102</v>
      </c>
      <c r="AP7" s="24">
        <v>132.04</v>
      </c>
      <c r="AQ7" s="24">
        <v>145.43</v>
      </c>
      <c r="AR7" s="24">
        <v>129.88999999999999</v>
      </c>
      <c r="AS7" s="24">
        <v>107.99</v>
      </c>
      <c r="AT7" s="24">
        <v>102.74</v>
      </c>
      <c r="AU7" s="24" t="s">
        <v>102</v>
      </c>
      <c r="AV7" s="24">
        <v>3.57</v>
      </c>
      <c r="AW7" s="24">
        <v>3.45</v>
      </c>
      <c r="AX7" s="24">
        <v>5.14</v>
      </c>
      <c r="AY7" s="24">
        <v>-18.170000000000002</v>
      </c>
      <c r="AZ7" s="24" t="s">
        <v>102</v>
      </c>
      <c r="BA7" s="24">
        <v>35.69</v>
      </c>
      <c r="BB7" s="24">
        <v>38.4</v>
      </c>
      <c r="BC7" s="24">
        <v>44.04</v>
      </c>
      <c r="BD7" s="24">
        <v>58.25</v>
      </c>
      <c r="BE7" s="24">
        <v>47.19</v>
      </c>
      <c r="BF7" s="24" t="s">
        <v>102</v>
      </c>
      <c r="BG7" s="24">
        <v>2448.6</v>
      </c>
      <c r="BH7" s="24">
        <v>2126.27</v>
      </c>
      <c r="BI7" s="24">
        <v>1954.83</v>
      </c>
      <c r="BJ7" s="24">
        <v>1469.33</v>
      </c>
      <c r="BK7" s="24" t="s">
        <v>102</v>
      </c>
      <c r="BL7" s="24">
        <v>791.76</v>
      </c>
      <c r="BM7" s="24">
        <v>900.82</v>
      </c>
      <c r="BN7" s="24">
        <v>839.21</v>
      </c>
      <c r="BO7" s="24">
        <v>791.46</v>
      </c>
      <c r="BP7" s="24">
        <v>798.1</v>
      </c>
      <c r="BQ7" s="24" t="s">
        <v>102</v>
      </c>
      <c r="BR7" s="24">
        <v>68.95</v>
      </c>
      <c r="BS7" s="24">
        <v>61.49</v>
      </c>
      <c r="BT7" s="24">
        <v>61.85</v>
      </c>
      <c r="BU7" s="24">
        <v>75.3</v>
      </c>
      <c r="BV7" s="24" t="s">
        <v>102</v>
      </c>
      <c r="BW7" s="24">
        <v>56.26</v>
      </c>
      <c r="BX7" s="24">
        <v>52.94</v>
      </c>
      <c r="BY7" s="24">
        <v>52.05</v>
      </c>
      <c r="BZ7" s="24">
        <v>47.96</v>
      </c>
      <c r="CA7" s="24">
        <v>54.51</v>
      </c>
      <c r="CB7" s="24" t="s">
        <v>102</v>
      </c>
      <c r="CC7" s="24">
        <v>215.89</v>
      </c>
      <c r="CD7" s="24">
        <v>241.49</v>
      </c>
      <c r="CE7" s="24">
        <v>217.73</v>
      </c>
      <c r="CF7" s="24">
        <v>179.38</v>
      </c>
      <c r="CG7" s="24" t="s">
        <v>102</v>
      </c>
      <c r="CH7" s="24">
        <v>282.08999999999997</v>
      </c>
      <c r="CI7" s="24">
        <v>303.27999999999997</v>
      </c>
      <c r="CJ7" s="24">
        <v>301.86</v>
      </c>
      <c r="CK7" s="24">
        <v>325.85000000000002</v>
      </c>
      <c r="CL7" s="24">
        <v>286.33</v>
      </c>
      <c r="CM7" s="24" t="s">
        <v>102</v>
      </c>
      <c r="CN7" s="24">
        <v>53.13</v>
      </c>
      <c r="CO7" s="24">
        <v>55.76</v>
      </c>
      <c r="CP7" s="24">
        <v>55.59</v>
      </c>
      <c r="CQ7" s="24">
        <v>55.59</v>
      </c>
      <c r="CR7" s="24" t="s">
        <v>102</v>
      </c>
      <c r="CS7" s="24">
        <v>66.53</v>
      </c>
      <c r="CT7" s="24">
        <v>52.35</v>
      </c>
      <c r="CU7" s="24">
        <v>46.25</v>
      </c>
      <c r="CV7" s="24">
        <v>45.32</v>
      </c>
      <c r="CW7" s="24">
        <v>49.92</v>
      </c>
      <c r="CX7" s="24" t="s">
        <v>102</v>
      </c>
      <c r="CY7" s="24">
        <v>63.37</v>
      </c>
      <c r="CZ7" s="24">
        <v>62.24</v>
      </c>
      <c r="DA7" s="24">
        <v>62.36</v>
      </c>
      <c r="DB7" s="24">
        <v>61.46</v>
      </c>
      <c r="DC7" s="24" t="s">
        <v>102</v>
      </c>
      <c r="DD7" s="24">
        <v>84.67</v>
      </c>
      <c r="DE7" s="24">
        <v>84.39</v>
      </c>
      <c r="DF7" s="24">
        <v>83.96</v>
      </c>
      <c r="DG7" s="24">
        <v>83.54</v>
      </c>
      <c r="DH7" s="24">
        <v>87.8</v>
      </c>
      <c r="DI7" s="24" t="s">
        <v>102</v>
      </c>
      <c r="DJ7" s="24">
        <v>0</v>
      </c>
      <c r="DK7" s="24">
        <v>6.85</v>
      </c>
      <c r="DL7" s="24">
        <v>9.89</v>
      </c>
      <c r="DM7" s="24">
        <v>12.8</v>
      </c>
      <c r="DN7" s="24" t="s">
        <v>102</v>
      </c>
      <c r="DO7" s="24">
        <v>21.85</v>
      </c>
      <c r="DP7" s="24">
        <v>25.19</v>
      </c>
      <c r="DQ7" s="24">
        <v>25.46</v>
      </c>
      <c r="DR7" s="24">
        <v>24.53</v>
      </c>
      <c r="DS7" s="24">
        <v>28.46</v>
      </c>
      <c r="DT7" s="24" t="s">
        <v>102</v>
      </c>
      <c r="DU7" s="24">
        <v>0</v>
      </c>
      <c r="DV7" s="24">
        <v>0</v>
      </c>
      <c r="DW7" s="24">
        <v>0</v>
      </c>
      <c r="DX7" s="24">
        <v>0</v>
      </c>
      <c r="DY7" s="24" t="s">
        <v>102</v>
      </c>
      <c r="DZ7" s="24">
        <v>0</v>
      </c>
      <c r="EA7" s="24">
        <v>0</v>
      </c>
      <c r="EB7" s="24">
        <v>0.19</v>
      </c>
      <c r="EC7" s="24">
        <v>0</v>
      </c>
      <c r="ED7" s="24">
        <v>0.03</v>
      </c>
      <c r="EE7" s="24" t="s">
        <v>102</v>
      </c>
      <c r="EF7" s="24">
        <v>0</v>
      </c>
      <c r="EG7" s="24">
        <v>0</v>
      </c>
      <c r="EH7" s="24">
        <v>0</v>
      </c>
      <c r="EI7" s="24">
        <v>0</v>
      </c>
      <c r="EJ7" s="24" t="s">
        <v>102</v>
      </c>
      <c r="EK7" s="24">
        <v>0.05</v>
      </c>
      <c r="EL7" s="24">
        <v>0.03</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111</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畠山 拓海</cp:lastModifiedBy>
  <cp:lastPrinted>2026-02-02T08:49:40Z</cp:lastPrinted>
  <dcterms:created xsi:type="dcterms:W3CDTF">2025-12-23T06:23:06Z</dcterms:created>
  <dcterms:modified xsi:type="dcterms:W3CDTF">2026-02-02T08:51:13Z</dcterms:modified>
  <cp:category/>
</cp:coreProperties>
</file>