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2517078\Desktop\"/>
    </mc:Choice>
  </mc:AlternateContent>
  <xr:revisionPtr revIDLastSave="0" documentId="8_{37E93539-FF30-4226-8795-FA8C7744CF1B}" xr6:coauthVersionLast="47" xr6:coauthVersionMax="47" xr10:uidLastSave="{00000000-0000-0000-0000-000000000000}"/>
  <workbookProtection workbookAlgorithmName="SHA-512" workbookHashValue="o5RpEoPbMLgSpgdRd5BwvR2t7ArBxHw7oDkTt6T3ot3F8WTFioW/OOv9ORPjk+uAiUB3l/nGr4uzICYYRNpssw==" workbookSaltValue="yrxJt0nhfor37wcyLK8om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<sst xmlns="http://schemas.openxmlformats.org/spreadsheetml/2006/main" count="319" uniqueCount="115">
  <si>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</si>
  <si>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</si>
  <si>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</si>
  <si>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</si>
  <si>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</si>
  <si>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</si>
  <si>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</si>
  <si>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</si>
  <si>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</si>
  <si>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</si>
  <si>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</si>
  <si>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</si>
  <si>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</si>
  <si>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</si>
  <si>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</si>
  <si>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</si>
  <si>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</si>
  <si>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</si>
  <si>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</si>
  <si>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</si>
  <si>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</si>
  <si>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</si>
  <si>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</si>
  <si>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</si>
  <si>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</si>
  <si>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</si>
  <si>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</si>
  <si>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</si>
  <si>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</si>
  <si>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</si>
  <si>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</si>
  <si>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</si>
  <si>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</si>
  <si>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</si>
  <si>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</si>
  <si>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</si>
  <si>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</si>
  <si>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</si>
  <si>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</si>
  <si>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</si>
  <si>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</si>
  <si>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</si>
  <si>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</si>
  <si>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</si>
  <si>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</si>
  <si>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</si>
  <si>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</si>
  <si>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</si>
  <si>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</si>
  <si>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</si>
  <si>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</si>
  <si>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</si>
  <si>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</si>
  <si>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</si>
  <si>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</si>
  <si>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</si>
  <si>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</si>
  <si>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</si>
  <si>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</si>
  <si>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</si>
  <si>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</si>
  <si>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</si>
  <si>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</si>
  <si>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</si>
  <si>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</si>
  <si>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</si>
  <si>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</si>
  <si>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</si>
  <si>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</si>
  <si>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</si>
  <si>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</si>
  <si>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</si>
  <si>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</si>
  <si>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</si>
  <si>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</si>
  <si>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</si>
  <si>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</si>
  <si>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</si>
  <si>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</si>
  <si>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</si>
  <si>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</si>
  <si>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</si>
  <si>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</si>
  <si>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</si>
  <si>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</si>
  <si>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</si>
  <si>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</si>
  <si>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</si>
  <si>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</si>
  <si>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</si>
  <si>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</si>
  <si>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</si>
  <si>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</si>
  <si>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</si>
  <si>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</si>
  <si>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</si>
  <si>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阿波市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</si>
  <si>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</si>
  <si>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</si>
  <si>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</si>
  <si>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</si>
  <si>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</si>
  <si>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</si>
  <si>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</si>
  <si>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</si>
  <si>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</si>
  <si>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</si>
  <si>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</si>
  <si>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</si>
  <si>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</si>
  <si>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</si>
  <si>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</si>
  <si>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経営戦略の策定により、経営基盤の計画的な整備を行うための基礎情報となる資産の現状把握に努めるとともに、事業計画概要書を策定し、維持管理の効率化適正化に努める。
　また、これらを基にコスト縮減を図り、使用料改正についても検討し、経営健全化に努める。
</t>
    <rPh sb="1" eb="3">
      <t>ケイエイ</t>
    </rPh>
    <rPh sb="3" eb="5">
      <t>センリャク</t>
    </rPh>
    <rPh sb="6" eb="8">
      <t>サクテイ</t>
    </rPh>
    <rPh sb="12" eb="14">
      <t>ケイエイ</t>
    </rPh>
    <rPh sb="14" eb="16">
      <t>キバン</t>
    </rPh>
    <rPh sb="17" eb="20">
      <t>ケイカクテキ</t>
    </rPh>
    <rPh sb="21" eb="23">
      <t>セイビ</t>
    </rPh>
    <rPh sb="24" eb="25">
      <t>オコナ</t>
    </rPh>
    <rPh sb="29" eb="31">
      <t>キソ</t>
    </rPh>
    <rPh sb="31" eb="33">
      <t>ジョウホウ</t>
    </rPh>
    <rPh sb="36" eb="38">
      <t>シサン</t>
    </rPh>
    <rPh sb="39" eb="41">
      <t>ゲンジョウ</t>
    </rPh>
    <rPh sb="41" eb="43">
      <t>ハアク</t>
    </rPh>
    <rPh sb="44" eb="45">
      <t>ツト</t>
    </rPh>
    <rPh sb="52" eb="54">
      <t>ジギョウ</t>
    </rPh>
    <rPh sb="54" eb="56">
      <t>ケイカク</t>
    </rPh>
    <rPh sb="56" eb="59">
      <t>ガイヨウショ</t>
    </rPh>
    <rPh sb="60" eb="62">
      <t>サクテイ</t>
    </rPh>
    <rPh sb="64" eb="66">
      <t>イジ</t>
    </rPh>
    <rPh sb="66" eb="68">
      <t>カンリ</t>
    </rPh>
    <rPh sb="69" eb="72">
      <t>コウリツカ</t>
    </rPh>
    <rPh sb="72" eb="75">
      <t>テキセイカ</t>
    </rPh>
    <rPh sb="76" eb="77">
      <t>ツト</t>
    </rPh>
    <rPh sb="89" eb="90">
      <t>モト</t>
    </rPh>
    <rPh sb="94" eb="96">
      <t>シュクゲン</t>
    </rPh>
    <rPh sb="97" eb="98">
      <t>ハカ</t>
    </rPh>
    <rPh sb="100" eb="103">
      <t>シヨウリョウ</t>
    </rPh>
    <rPh sb="103" eb="105">
      <t>カイセイ</t>
    </rPh>
    <rPh sb="110" eb="112">
      <t>ケントウ</t>
    </rPh>
    <rPh sb="114" eb="116">
      <t>ケイエイ</t>
    </rPh>
    <rPh sb="116" eb="118">
      <t>ケンゼン</t>
    </rPh>
    <rPh sb="118" eb="119">
      <t>カ</t>
    </rPh>
    <rPh sb="120" eb="121">
      <t>ツト</t>
    </rPh>
    <phoneticPr fontId="4"/>
  </si>
  <si>
    <t>　本分析表には状況を判断する指標はないが、機能診断、最適整備構想、維持管理適正化計画を策定し、現状の把握はできている。
　今後は、事業計画概要書等を基に改築、更新等の時期、箇所を具体的に検討するとともに計画等を定期的に見直し、長寿命化に努めていく。</t>
    <rPh sb="1" eb="2">
      <t>ホン</t>
    </rPh>
    <rPh sb="2" eb="4">
      <t>ブンセキ</t>
    </rPh>
    <rPh sb="4" eb="5">
      <t>ヒョウ</t>
    </rPh>
    <rPh sb="7" eb="9">
      <t>ジョウキョウ</t>
    </rPh>
    <rPh sb="10" eb="12">
      <t>ハンダン</t>
    </rPh>
    <rPh sb="14" eb="16">
      <t>シヒョウ</t>
    </rPh>
    <rPh sb="21" eb="23">
      <t>キノウ</t>
    </rPh>
    <rPh sb="23" eb="25">
      <t>シンダン</t>
    </rPh>
    <rPh sb="26" eb="28">
      <t>サイテキ</t>
    </rPh>
    <rPh sb="28" eb="30">
      <t>セイビ</t>
    </rPh>
    <rPh sb="30" eb="32">
      <t>コウソウ</t>
    </rPh>
    <rPh sb="33" eb="35">
      <t>イジ</t>
    </rPh>
    <rPh sb="35" eb="37">
      <t>カンリ</t>
    </rPh>
    <rPh sb="37" eb="40">
      <t>テキセイカ</t>
    </rPh>
    <rPh sb="40" eb="42">
      <t>ケイカク</t>
    </rPh>
    <rPh sb="43" eb="45">
      <t>サクテイ</t>
    </rPh>
    <rPh sb="47" eb="49">
      <t>ゲンジョウ</t>
    </rPh>
    <rPh sb="50" eb="52">
      <t>ハアク</t>
    </rPh>
    <rPh sb="61" eb="63">
      <t>コンゴ</t>
    </rPh>
    <rPh sb="65" eb="67">
      <t>ジギョウ</t>
    </rPh>
    <rPh sb="67" eb="69">
      <t>ケイカク</t>
    </rPh>
    <rPh sb="69" eb="72">
      <t>ガイヨウショ</t>
    </rPh>
    <rPh sb="72" eb="73">
      <t>トウ</t>
    </rPh>
    <rPh sb="74" eb="75">
      <t>モト</t>
    </rPh>
    <rPh sb="76" eb="78">
      <t>カイチク</t>
    </rPh>
    <rPh sb="79" eb="81">
      <t>コウシン</t>
    </rPh>
    <rPh sb="81" eb="82">
      <t>トウ</t>
    </rPh>
    <rPh sb="83" eb="85">
      <t>ジキ</t>
    </rPh>
    <rPh sb="86" eb="88">
      <t>カショ</t>
    </rPh>
    <rPh sb="89" eb="92">
      <t>グタイテキ</t>
    </rPh>
    <rPh sb="93" eb="95">
      <t>ケントウ</t>
    </rPh>
    <rPh sb="101" eb="103">
      <t>ケイカク</t>
    </rPh>
    <rPh sb="103" eb="104">
      <t>トウ</t>
    </rPh>
    <rPh sb="105" eb="107">
      <t>テイキ</t>
    </rPh>
    <rPh sb="107" eb="108">
      <t>テキ</t>
    </rPh>
    <rPh sb="109" eb="111">
      <t>ミナオ</t>
    </rPh>
    <rPh sb="113" eb="117">
      <t>チョウジュミョウカ</t>
    </rPh>
    <rPh sb="118" eb="119">
      <t>ツト</t>
    </rPh>
    <phoneticPr fontId="4"/>
  </si>
  <si>
    <t>　令和6年度から法適化になり過去の比較はできないが、平均値との比較により経営状況を分析する。
　①経常収支比率は、平均とほぼ同水準であり、収支は均衡している。
　②累積欠損金比率は発生していない。
　③流動比率は平均とほぼ同水準である。
　④企業債残高対事業規模比率は0％で、企業債の残高はない状況である。　
　⑤経費回収率は平均より低く、使用料で経費が回収できない状況となっている。
　⑥汚水処理原価は平均より低く、⑦施設利用率は平均より高くなっていることから、効率的な運営ができている。
　⑧水洗化率は平均を下回っており、水洗化の促進が課題である。
　引き続き補助金や企業債など有利な財源を活用し、施設等の更新等に努める。</t>
    <rPh sb="26" eb="29">
      <t>ヘイキンチ</t>
    </rPh>
    <rPh sb="31" eb="33">
      <t>ヒカク</t>
    </rPh>
    <rPh sb="36" eb="40">
      <t>ケイエイジョウキョウ</t>
    </rPh>
    <rPh sb="41" eb="43">
      <t>ブンセキ</t>
    </rPh>
    <rPh sb="62" eb="65">
      <t>ドウスイジュン</t>
    </rPh>
    <rPh sb="69" eb="71">
      <t>シュウシ</t>
    </rPh>
    <rPh sb="72" eb="74">
      <t>キンコウ</t>
    </rPh>
    <rPh sb="121" eb="126">
      <t>キギョウサイザンダカ</t>
    </rPh>
    <rPh sb="126" eb="129">
      <t>タイジギョウ</t>
    </rPh>
    <rPh sb="129" eb="133">
      <t>キボヒリツ</t>
    </rPh>
    <rPh sb="138" eb="141">
      <t>キギョウサイ</t>
    </rPh>
    <rPh sb="142" eb="144">
      <t>ザンダカ</t>
    </rPh>
    <rPh sb="147" eb="149">
      <t>ジョウキョウ</t>
    </rPh>
    <rPh sb="202" eb="204">
      <t>ヘイキン</t>
    </rPh>
    <rPh sb="206" eb="207">
      <t>ヒク</t>
    </rPh>
    <rPh sb="248" eb="252">
      <t>スイセンカリツ</t>
    </rPh>
    <rPh sb="253" eb="255">
      <t>ヘイキン</t>
    </rPh>
    <rPh sb="256" eb="258">
      <t>シタマワ</t>
    </rPh>
    <rPh sb="263" eb="266">
      <t>スイセンカ</t>
    </rPh>
    <rPh sb="267" eb="269">
      <t>ソクシン</t>
    </rPh>
    <rPh sb="270" eb="27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</si>
</sst>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7A5-4A2E-8226-47F906A959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7A5-4A2E-8226-47F906A959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76.36</c:v>
                </c:pt>
              </c:numCache>
            </c:numRef>
          </c:val>
          <c:extLst>
            <c:ext xmlns:c16="http://schemas.microsoft.com/office/drawing/2014/chart" uri="{C3380CC4-5D6E-409C-BE32-E72D297353CC}">
              <c16:uniqueId val="{00000000-AC7C-4731-A4FF-D2446A5CCA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AC7C-4731-A4FF-D2446A5CCA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75.400000000000006</c:v>
                </c:pt>
              </c:numCache>
            </c:numRef>
          </c:val>
          <c:extLst>
            <c:ext xmlns:c16="http://schemas.microsoft.com/office/drawing/2014/chart" uri="{C3380CC4-5D6E-409C-BE32-E72D297353CC}">
              <c16:uniqueId val="{00000000-E947-4A31-91D1-8F44B085A2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947-4A31-91D1-8F44B085A2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106.63</c:v>
                </c:pt>
              </c:numCache>
            </c:numRef>
          </c:val>
          <c:extLst>
            <c:ext xmlns:c16="http://schemas.microsoft.com/office/drawing/2014/chart" uri="{C3380CC4-5D6E-409C-BE32-E72D297353CC}">
              <c16:uniqueId val="{00000000-CE1F-4F51-B435-A89EDAC9B5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CE1F-4F51-B435-A89EDAC9B5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4.8499999999999996</c:v>
                </c:pt>
              </c:numCache>
            </c:numRef>
          </c:val>
          <c:extLst>
            <c:ext xmlns:c16="http://schemas.microsoft.com/office/drawing/2014/chart" uri="{C3380CC4-5D6E-409C-BE32-E72D297353CC}">
              <c16:uniqueId val="{00000000-16D0-4B13-B2E1-0A2001B911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16D0-4B13-B2E1-0A2001B911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FA2-4BD0-BE05-73D88F60B3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FA2-4BD0-BE05-73D88F60B3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AA3-4FAE-9CE0-C49DD7FDBF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1AA3-4FAE-9CE0-C49DD7FDBF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57.27</c:v>
                </c:pt>
              </c:numCache>
            </c:numRef>
          </c:val>
          <c:extLst>
            <c:ext xmlns:c16="http://schemas.microsoft.com/office/drawing/2014/chart" uri="{C3380CC4-5D6E-409C-BE32-E72D297353CC}">
              <c16:uniqueId val="{00000000-6265-4849-BA64-5401663D89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6265-4849-BA64-5401663D89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20-4E70-974B-85EC8564C0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320-4E70-974B-85EC8564C0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41.8</c:v>
                </c:pt>
              </c:numCache>
            </c:numRef>
          </c:val>
          <c:extLst>
            <c:ext xmlns:c16="http://schemas.microsoft.com/office/drawing/2014/chart" uri="{C3380CC4-5D6E-409C-BE32-E72D297353CC}">
              <c16:uniqueId val="{00000000-B5F0-480D-83F7-560A461E5B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B5F0-480D-83F7-560A461E5B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146.57</c:v>
                </c:pt>
              </c:numCache>
            </c:numRef>
          </c:val>
          <c:extLst>
            <c:ext xmlns:c16="http://schemas.microsoft.com/office/drawing/2014/chart" uri="{C3380CC4-5D6E-409C-BE32-E72D297353CC}">
              <c16:uniqueId val="{00000000-E02B-4B97-B47F-C0194C0B82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02B-4B97-B47F-C0194C0B82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5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徳島県　阿波市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34188</v>
      </c>
      <c r="AM8" s="44"/>
      <c r="AN8" s="44"/>
      <c r="AO8" s="44"/>
      <c r="AP8" s="44"/>
      <c r="AQ8" s="44"/>
      <c r="AR8" s="44"/>
      <c r="AS8" s="44"/>
      <c r="AT8" s="45">
        <f>データ!T6</f>
        <v>191.11</v>
      </c>
      <c r="AU8" s="45"/>
      <c r="AV8" s="45"/>
      <c r="AW8" s="45"/>
      <c r="AX8" s="45"/>
      <c r="AY8" s="45"/>
      <c r="AZ8" s="45"/>
      <c r="BA8" s="45"/>
      <c r="BB8" s="45">
        <f>データ!U6</f>
        <v>178.89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82.67</v>
      </c>
      <c r="J10" s="45"/>
      <c r="K10" s="45"/>
      <c r="L10" s="45"/>
      <c r="M10" s="45"/>
      <c r="N10" s="45"/>
      <c r="O10" s="45"/>
      <c r="P10" s="45">
        <f>データ!P6</f>
        <v>6.04</v>
      </c>
      <c r="Q10" s="45"/>
      <c r="R10" s="45"/>
      <c r="S10" s="45"/>
      <c r="T10" s="45"/>
      <c r="U10" s="45"/>
      <c r="V10" s="45"/>
      <c r="W10" s="45">
        <f>データ!Q6</f>
        <v>100</v>
      </c>
      <c r="X10" s="45"/>
      <c r="Y10" s="45"/>
      <c r="Z10" s="45"/>
      <c r="AA10" s="45"/>
      <c r="AB10" s="45"/>
      <c r="AC10" s="45"/>
      <c r="AD10" s="44">
        <f>データ!R6</f>
        <v>2200</v>
      </c>
      <c r="AE10" s="44"/>
      <c r="AF10" s="44"/>
      <c r="AG10" s="44"/>
      <c r="AH10" s="44"/>
      <c r="AI10" s="44"/>
      <c r="AJ10" s="44"/>
      <c r="AK10" s="2"/>
      <c r="AL10" s="44">
        <f>データ!V6</f>
        <v>2049</v>
      </c>
      <c r="AM10" s="44"/>
      <c r="AN10" s="44"/>
      <c r="AO10" s="44"/>
      <c r="AP10" s="44"/>
      <c r="AQ10" s="44"/>
      <c r="AR10" s="44"/>
      <c r="AS10" s="44"/>
      <c r="AT10" s="45">
        <f>データ!W6</f>
        <v>1.35</v>
      </c>
      <c r="AU10" s="45"/>
      <c r="AV10" s="45"/>
      <c r="AW10" s="45"/>
      <c r="AX10" s="45"/>
      <c r="AY10" s="45"/>
      <c r="AZ10" s="45"/>
      <c r="BA10" s="45"/>
      <c r="BB10" s="45">
        <f>データ!X6</f>
        <v>1517.78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4Ccalsm7QE7WsYGdjLrOLAFVatfgSYNp0WzgAzKPh1kRVl4hjbBCWvlfKTgD29ocn/wIXW2Tz/DYCb5+CwMeA==" saltValue="cT0i9MtcuDM58AIupL7T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362069</v>
      </c>
      <c r="D6" s="19">
        <f t="shared" si="3"/>
        <v>46</v>
      </c>
      <c r="E6" s="19">
        <f t="shared" si="3"/>
        <v>17</v>
      </c>
      <c r="F6" s="19">
        <f t="shared" si="3"/>
        <v>5</v>
      </c>
      <c r="G6" s="19">
        <f t="shared" si="3"/>
        <v>0</v>
      </c>
      <c r="H6" s="19" t="str">
        <f t="shared" si="3"/>
        <v>徳島県　阿波市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82.67</v>
      </c>
      <c r="P6" s="20">
        <f t="shared" si="3"/>
        <v>6.04</v>
      </c>
      <c r="Q6" s="20">
        <f t="shared" si="3"/>
        <v>100</v>
      </c>
      <c r="R6" s="20">
        <f t="shared" si="3"/>
        <v>2200</v>
      </c>
      <c r="S6" s="20">
        <f t="shared" si="3"/>
        <v>34188</v>
      </c>
      <c r="T6" s="20">
        <f t="shared" si="3"/>
        <v>191.11</v>
      </c>
      <c r="U6" s="20">
        <f t="shared" si="3"/>
        <v>178.89</v>
      </c>
      <c r="V6" s="20">
        <f t="shared" si="3"/>
        <v>2049</v>
      </c>
      <c r="W6" s="20">
        <f t="shared" si="3"/>
        <v>1.35</v>
      </c>
      <c r="X6" s="20">
        <f t="shared" si="3"/>
        <v>1517.78</v>
      </c>
      <c r="Y6" s="21" t="str">
        <f>IF(Y7="",NA(),Y7)</f>
        <v>-</v>
      </c>
      <c r="Z6" s="21" t="str">
        <f t="shared" ref="Z6:AH6" si="4">IF(Z7="",NA(),Z7)</f>
        <v>-</v>
      </c>
      <c r="AA6" s="21" t="str">
        <f t="shared" si="4"/>
        <v>-</v>
      </c>
      <c r="AB6" s="21" t="str">
        <f t="shared" si="4"/>
        <v>-</v>
      </c>
      <c r="AC6" s="21">
        <f t="shared" si="4"/>
        <v>106.63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57.27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41.8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146.57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76.36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75.400000000000006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4.8499999999999996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362069</v>
      </c>
      <c r="D7" s="23">
        <v>46</v>
      </c>
      <c r="E7" s="23">
        <v>17</v>
      </c>
      <c r="F7" s="23">
        <v>5</v>
      </c>
      <c r="G7" s="23">
        <v>0</v>
      </c>
      <c r="H7" s="23" t="s">
        <v>96</v>
      </c>
      <c r="I7" s="23" t="s">
        <v>97</v>
      </c>
      <c r="J7" s="23" t="s">
        <v>98</v>
      </c>
      <c r="K7" s="23" t="s">
        <v>99</v>
      </c>
      <c r="L7" s="23" t="s">
        <v>100</v>
      </c>
      <c r="M7" s="23" t="s">
        <v>101</v>
      </c>
      <c r="N7" s="24" t="s">
        <v>102</v>
      </c>
      <c r="O7" s="24">
        <v>82.67</v>
      </c>
      <c r="P7" s="24">
        <v>6.04</v>
      </c>
      <c r="Q7" s="24">
        <v>100</v>
      </c>
      <c r="R7" s="24">
        <v>2200</v>
      </c>
      <c r="S7" s="24">
        <v>34188</v>
      </c>
      <c r="T7" s="24">
        <v>191.11</v>
      </c>
      <c r="U7" s="24">
        <v>178.89</v>
      </c>
      <c r="V7" s="24">
        <v>2049</v>
      </c>
      <c r="W7" s="24">
        <v>1.35</v>
      </c>
      <c r="X7" s="24">
        <v>1517.78</v>
      </c>
      <c r="Y7" s="24" t="s">
        <v>102</v>
      </c>
      <c r="Z7" s="24" t="s">
        <v>102</v>
      </c>
      <c r="AA7" s="24" t="s">
        <v>102</v>
      </c>
      <c r="AB7" s="24" t="s">
        <v>102</v>
      </c>
      <c r="AC7" s="24">
        <v>106.63</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57.27</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41.8</v>
      </c>
      <c r="BV7" s="24" t="s">
        <v>102</v>
      </c>
      <c r="BW7" s="24" t="s">
        <v>102</v>
      </c>
      <c r="BX7" s="24" t="s">
        <v>102</v>
      </c>
      <c r="BY7" s="24" t="s">
        <v>102</v>
      </c>
      <c r="BZ7" s="24">
        <v>47.96</v>
      </c>
      <c r="CA7" s="24">
        <v>54.51</v>
      </c>
      <c r="CB7" s="24" t="s">
        <v>102</v>
      </c>
      <c r="CC7" s="24" t="s">
        <v>102</v>
      </c>
      <c r="CD7" s="24" t="s">
        <v>102</v>
      </c>
      <c r="CE7" s="24" t="s">
        <v>102</v>
      </c>
      <c r="CF7" s="24">
        <v>146.57</v>
      </c>
      <c r="CG7" s="24" t="s">
        <v>102</v>
      </c>
      <c r="CH7" s="24" t="s">
        <v>102</v>
      </c>
      <c r="CI7" s="24" t="s">
        <v>102</v>
      </c>
      <c r="CJ7" s="24" t="s">
        <v>102</v>
      </c>
      <c r="CK7" s="24">
        <v>325.85000000000002</v>
      </c>
      <c r="CL7" s="24">
        <v>286.33</v>
      </c>
      <c r="CM7" s="24" t="s">
        <v>102</v>
      </c>
      <c r="CN7" s="24" t="s">
        <v>102</v>
      </c>
      <c r="CO7" s="24" t="s">
        <v>102</v>
      </c>
      <c r="CP7" s="24" t="s">
        <v>102</v>
      </c>
      <c r="CQ7" s="24">
        <v>76.36</v>
      </c>
      <c r="CR7" s="24" t="s">
        <v>102</v>
      </c>
      <c r="CS7" s="24" t="s">
        <v>102</v>
      </c>
      <c r="CT7" s="24" t="s">
        <v>102</v>
      </c>
      <c r="CU7" s="24" t="s">
        <v>102</v>
      </c>
      <c r="CV7" s="24">
        <v>45.32</v>
      </c>
      <c r="CW7" s="24">
        <v>49.92</v>
      </c>
      <c r="CX7" s="24" t="s">
        <v>102</v>
      </c>
      <c r="CY7" s="24" t="s">
        <v>102</v>
      </c>
      <c r="CZ7" s="24" t="s">
        <v>102</v>
      </c>
      <c r="DA7" s="24" t="s">
        <v>102</v>
      </c>
      <c r="DB7" s="24">
        <v>75.400000000000006</v>
      </c>
      <c r="DC7" s="24" t="s">
        <v>102</v>
      </c>
      <c r="DD7" s="24" t="s">
        <v>102</v>
      </c>
      <c r="DE7" s="24" t="s">
        <v>102</v>
      </c>
      <c r="DF7" s="24" t="s">
        <v>102</v>
      </c>
      <c r="DG7" s="24">
        <v>83.54</v>
      </c>
      <c r="DH7" s="24">
        <v>87.8</v>
      </c>
      <c r="DI7" s="24" t="s">
        <v>102</v>
      </c>
      <c r="DJ7" s="24" t="s">
        <v>102</v>
      </c>
      <c r="DK7" s="24" t="s">
        <v>102</v>
      </c>
      <c r="DL7" s="24" t="s">
        <v>102</v>
      </c>
      <c r="DM7" s="24">
        <v>4.8499999999999996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2517078</cp:lastModifiedBy>
  <cp:lastPrinted>2026-01-29T04:25:40Z</cp:lastPrinted>
  <dcterms:created xsi:type="dcterms:W3CDTF">2025-12-23T06:23:01Z</dcterms:created>
  <dcterms:modified xsi:type="dcterms:W3CDTF">2026-02-02T05:40:55Z</dcterms:modified>
  <cp:category/>
</cp:coreProperties>
</file>