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0-u07\Desktop\R7\調査・報告\R8.1.30　公営企業に係る経営比較分析表（令和６年度決算）の分析等について\【経営比較分析表】04_阿南市\【経営比較分析表】04_阿南市\"/>
    </mc:Choice>
  </mc:AlternateContent>
  <xr:revisionPtr revIDLastSave="0" documentId="13_ncr:1_{6847AC88-6DE0-4B24-8F7F-25D7A8190070}" xr6:coauthVersionLast="47" xr6:coauthVersionMax="47" xr10:uidLastSave="{00000000-0000-0000-0000-000000000000}"/>
  <workbookProtection workbookAlgorithmName="SHA-512" workbookHashValue="Em5bnEui2U0YWdNUoXdTtvhaeHFwqcpTcjy1YNWbSiANDY7Adsu91WEsfVyJYSmhnMeeptKy3Din99qyUNOAJA==" workbookSaltValue="cpPoELGsUoZhEvhScmSX1Q==" workbookSpinCount="100000" lockStructure="1"/>
  <bookViews>
    <workbookView xWindow="-120" yWindow="-120" windowWidth="20730" windowHeight="110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F85" i="4"/>
  <c r="E85" i="4"/>
  <c r="AT10" i="4"/>
  <c r="I10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<sst xmlns="http://schemas.openxmlformats.org/spreadsheetml/2006/main" count="319" uniqueCount="116">
  <si>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</si>
  <si>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</si>
  <si>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</si>
  <si>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</si>
  <si>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</si>
  <si>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</si>
  <si>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</si>
  <si>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</si>
  <si>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</si>
  <si>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</si>
  <si>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</si>
  <si>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</si>
  <si>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</si>
  <si>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</si>
  <si>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</si>
  <si>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</si>
  <si>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</si>
  <si>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</si>
  <si>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</si>
  <si>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</si>
  <si>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</si>
  <si>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</si>
  <si>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</si>
  <si>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</si>
  <si>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</si>
  <si>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</si>
  <si>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</si>
  <si>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</si>
  <si>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</si>
  <si>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</si>
  <si>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</si>
  <si>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</si>
  <si>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</si>
  <si>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</si>
  <si>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</si>
  <si>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</si>
  <si>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</si>
  <si>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</si>
  <si>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</si>
  <si>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</si>
  <si>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</si>
  <si>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</si>
  <si>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</si>
  <si>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</si>
  <si>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</si>
  <si>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</si>
  <si>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</si>
  <si>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</si>
  <si>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</si>
  <si>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</si>
  <si>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</si>
  <si>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</si>
  <si>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</si>
  <si>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</si>
  <si>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</si>
  <si>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</si>
  <si>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</si>
  <si>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</si>
  <si>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</si>
  <si>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</si>
  <si>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</si>
  <si>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</si>
  <si>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</si>
  <si>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</si>
  <si>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</si>
  <si>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</si>
  <si>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</si>
  <si>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</si>
  <si>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</si>
  <si>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</si>
  <si>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</si>
  <si>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</si>
  <si>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</si>
  <si>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</si>
  <si>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</si>
  <si>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</si>
  <si>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</si>
  <si>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</si>
  <si>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</si>
  <si>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</si>
  <si>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</si>
  <si>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</si>
  <si>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</si>
  <si>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</si>
  <si>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</si>
  <si>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</si>
  <si>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</si>
  <si>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</si>
  <si>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</si>
  <si>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</si>
  <si>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</si>
  <si>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</si>
  <si>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</si>
  <si>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</si>
  <si>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</si>
  <si>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</si>
  <si>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阿南市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</si>
  <si>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</si>
  <si>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</si>
  <si>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</si>
  <si>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</si>
  <si>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</si>
  <si>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</si>
  <si>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</si>
  <si>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</si>
  <si>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</si>
  <si>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</si>
  <si>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</si>
  <si>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</si>
  <si>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</si>
  <si>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</si>
  <si>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</si>
  <si>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</si>
  <si>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施設利用状況については、概ね適正に処理されている。
水洗化率については類似団体の数値より高い数値となっており、適正に処理を行えている。</t>
    <phoneticPr fontId="4"/>
  </si>
  <si>
    <t>管路等において設置から30年を経過したものもある。マンホール蓋や管路の腐食が懸念されており、平成30年度に機能診断を実施し、令和元年度には最適整備構想の策定を行った。また、令和3年度には機能強化の計画を策定し、令和4年度より実施を進めている。</t>
    <phoneticPr fontId="4"/>
  </si>
  <si>
    <t>最適化整備構想及び施設機能強化を基にして、集落排水施設の適切な運営を計画的に取り組んでいく。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</si>
</sst>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E-4E0B-8008-7170ED5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E-4E0B-8008-7170ED5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5-4E13-98D4-5BD014BD5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4E13-98D4-5BD014BD5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C-47A0-94B4-82BD9ADE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C-47A0-94B4-82BD9ADE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427-BC44-652E70D9A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E-4427-BC44-652E70D9A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C-434E-835C-FA311FEC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C-434E-835C-FA311FEC7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7-4FCE-AA78-EAEE9E38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7-4FCE-AA78-EAEE9E38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7-489C-BFA3-6E74CC94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7-489C-BFA3-6E74CC94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0-4EE2-A93F-28E978994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0-4EE2-A93F-28E978994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3-4A71-B5A0-E8D471FC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3-4A71-B5A0-E8D471FC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D6A-B3ED-32BC5000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6-4D6A-B3ED-32BC5000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ED5-85BD-7DC4E598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ED5-85BD-7DC4E5989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115" zoomScaleNormal="11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徳島県　阿南市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67946</v>
      </c>
      <c r="AM8" s="54"/>
      <c r="AN8" s="54"/>
      <c r="AO8" s="54"/>
      <c r="AP8" s="54"/>
      <c r="AQ8" s="54"/>
      <c r="AR8" s="54"/>
      <c r="AS8" s="54"/>
      <c r="AT8" s="53">
        <f>データ!T6</f>
        <v>279.25</v>
      </c>
      <c r="AU8" s="53"/>
      <c r="AV8" s="53"/>
      <c r="AW8" s="53"/>
      <c r="AX8" s="53"/>
      <c r="AY8" s="53"/>
      <c r="AZ8" s="53"/>
      <c r="BA8" s="53"/>
      <c r="BB8" s="53">
        <f>データ!U6</f>
        <v>243.32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73.489999999999995</v>
      </c>
      <c r="J10" s="53"/>
      <c r="K10" s="53"/>
      <c r="L10" s="53"/>
      <c r="M10" s="53"/>
      <c r="N10" s="53"/>
      <c r="O10" s="53"/>
      <c r="P10" s="53">
        <f>データ!P6</f>
        <v>4.29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4400</v>
      </c>
      <c r="AE10" s="54"/>
      <c r="AF10" s="54"/>
      <c r="AG10" s="54"/>
      <c r="AH10" s="54"/>
      <c r="AI10" s="54"/>
      <c r="AJ10" s="54"/>
      <c r="AK10" s="2"/>
      <c r="AL10" s="54">
        <f>データ!V6</f>
        <v>2897</v>
      </c>
      <c r="AM10" s="54"/>
      <c r="AN10" s="54"/>
      <c r="AO10" s="54"/>
      <c r="AP10" s="54"/>
      <c r="AQ10" s="54"/>
      <c r="AR10" s="54"/>
      <c r="AS10" s="54"/>
      <c r="AT10" s="53">
        <f>データ!W6</f>
        <v>2.2400000000000002</v>
      </c>
      <c r="AU10" s="53"/>
      <c r="AV10" s="53"/>
      <c r="AW10" s="53"/>
      <c r="AX10" s="53"/>
      <c r="AY10" s="53"/>
      <c r="AZ10" s="53"/>
      <c r="BA10" s="53"/>
      <c r="BB10" s="53">
        <f>データ!X6</f>
        <v>1293.3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83bckq9X7ApitALZojfyIr+fzfemHtcnUUpyvI7fMa8Ot/ERPw9o4WMac9fVVn6o5bgE6U8E8N4zMn5QfzDZvA==" saltValue="VnzeEmCkP6aiBqLv4a2dY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362042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徳島県　阿南市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73.489999999999995</v>
      </c>
      <c r="P6" s="20">
        <f t="shared" si="3"/>
        <v>4.29</v>
      </c>
      <c r="Q6" s="20">
        <f t="shared" si="3"/>
        <v>100</v>
      </c>
      <c r="R6" s="20">
        <f t="shared" si="3"/>
        <v>4400</v>
      </c>
      <c r="S6" s="20">
        <f t="shared" si="3"/>
        <v>67946</v>
      </c>
      <c r="T6" s="20">
        <f t="shared" si="3"/>
        <v>279.25</v>
      </c>
      <c r="U6" s="20">
        <f t="shared" si="3"/>
        <v>243.32</v>
      </c>
      <c r="V6" s="20">
        <f t="shared" si="3"/>
        <v>2897</v>
      </c>
      <c r="W6" s="20">
        <f t="shared" si="3"/>
        <v>2.2400000000000002</v>
      </c>
      <c r="X6" s="20">
        <f t="shared" si="3"/>
        <v>1293.3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109.27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40.53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888.06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68.540000000000006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162.71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77.41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98.69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4.83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362042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73.489999999999995</v>
      </c>
      <c r="P7" s="24">
        <v>4.29</v>
      </c>
      <c r="Q7" s="24">
        <v>100</v>
      </c>
      <c r="R7" s="24">
        <v>4400</v>
      </c>
      <c r="S7" s="24">
        <v>67946</v>
      </c>
      <c r="T7" s="24">
        <v>279.25</v>
      </c>
      <c r="U7" s="24">
        <v>243.32</v>
      </c>
      <c r="V7" s="24">
        <v>2897</v>
      </c>
      <c r="W7" s="24">
        <v>2.2400000000000002</v>
      </c>
      <c r="X7" s="24">
        <v>1293.3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109.27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103.04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100.31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40.53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41.03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888.06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796.8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68.540000000000006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58.41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162.71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267.33999999999997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77.41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52.34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98.69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90.05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4.83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30.49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0.05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inf20-u07</cp:lastModifiedBy>
  <cp:lastPrinted>2026-01-27T07:25:03Z</cp:lastPrinted>
  <dcterms:created xsi:type="dcterms:W3CDTF">2025-12-23T06:22:59Z</dcterms:created>
  <dcterms:modified xsi:type="dcterms:W3CDTF">2026-01-27T07:26:52Z</dcterms:modified>
  <cp:category/>
</cp:coreProperties>
</file>