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Wf0y/6Mj+BLJaYSXDaN84Qd0hjiPDvQCFz4jqdDFCgIlExZYK6uGZKu345Q/GRVFa3JRCLL3fFLN70MQMeFWQ==" workbookSaltValue="1oFEonShNm5jn8DzILmCKw==" workbookSpinCount="100000"/>
  <bookViews>
    <workbookView xWindow="-1545" yWindow="1035" windowWidth="19110" windowHeight="8400"/>
  </bookViews>
  <sheets>
    <sheet name="法適用_下水道事業" sheetId="4" r:id="rId1"/>
    <sheet name="データ" sheetId="5" state="hidden" r:id="rId2"/>
  </sheets>
  <calcPr calcId="191029" iterate="1" iterateCount="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<sst xmlns="http://schemas.openxmlformats.org/spreadsheetml/2006/main" xmlns:r="http://schemas.openxmlformats.org/officeDocument/2006/relationships" count="114" uniqueCount="114">
  <si>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</si>
  <si>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</si>
  <si>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</si>
  <si>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</si>
  <si>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</si>
  <si>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</si>
  <si>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</si>
  <si>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</si>
  <si>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</si>
  <si>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</si>
  <si>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</si>
  <si>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</si>
  <si>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</si>
  <si>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</si>
  <si>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</si>
  <si>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</si>
  <si>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</si>
  <si>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</si>
  <si>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</si>
  <si>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</si>
  <si>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</si>
  <si>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</si>
  <si>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</si>
  <si>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</si>
  <si>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</si>
  <si>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</si>
  <si>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</si>
  <si>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</si>
  <si>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</si>
  <si>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</si>
  <si>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</si>
  <si>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</si>
  <si>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</si>
  <si>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</si>
  <si>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</si>
  <si>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</si>
  <si>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</si>
  <si>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</si>
  <si>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</si>
  <si>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</si>
  <si>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</si>
  <si>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</si>
  <si>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</si>
  <si>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</si>
  <si>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</si>
  <si>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</si>
  <si>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Cc3</t>
  </si>
  <si>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</si>
  <si>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</si>
  <si>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</si>
  <si>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</si>
  <si>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</si>
  <si>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</si>
  <si>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</si>
  <si>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</si>
  <si>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</si>
  <si>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</si>
  <si>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</si>
  <si>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</si>
  <si>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</si>
  <si>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</si>
  <si>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</si>
  <si>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</si>
  <si>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</si>
  <si>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</si>
  <si>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</si>
  <si>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</si>
  <si>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</si>
  <si>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</si>
  <si>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</si>
  <si>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</si>
  <si>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</si>
  <si>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</si>
  <si>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</si>
  <si>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</si>
  <si>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</si>
  <si>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</si>
  <si>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</si>
  <si>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</si>
  <si>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</si>
  <si>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</si>
  <si>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</si>
  <si>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</si>
  <si>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</si>
  <si>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</si>
  <si>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</si>
  <si>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</si>
  <si>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</si>
  <si>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</si>
  <si>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</si>
  <si>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</si>
  <si>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</si>
  <si>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</si>
  <si>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</si>
  <si>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</si>
  <si>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</si>
  <si>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徳島県　阿南市</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</si>
  <si>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</si>
  <si>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</si>
  <si>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</si>
  <si>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</si>
  <si>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</si>
  <si>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</si>
  <si>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</si>
  <si>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</si>
  <si>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</si>
  <si>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</si>
  <si>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</si>
  <si>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</si>
  <si>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</si>
  <si>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</si>
  <si>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有形固定資産減価償却率については、類似団体と比較して、若干高い水準となっているが、法定耐用年数を超えた管渠延長の割合を表す管渠老朽化率は0％となっている。平成２３年度に供用を開始した比較的新しい施設であるため、老朽化に伴う管渠更新の必要性はまだ生じていない。
　今後は、関連施設の計画的、効率的な管理を図るため、ストックマネジメント計画を策定し、計画に基づいた適切な維持管理を行いながら、下水道施設の運用に取り組んでいく。</t>
  </si>
  <si>
    <t xml:space="preserve">　水洗化率（接続率）が低いことから、使用料収入による経費回収が不十分であり、既存施設の効果を十分に発揮できているとは言い難い状況である。節水思考の高まりや処理区域内人口減少、高齢化等が、使用料収入減少及び水洗化率低迷の要因と考えられる。令和７年４月から地方公営企業法の適用により、阿南市春日野地域下水道事業特別会計が「阿南市公共下水道事業会計」へ統合されることから、今後は、維持管理費の増加等で更に厳しい財政状況が予測されるため、より一層の収益性の向上を図るとともに業務の効率化等、経営の健全化を推進していく必要がある。老朽化に伴う管渠更新の必要性は生じていないが、将来の更新需要に備え、水洗化率向上のため継続的な普及促進及び計画的な施設の運営管理を行っていく。
</t>
    <rPh sb="77" eb="79">
      <t>ショリ</t>
    </rPh>
    <rPh sb="79" eb="82">
      <t>クイキナイ</t>
    </rPh>
    <rPh sb="84" eb="86">
      <t>ゲンショウ</t>
    </rPh>
    <rPh sb="87" eb="90">
      <t>コウレイカ</t>
    </rPh>
    <rPh sb="90" eb="91">
      <t>ナド</t>
    </rPh>
    <rPh sb="98" eb="100">
      <t>ゲンショウ</t>
    </rPh>
    <rPh sb="100" eb="101">
      <t>オヨ</t>
    </rPh>
    <rPh sb="118" eb="120">
      <t>レイワ</t>
    </rPh>
    <rPh sb="121" eb="122">
      <t>ネン</t>
    </rPh>
    <rPh sb="123" eb="124">
      <t>ツキ</t>
    </rPh>
    <rPh sb="140" eb="143">
      <t>アナンシ</t>
    </rPh>
    <rPh sb="143" eb="146">
      <t>カスガノ</t>
    </rPh>
    <rPh sb="146" eb="148">
      <t>チイキ</t>
    </rPh>
    <rPh sb="148" eb="151">
      <t>ゲスイドウ</t>
    </rPh>
    <rPh sb="151" eb="153">
      <t>ジギョウ</t>
    </rPh>
    <rPh sb="153" eb="155">
      <t>トクベツ</t>
    </rPh>
    <rPh sb="155" eb="157">
      <t>カイケイ</t>
    </rPh>
    <rPh sb="159" eb="162">
      <t>アナンシ</t>
    </rPh>
    <rPh sb="162" eb="164">
      <t>コウキョウ</t>
    </rPh>
    <rPh sb="164" eb="167">
      <t>ゲスイドウ</t>
    </rPh>
    <rPh sb="167" eb="169">
      <t>ジギョウ</t>
    </rPh>
    <rPh sb="169" eb="171">
      <t>カイケイ</t>
    </rPh>
    <rPh sb="173" eb="175">
      <t>トウゴウ</t>
    </rPh>
    <rPh sb="183" eb="185">
      <t>コンゴ</t>
    </rPh>
    <rPh sb="195" eb="196">
      <t>ナド</t>
    </rPh>
    <rPh sb="197" eb="198">
      <t>サラ</t>
    </rPh>
    <rPh sb="199" eb="200">
      <t>キビ</t>
    </rPh>
    <rPh sb="202" eb="204">
      <t>ザイセイ</t>
    </rPh>
    <rPh sb="204" eb="206">
      <t>ジョウキョウ</t>
    </rPh>
    <rPh sb="207" eb="209">
      <t>ヨソク</t>
    </rPh>
    <rPh sb="254" eb="256">
      <t>ヒツヨウ</t>
    </rPh>
    <phoneticPr fontId="1"/>
  </si>
  <si>
    <t xml:space="preserve">　阿南市は、令和２年度から地方公営企業法を一部適用している。
①経常収支比率：単年度収支は100％を上回っているが、使用料収入の割合が低く、他会計からの繰入で賄っている。
②累積欠損金比率：法適用した令和２年度に各種引当金等を特別損失に計上したことと、減価償却費等に見合う収益が不足していることから欠損金が発生している。現金支出を伴わない減価償却費を原因とする損失(赤字)額により生じた累積欠損金は事業全体の資金不足に直接つながるものではないが、人口減少等により使用料収入が減少傾向であり、経営の健全性に課題があるといえる。
③流動比率：「流動負債」の大半を占める企業債償還金により100％を下回っている。今後もこの状況が当面続くことが見込まれる。
⑤経費回収率：経常収支比率は100％以上となっているが、経費回収率は低い。①と同じく他会計からの繰入で賄っている。
⑥汚水処理原価：前年度と比べ汚水処理費（処理水量）が若干減少したものの、依然として減価償却費等に見合う収益が不足していることから、全国及び類似団体平均値を大幅に上回っている。
⑦施設利用率：類似団体と比較して低い水準であり、処理能力に見合った処理量といえない。
⑧水洗化率：使用料収入の伸び悩みや施設利用率などの数値は、水洗化（接続率）の低さに起因していると考えられる。今後も継続的に普及促進をしていかなければならない。
</t>
    <rPh sb="246" eb="248">
      <t>ケイエイ</t>
    </rPh>
    <rPh sb="249" eb="252">
      <t>ケンゼンセイ</t>
    </rPh>
    <rPh sb="253" eb="255">
      <t>カダイ</t>
    </rPh>
    <rPh sb="365" eb="366">
      <t>オナ</t>
    </rPh>
    <rPh sb="368" eb="371">
      <t>タカイケイ</t>
    </rPh>
    <rPh sb="374" eb="376">
      <t>クリイレ</t>
    </rPh>
    <rPh sb="377" eb="378">
      <t>マカナ</t>
    </rPh>
    <rPh sb="420" eb="422">
      <t>イゼン</t>
    </rPh>
    <rPh sb="425" eb="429">
      <t>ゲンカショウキャク</t>
    </rPh>
    <rPh sb="429" eb="430">
      <t>ヒ</t>
    </rPh>
    <rPh sb="430" eb="431">
      <t>ナド</t>
    </rPh>
    <rPh sb="432" eb="434">
      <t>ミア</t>
    </rPh>
    <rPh sb="435" eb="437">
      <t>シュウエキ</t>
    </rPh>
    <rPh sb="438" eb="440">
      <t>フソク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</si>
</sst>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5"/>
      <color theme="1"/>
      <name val="ＭＳ ゴシック"/>
      <family val="3"/>
    </font>
    <font>
      <b/>
      <sz val="10.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3" fillId="0" borderId="6" xfId="0" applyFont="1" applyBorder="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7" xfId="0" applyFont="1" applyBorder="1" applyAlignment="1">
      <alignment horizontal="left" vertical="center"/>
    </xf>
    <xf numFmtId="0" fontId="13" fillId="0" borderId="8" xfId="0" applyFont="1" applyBorder="1" applyAlignment="1">
      <alignment horizontal="lef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6.e-002</c:v>
                </c:pt>
                <c:pt idx="1" formatCode="#,##0.00;&quot;△&quot;#,##0.00">
                  <c:v>0</c:v>
                </c:pt>
                <c:pt idx="2" formatCode="#,##0.00;&quot;△&quot;#,##0.00">
                  <c:v>0</c:v>
                </c:pt>
                <c:pt idx="3">
                  <c:v>0.96</c:v>
                </c:pt>
                <c:pt idx="4">
                  <c:v>4.e-002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24.65</c:v>
                </c:pt>
                <c:pt idx="1">
                  <c:v>24.38</c:v>
                </c:pt>
                <c:pt idx="2">
                  <c:v>23.27</c:v>
                </c:pt>
                <c:pt idx="3">
                  <c:v>23.38</c:v>
                </c:pt>
                <c:pt idx="4">
                  <c:v>24.23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44.83</c:v>
                </c:pt>
                <c:pt idx="1">
                  <c:v>48</c:v>
                </c:pt>
                <c:pt idx="2">
                  <c:v>46.26</c:v>
                </c:pt>
                <c:pt idx="3">
                  <c:v>48.5</c:v>
                </c:pt>
                <c:pt idx="4">
                  <c:v>29.12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57.92</c:v>
                </c:pt>
                <c:pt idx="1">
                  <c:v>58.59</c:v>
                </c:pt>
                <c:pt idx="2">
                  <c:v>60.11</c:v>
                </c:pt>
                <c:pt idx="3">
                  <c:v>60.68</c:v>
                </c:pt>
                <c:pt idx="4">
                  <c:v>60.47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60.57</c:v>
                </c:pt>
                <c:pt idx="1">
                  <c:v>56.11</c:v>
                </c:pt>
                <c:pt idx="2">
                  <c:v>56.49</c:v>
                </c:pt>
                <c:pt idx="3">
                  <c:v>59.74</c:v>
                </c:pt>
                <c:pt idx="4">
                  <c:v>60.87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88.86</c:v>
                </c:pt>
                <c:pt idx="1">
                  <c:v>102.91</c:v>
                </c:pt>
                <c:pt idx="2">
                  <c:v>100.22</c:v>
                </c:pt>
                <c:pt idx="3">
                  <c:v>101.09</c:v>
                </c:pt>
                <c:pt idx="4">
                  <c:v>102.26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103.94</c:v>
                </c:pt>
                <c:pt idx="1">
                  <c:v>106.52</c:v>
                </c:pt>
                <c:pt idx="2">
                  <c:v>106.2</c:v>
                </c:pt>
                <c:pt idx="3">
                  <c:v>110.29</c:v>
                </c:pt>
                <c:pt idx="4">
                  <c:v>112.91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8.24</c:v>
                </c:pt>
                <c:pt idx="1">
                  <c:v>12</c:v>
                </c:pt>
                <c:pt idx="2">
                  <c:v>14.68</c:v>
                </c:pt>
                <c:pt idx="3">
                  <c:v>18.489999999999998</c:v>
                </c:pt>
                <c:pt idx="4">
                  <c:v>21.91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7.48</c:v>
                </c:pt>
                <c:pt idx="1">
                  <c:v>9.7200000000000006</c:v>
                </c:pt>
                <c:pt idx="2">
                  <c:v>11.95</c:v>
                </c:pt>
                <c:pt idx="3">
                  <c:v>17.48</c:v>
                </c:pt>
                <c:pt idx="4">
                  <c:v>15.53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formatCode="#,##0.00;&quot;△&quot;#,##0.00;&quot;-&quot;">
                  <c:v>0.77</c:v>
                </c:pt>
                <c:pt idx="3" formatCode="#,##0.00;&quot;△&quot;#,##0.00;&quot;-&quot;">
                  <c:v>1.07</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27.26</c:v>
                </c:pt>
                <c:pt idx="1">
                  <c:v>29.66</c:v>
                </c:pt>
                <c:pt idx="2">
                  <c:v>36.64</c:v>
                </c:pt>
                <c:pt idx="3">
                  <c:v>34.159999999999997</c:v>
                </c:pt>
                <c:pt idx="4">
                  <c:v>34.71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43.16</c:v>
                </c:pt>
                <c:pt idx="1">
                  <c:v>52.51</c:v>
                </c:pt>
                <c:pt idx="2">
                  <c:v>21.34</c:v>
                </c:pt>
                <c:pt idx="3">
                  <c:v>5.96</c:v>
                </c:pt>
                <c:pt idx="4">
                  <c:v>18.37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13.81</c:v>
                </c:pt>
                <c:pt idx="1">
                  <c:v>25.38</c:v>
                </c:pt>
                <c:pt idx="2">
                  <c:v>23.17</c:v>
                </c:pt>
                <c:pt idx="3">
                  <c:v>32.979999999999997</c:v>
                </c:pt>
                <c:pt idx="4">
                  <c:v>31.4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52.04</c:v>
                </c:pt>
                <c:pt idx="1">
                  <c:v>72.17</c:v>
                </c:pt>
                <c:pt idx="2">
                  <c:v>79.94</c:v>
                </c:pt>
                <c:pt idx="3">
                  <c:v>85.11</c:v>
                </c:pt>
                <c:pt idx="4">
                  <c:v>128.69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1575.64</c:v>
                </c:pt>
                <c:pt idx="1">
                  <c:v>914.32</c:v>
                </c:pt>
                <c:pt idx="2">
                  <c:v>940.79</c:v>
                </c:pt>
                <c:pt idx="3">
                  <c:v>2528.25</c:v>
                </c:pt>
                <c:pt idx="4">
                  <c:v>2168.5500000000002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19.38</c:v>
                </c:pt>
                <c:pt idx="1">
                  <c:v>20.69</c:v>
                </c:pt>
                <c:pt idx="2">
                  <c:v>21.56</c:v>
                </c:pt>
                <c:pt idx="3">
                  <c:v>20.82</c:v>
                </c:pt>
                <c:pt idx="4">
                  <c:v>24.27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73.209999999999994</c:v>
                </c:pt>
                <c:pt idx="1">
                  <c:v>75.599999999999994</c:v>
                </c:pt>
                <c:pt idx="2">
                  <c:v>74.13</c:v>
                </c:pt>
                <c:pt idx="3">
                  <c:v>67.989999999999995</c:v>
                </c:pt>
                <c:pt idx="4">
                  <c:v>42.35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824.39</c:v>
                </c:pt>
                <c:pt idx="1">
                  <c:v>776.5</c:v>
                </c:pt>
                <c:pt idx="2">
                  <c:v>758.01</c:v>
                </c:pt>
                <c:pt idx="3">
                  <c:v>780.96</c:v>
                </c:pt>
                <c:pt idx="4">
                  <c:v>672.01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229.52</c:v>
                </c:pt>
                <c:pt idx="1">
                  <c:v>211.98</c:v>
                </c:pt>
                <c:pt idx="2">
                  <c:v>221.86</c:v>
                </c:pt>
                <c:pt idx="3">
                  <c:v>228.51</c:v>
                </c:pt>
                <c:pt idx="4">
                  <c:v>295.66000000000003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L10" workbookViewId="0">
      <selection activeCell="CD20" sqref="CD20:CD21"/>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徳島県　阿南市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Cc3</v>
      </c>
      <c r="X8" s="6"/>
      <c r="Y8" s="6"/>
      <c r="Z8" s="6"/>
      <c r="AA8" s="6"/>
      <c r="AB8" s="6"/>
      <c r="AC8" s="6"/>
      <c r="AD8" s="20" t="str">
        <f>データ!$M$6</f>
        <v>非設置</v>
      </c>
      <c r="AE8" s="20"/>
      <c r="AF8" s="20"/>
      <c r="AG8" s="20"/>
      <c r="AH8" s="20"/>
      <c r="AI8" s="20"/>
      <c r="AJ8" s="20"/>
      <c r="AK8" s="3"/>
      <c r="AL8" s="21">
        <f>データ!S6</f>
        <v>67946</v>
      </c>
      <c r="AM8" s="21"/>
      <c r="AN8" s="21"/>
      <c r="AO8" s="21"/>
      <c r="AP8" s="21"/>
      <c r="AQ8" s="21"/>
      <c r="AR8" s="21"/>
      <c r="AS8" s="21"/>
      <c r="AT8" s="7">
        <f>データ!T6</f>
        <v>279.25</v>
      </c>
      <c r="AU8" s="7"/>
      <c r="AV8" s="7"/>
      <c r="AW8" s="7"/>
      <c r="AX8" s="7"/>
      <c r="AY8" s="7"/>
      <c r="AZ8" s="7"/>
      <c r="BA8" s="7"/>
      <c r="BB8" s="7">
        <f>データ!U6</f>
        <v>243.32</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60.85</v>
      </c>
      <c r="J10" s="7"/>
      <c r="K10" s="7"/>
      <c r="L10" s="7"/>
      <c r="M10" s="7"/>
      <c r="N10" s="7"/>
      <c r="O10" s="7"/>
      <c r="P10" s="7">
        <f>データ!P6</f>
        <v>3.52</v>
      </c>
      <c r="Q10" s="7"/>
      <c r="R10" s="7"/>
      <c r="S10" s="7"/>
      <c r="T10" s="7"/>
      <c r="U10" s="7"/>
      <c r="V10" s="7"/>
      <c r="W10" s="7">
        <f>データ!Q6</f>
        <v>108.36</v>
      </c>
      <c r="X10" s="7"/>
      <c r="Y10" s="7"/>
      <c r="Z10" s="7"/>
      <c r="AA10" s="7"/>
      <c r="AB10" s="7"/>
      <c r="AC10" s="7"/>
      <c r="AD10" s="21">
        <f>データ!R6</f>
        <v>3190</v>
      </c>
      <c r="AE10" s="21"/>
      <c r="AF10" s="21"/>
      <c r="AG10" s="21"/>
      <c r="AH10" s="21"/>
      <c r="AI10" s="21"/>
      <c r="AJ10" s="21"/>
      <c r="AK10" s="2"/>
      <c r="AL10" s="21">
        <f>データ!V6</f>
        <v>2373</v>
      </c>
      <c r="AM10" s="21"/>
      <c r="AN10" s="21"/>
      <c r="AO10" s="21"/>
      <c r="AP10" s="21"/>
      <c r="AQ10" s="21"/>
      <c r="AR10" s="21"/>
      <c r="AS10" s="21"/>
      <c r="AT10" s="7">
        <f>データ!W6</f>
        <v>0.81</v>
      </c>
      <c r="AU10" s="7"/>
      <c r="AV10" s="7"/>
      <c r="AW10" s="7"/>
      <c r="AX10" s="7"/>
      <c r="AY10" s="7"/>
      <c r="AZ10" s="7"/>
      <c r="BA10" s="7"/>
      <c r="BB10" s="7">
        <f>データ!X6</f>
        <v>2929.63</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6" t="s">
        <v>43</v>
      </c>
      <c r="BM45" s="46"/>
      <c r="BN45" s="46"/>
      <c r="BO45" s="46"/>
      <c r="BP45" s="46"/>
      <c r="BQ45" s="46"/>
      <c r="BR45" s="46"/>
      <c r="BS45" s="46"/>
      <c r="BT45" s="46"/>
      <c r="BU45" s="46"/>
      <c r="BV45" s="46"/>
      <c r="BW45" s="46"/>
      <c r="BX45" s="46"/>
      <c r="BY45" s="46"/>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7"/>
      <c r="BM46" s="47"/>
      <c r="BN46" s="47"/>
      <c r="BO46" s="47"/>
      <c r="BP46" s="47"/>
      <c r="BQ46" s="47"/>
      <c r="BR46" s="47"/>
      <c r="BS46" s="47"/>
      <c r="BT46" s="47"/>
      <c r="BU46" s="47"/>
      <c r="BV46" s="47"/>
      <c r="BW46" s="47"/>
      <c r="BX46" s="47"/>
      <c r="BY46" s="47"/>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48</v>
      </c>
      <c r="F84" s="12" t="s">
        <v>49</v>
      </c>
      <c r="G84" s="12" t="s">
        <v>50</v>
      </c>
      <c r="H84" s="12" t="s">
        <v>42</v>
      </c>
      <c r="I84" s="12" t="s">
        <v>8</v>
      </c>
      <c r="J84" s="12" t="s">
        <v>51</v>
      </c>
      <c r="K84" s="12" t="s">
        <v>52</v>
      </c>
      <c r="L84" s="12" t="s">
        <v>32</v>
      </c>
      <c r="M84" s="12" t="s">
        <v>35</v>
      </c>
      <c r="N84" s="12" t="s">
        <v>54</v>
      </c>
      <c r="O84" s="12" t="s">
        <v>56</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qsoFc3Lxu3mIc/gnKJ/j7+M4dBurYj7aYCpbjj9rOgB2emyMP/fSbRZgBNV6MLCO/lB4Jsklg8/EuI/yon0Rw==" saltValue="elUHi6gwXiXqbi0UtRhQ+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60</v>
      </c>
      <c r="D3" s="64" t="s">
        <v>38</v>
      </c>
      <c r="E3" s="64" t="s">
        <v>4</v>
      </c>
      <c r="F3" s="64" t="s">
        <v>3</v>
      </c>
      <c r="G3" s="64" t="s">
        <v>24</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27</v>
      </c>
      <c r="AV4" s="82"/>
      <c r="AW4" s="82"/>
      <c r="AX4" s="82"/>
      <c r="AY4" s="82"/>
      <c r="AZ4" s="82"/>
      <c r="BA4" s="82"/>
      <c r="BB4" s="82"/>
      <c r="BC4" s="82"/>
      <c r="BD4" s="82"/>
      <c r="BE4" s="82"/>
      <c r="BF4" s="82" t="s">
        <v>64</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78</v>
      </c>
      <c r="S5" s="72" t="s">
        <v>79</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45</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362042</v>
      </c>
      <c r="D6" s="67">
        <f t="shared" si="1"/>
        <v>46</v>
      </c>
      <c r="E6" s="67">
        <f t="shared" si="1"/>
        <v>17</v>
      </c>
      <c r="F6" s="67">
        <f t="shared" si="1"/>
        <v>1</v>
      </c>
      <c r="G6" s="67">
        <f t="shared" si="1"/>
        <v>0</v>
      </c>
      <c r="H6" s="67" t="str">
        <f t="shared" si="1"/>
        <v>徳島県　阿南市</v>
      </c>
      <c r="I6" s="67" t="str">
        <f t="shared" si="1"/>
        <v>法適用</v>
      </c>
      <c r="J6" s="67" t="str">
        <f t="shared" si="1"/>
        <v>下水道事業</v>
      </c>
      <c r="K6" s="67" t="str">
        <f t="shared" si="1"/>
        <v>公共下水道</v>
      </c>
      <c r="L6" s="67" t="str">
        <f t="shared" si="1"/>
        <v>Cc3</v>
      </c>
      <c r="M6" s="67" t="str">
        <f t="shared" si="1"/>
        <v>非設置</v>
      </c>
      <c r="N6" s="75" t="str">
        <f t="shared" si="1"/>
        <v>-</v>
      </c>
      <c r="O6" s="75">
        <f t="shared" si="1"/>
        <v>60.85</v>
      </c>
      <c r="P6" s="75">
        <f t="shared" si="1"/>
        <v>3.52</v>
      </c>
      <c r="Q6" s="75">
        <f t="shared" si="1"/>
        <v>108.36</v>
      </c>
      <c r="R6" s="75">
        <f t="shared" si="1"/>
        <v>3190</v>
      </c>
      <c r="S6" s="75">
        <f t="shared" si="1"/>
        <v>67946</v>
      </c>
      <c r="T6" s="75">
        <f t="shared" si="1"/>
        <v>279.25</v>
      </c>
      <c r="U6" s="75">
        <f t="shared" si="1"/>
        <v>243.32</v>
      </c>
      <c r="V6" s="75">
        <f t="shared" si="1"/>
        <v>2373</v>
      </c>
      <c r="W6" s="75">
        <f t="shared" si="1"/>
        <v>0.81</v>
      </c>
      <c r="X6" s="75">
        <f t="shared" si="1"/>
        <v>2929.63</v>
      </c>
      <c r="Y6" s="83">
        <f t="shared" ref="Y6:AH6" si="2">IF(Y7="",NA(),Y7)</f>
        <v>88.86</v>
      </c>
      <c r="Z6" s="83">
        <f t="shared" si="2"/>
        <v>102.91</v>
      </c>
      <c r="AA6" s="83">
        <f t="shared" si="2"/>
        <v>100.22</v>
      </c>
      <c r="AB6" s="83">
        <f t="shared" si="2"/>
        <v>101.09</v>
      </c>
      <c r="AC6" s="83">
        <f t="shared" si="2"/>
        <v>102.26</v>
      </c>
      <c r="AD6" s="83">
        <f t="shared" si="2"/>
        <v>103.94</v>
      </c>
      <c r="AE6" s="83">
        <f t="shared" si="2"/>
        <v>106.52</v>
      </c>
      <c r="AF6" s="83">
        <f t="shared" si="2"/>
        <v>106.2</v>
      </c>
      <c r="AG6" s="83">
        <f t="shared" si="2"/>
        <v>110.29</v>
      </c>
      <c r="AH6" s="83">
        <f t="shared" si="2"/>
        <v>112.91</v>
      </c>
      <c r="AI6" s="75" t="str">
        <f>IF(AI7="","",IF(AI7="-","【-】","【"&amp;SUBSTITUTE(TEXT(AI7,"#,##0.00"),"-","△")&amp;"】"))</f>
        <v>【105.36】</v>
      </c>
      <c r="AJ6" s="83">
        <f t="shared" ref="AJ6:AS6" si="3">IF(AJ7="",NA(),AJ7)</f>
        <v>27.26</v>
      </c>
      <c r="AK6" s="83">
        <f t="shared" si="3"/>
        <v>29.66</v>
      </c>
      <c r="AL6" s="83">
        <f t="shared" si="3"/>
        <v>36.64</v>
      </c>
      <c r="AM6" s="83">
        <f t="shared" si="3"/>
        <v>34.159999999999997</v>
      </c>
      <c r="AN6" s="83">
        <f t="shared" si="3"/>
        <v>34.71</v>
      </c>
      <c r="AO6" s="83">
        <f t="shared" si="3"/>
        <v>43.16</v>
      </c>
      <c r="AP6" s="83">
        <f t="shared" si="3"/>
        <v>52.51</v>
      </c>
      <c r="AQ6" s="83">
        <f t="shared" si="3"/>
        <v>21.34</v>
      </c>
      <c r="AR6" s="83">
        <f t="shared" si="3"/>
        <v>5.96</v>
      </c>
      <c r="AS6" s="83">
        <f t="shared" si="3"/>
        <v>18.37</v>
      </c>
      <c r="AT6" s="75" t="str">
        <f>IF(AT7="","",IF(AT7="-","【-】","【"&amp;SUBSTITUTE(TEXT(AT7,"#,##0.00"),"-","△")&amp;"】"))</f>
        <v>【3.12】</v>
      </c>
      <c r="AU6" s="83">
        <f t="shared" ref="AU6:BD6" si="4">IF(AU7="",NA(),AU7)</f>
        <v>13.81</v>
      </c>
      <c r="AV6" s="83">
        <f t="shared" si="4"/>
        <v>25.38</v>
      </c>
      <c r="AW6" s="83">
        <f t="shared" si="4"/>
        <v>23.17</v>
      </c>
      <c r="AX6" s="83">
        <f t="shared" si="4"/>
        <v>32.979999999999997</v>
      </c>
      <c r="AY6" s="83">
        <f t="shared" si="4"/>
        <v>31.4</v>
      </c>
      <c r="AZ6" s="83">
        <f t="shared" si="4"/>
        <v>52.04</v>
      </c>
      <c r="BA6" s="83">
        <f t="shared" si="4"/>
        <v>72.17</v>
      </c>
      <c r="BB6" s="83">
        <f t="shared" si="4"/>
        <v>79.94</v>
      </c>
      <c r="BC6" s="83">
        <f t="shared" si="4"/>
        <v>85.11</v>
      </c>
      <c r="BD6" s="83">
        <f t="shared" si="4"/>
        <v>128.69</v>
      </c>
      <c r="BE6" s="75" t="str">
        <f>IF(BE7="","",IF(BE7="-","【-】","【"&amp;SUBSTITUTE(TEXT(BE7,"#,##0.00"),"-","△")&amp;"】"))</f>
        <v>【82.75】</v>
      </c>
      <c r="BF6" s="75">
        <f t="shared" ref="BF6:BO6" si="5">IF(BF7="",NA(),BF7)</f>
        <v>0</v>
      </c>
      <c r="BG6" s="75">
        <f t="shared" si="5"/>
        <v>0</v>
      </c>
      <c r="BH6" s="75">
        <f t="shared" si="5"/>
        <v>0</v>
      </c>
      <c r="BI6" s="75">
        <f t="shared" si="5"/>
        <v>0</v>
      </c>
      <c r="BJ6" s="75">
        <f t="shared" si="5"/>
        <v>0</v>
      </c>
      <c r="BK6" s="83">
        <f t="shared" si="5"/>
        <v>1575.64</v>
      </c>
      <c r="BL6" s="83">
        <f t="shared" si="5"/>
        <v>914.32</v>
      </c>
      <c r="BM6" s="83">
        <f t="shared" si="5"/>
        <v>940.79</v>
      </c>
      <c r="BN6" s="83">
        <f t="shared" si="5"/>
        <v>2528.25</v>
      </c>
      <c r="BO6" s="83">
        <f t="shared" si="5"/>
        <v>2168.5500000000002</v>
      </c>
      <c r="BP6" s="75" t="str">
        <f>IF(BP7="","",IF(BP7="-","【-】","【"&amp;SUBSTITUTE(TEXT(BP7,"#,##0.00"),"-","△")&amp;"】"))</f>
        <v>【602.56】</v>
      </c>
      <c r="BQ6" s="83">
        <f t="shared" ref="BQ6:BZ6" si="6">IF(BQ7="",NA(),BQ7)</f>
        <v>19.38</v>
      </c>
      <c r="BR6" s="83">
        <f t="shared" si="6"/>
        <v>20.69</v>
      </c>
      <c r="BS6" s="83">
        <f t="shared" si="6"/>
        <v>21.56</v>
      </c>
      <c r="BT6" s="83">
        <f t="shared" si="6"/>
        <v>20.82</v>
      </c>
      <c r="BU6" s="83">
        <f t="shared" si="6"/>
        <v>24.27</v>
      </c>
      <c r="BV6" s="83">
        <f t="shared" si="6"/>
        <v>73.209999999999994</v>
      </c>
      <c r="BW6" s="83">
        <f t="shared" si="6"/>
        <v>75.599999999999994</v>
      </c>
      <c r="BX6" s="83">
        <f t="shared" si="6"/>
        <v>74.13</v>
      </c>
      <c r="BY6" s="83">
        <f t="shared" si="6"/>
        <v>67.989999999999995</v>
      </c>
      <c r="BZ6" s="83">
        <f t="shared" si="6"/>
        <v>42.35</v>
      </c>
      <c r="CA6" s="75" t="str">
        <f>IF(CA7="","",IF(CA7="-","【-】","【"&amp;SUBSTITUTE(TEXT(CA7,"#,##0.00"),"-","△")&amp;"】"))</f>
        <v>【97.94】</v>
      </c>
      <c r="CB6" s="83">
        <f t="shared" ref="CB6:CK6" si="7">IF(CB7="",NA(),CB7)</f>
        <v>824.39</v>
      </c>
      <c r="CC6" s="83">
        <f t="shared" si="7"/>
        <v>776.5</v>
      </c>
      <c r="CD6" s="83">
        <f t="shared" si="7"/>
        <v>758.01</v>
      </c>
      <c r="CE6" s="83">
        <f t="shared" si="7"/>
        <v>780.96</v>
      </c>
      <c r="CF6" s="83">
        <f t="shared" si="7"/>
        <v>672.01</v>
      </c>
      <c r="CG6" s="83">
        <f t="shared" si="7"/>
        <v>229.52</v>
      </c>
      <c r="CH6" s="83">
        <f t="shared" si="7"/>
        <v>211.98</v>
      </c>
      <c r="CI6" s="83">
        <f t="shared" si="7"/>
        <v>221.86</v>
      </c>
      <c r="CJ6" s="83">
        <f t="shared" si="7"/>
        <v>228.51</v>
      </c>
      <c r="CK6" s="83">
        <f t="shared" si="7"/>
        <v>295.66000000000003</v>
      </c>
      <c r="CL6" s="75" t="str">
        <f>IF(CL7="","",IF(CL7="-","【-】","【"&amp;SUBSTITUTE(TEXT(CL7,"#,##0.00"),"-","△")&amp;"】"))</f>
        <v>【140.98】</v>
      </c>
      <c r="CM6" s="83">
        <f t="shared" ref="CM6:CV6" si="8">IF(CM7="",NA(),CM7)</f>
        <v>24.65</v>
      </c>
      <c r="CN6" s="83">
        <f t="shared" si="8"/>
        <v>24.38</v>
      </c>
      <c r="CO6" s="83">
        <f t="shared" si="8"/>
        <v>23.27</v>
      </c>
      <c r="CP6" s="83">
        <f t="shared" si="8"/>
        <v>23.38</v>
      </c>
      <c r="CQ6" s="83">
        <f t="shared" si="8"/>
        <v>24.23</v>
      </c>
      <c r="CR6" s="83">
        <f t="shared" si="8"/>
        <v>44.83</v>
      </c>
      <c r="CS6" s="83">
        <f t="shared" si="8"/>
        <v>48</v>
      </c>
      <c r="CT6" s="83">
        <f t="shared" si="8"/>
        <v>46.26</v>
      </c>
      <c r="CU6" s="83">
        <f t="shared" si="8"/>
        <v>48.5</v>
      </c>
      <c r="CV6" s="83">
        <f t="shared" si="8"/>
        <v>29.12</v>
      </c>
      <c r="CW6" s="75" t="str">
        <f>IF(CW7="","",IF(CW7="-","【-】","【"&amp;SUBSTITUTE(TEXT(CW7,"#,##0.00"),"-","△")&amp;"】"))</f>
        <v>【60.13】</v>
      </c>
      <c r="CX6" s="83">
        <f t="shared" ref="CX6:DG6" si="9">IF(CX7="",NA(),CX7)</f>
        <v>57.92</v>
      </c>
      <c r="CY6" s="83">
        <f t="shared" si="9"/>
        <v>58.59</v>
      </c>
      <c r="CZ6" s="83">
        <f t="shared" si="9"/>
        <v>60.11</v>
      </c>
      <c r="DA6" s="83">
        <f t="shared" si="9"/>
        <v>60.68</v>
      </c>
      <c r="DB6" s="83">
        <f t="shared" si="9"/>
        <v>60.47</v>
      </c>
      <c r="DC6" s="83">
        <f t="shared" si="9"/>
        <v>60.57</v>
      </c>
      <c r="DD6" s="83">
        <f t="shared" si="9"/>
        <v>56.11</v>
      </c>
      <c r="DE6" s="83">
        <f t="shared" si="9"/>
        <v>56.49</v>
      </c>
      <c r="DF6" s="83">
        <f t="shared" si="9"/>
        <v>59.74</v>
      </c>
      <c r="DG6" s="83">
        <f t="shared" si="9"/>
        <v>60.87</v>
      </c>
      <c r="DH6" s="75" t="str">
        <f>IF(DH7="","",IF(DH7="-","【-】","【"&amp;SUBSTITUTE(TEXT(DH7,"#,##0.00"),"-","△")&amp;"】"))</f>
        <v>【96.00】</v>
      </c>
      <c r="DI6" s="83">
        <f t="shared" ref="DI6:DR6" si="10">IF(DI7="",NA(),DI7)</f>
        <v>8.24</v>
      </c>
      <c r="DJ6" s="83">
        <f t="shared" si="10"/>
        <v>12</v>
      </c>
      <c r="DK6" s="83">
        <f t="shared" si="10"/>
        <v>14.68</v>
      </c>
      <c r="DL6" s="83">
        <f t="shared" si="10"/>
        <v>18.489999999999998</v>
      </c>
      <c r="DM6" s="83">
        <f t="shared" si="10"/>
        <v>21.91</v>
      </c>
      <c r="DN6" s="83">
        <f t="shared" si="10"/>
        <v>7.48</v>
      </c>
      <c r="DO6" s="83">
        <f t="shared" si="10"/>
        <v>9.7200000000000006</v>
      </c>
      <c r="DP6" s="83">
        <f t="shared" si="10"/>
        <v>11.95</v>
      </c>
      <c r="DQ6" s="83">
        <f t="shared" si="10"/>
        <v>17.48</v>
      </c>
      <c r="DR6" s="83">
        <f t="shared" si="10"/>
        <v>15.53</v>
      </c>
      <c r="DS6" s="75" t="str">
        <f>IF(DS7="","",IF(DS7="-","【-】","【"&amp;SUBSTITUTE(TEXT(DS7,"#,##0.00"),"-","△")&amp;"】"))</f>
        <v>【42.20】</v>
      </c>
      <c r="DT6" s="75">
        <f t="shared" ref="DT6:EC6" si="11">IF(DT7="",NA(),DT7)</f>
        <v>0</v>
      </c>
      <c r="DU6" s="75">
        <f t="shared" si="11"/>
        <v>0</v>
      </c>
      <c r="DV6" s="75">
        <f t="shared" si="11"/>
        <v>0</v>
      </c>
      <c r="DW6" s="75">
        <f t="shared" si="11"/>
        <v>0</v>
      </c>
      <c r="DX6" s="75">
        <f t="shared" si="11"/>
        <v>0</v>
      </c>
      <c r="DY6" s="75">
        <f t="shared" si="11"/>
        <v>0</v>
      </c>
      <c r="DZ6" s="75">
        <f t="shared" si="11"/>
        <v>0</v>
      </c>
      <c r="EA6" s="83">
        <f t="shared" si="11"/>
        <v>0.77</v>
      </c>
      <c r="EB6" s="83">
        <f t="shared" si="11"/>
        <v>1.07</v>
      </c>
      <c r="EC6" s="75">
        <f t="shared" si="11"/>
        <v>0</v>
      </c>
      <c r="ED6" s="75" t="str">
        <f>IF(ED7="","",IF(ED7="-","【-】","【"&amp;SUBSTITUTE(TEXT(ED7,"#,##0.00"),"-","△")&amp;"】"))</f>
        <v>【9.46】</v>
      </c>
      <c r="EE6" s="75">
        <f t="shared" ref="EE6:EN6" si="12">IF(EE7="",NA(),EE7)</f>
        <v>0</v>
      </c>
      <c r="EF6" s="75">
        <f t="shared" si="12"/>
        <v>0</v>
      </c>
      <c r="EG6" s="75">
        <f t="shared" si="12"/>
        <v>0</v>
      </c>
      <c r="EH6" s="75">
        <f t="shared" si="12"/>
        <v>0</v>
      </c>
      <c r="EI6" s="75">
        <f t="shared" si="12"/>
        <v>0</v>
      </c>
      <c r="EJ6" s="83">
        <f t="shared" si="12"/>
        <v>6.e-002</v>
      </c>
      <c r="EK6" s="75">
        <f t="shared" si="12"/>
        <v>0</v>
      </c>
      <c r="EL6" s="75">
        <f t="shared" si="12"/>
        <v>0</v>
      </c>
      <c r="EM6" s="83">
        <f t="shared" si="12"/>
        <v>0.96</v>
      </c>
      <c r="EN6" s="83">
        <f t="shared" si="12"/>
        <v>4.e-002</v>
      </c>
      <c r="EO6" s="75" t="str">
        <f>IF(EO7="","",IF(EO7="-","【-】","【"&amp;SUBSTITUTE(TEXT(EO7,"#,##0.00"),"-","△")&amp;"】"))</f>
        <v>【0.19】</v>
      </c>
    </row>
    <row r="7" spans="1:148" s="61" customFormat="1">
      <c r="A7" s="62"/>
      <c r="B7" s="68">
        <v>2024</v>
      </c>
      <c r="C7" s="68">
        <v>362042</v>
      </c>
      <c r="D7" s="68">
        <v>46</v>
      </c>
      <c r="E7" s="68">
        <v>17</v>
      </c>
      <c r="F7" s="68">
        <v>1</v>
      </c>
      <c r="G7" s="68">
        <v>0</v>
      </c>
      <c r="H7" s="68" t="s">
        <v>96</v>
      </c>
      <c r="I7" s="68" t="s">
        <v>97</v>
      </c>
      <c r="J7" s="68" t="s">
        <v>98</v>
      </c>
      <c r="K7" s="68" t="s">
        <v>99</v>
      </c>
      <c r="L7" s="68" t="s">
        <v>46</v>
      </c>
      <c r="M7" s="68" t="s">
        <v>100</v>
      </c>
      <c r="N7" s="76" t="s">
        <v>101</v>
      </c>
      <c r="O7" s="76">
        <v>60.85</v>
      </c>
      <c r="P7" s="76">
        <v>3.52</v>
      </c>
      <c r="Q7" s="76">
        <v>108.36</v>
      </c>
      <c r="R7" s="76">
        <v>3190</v>
      </c>
      <c r="S7" s="76">
        <v>67946</v>
      </c>
      <c r="T7" s="76">
        <v>279.25</v>
      </c>
      <c r="U7" s="76">
        <v>243.32</v>
      </c>
      <c r="V7" s="76">
        <v>2373</v>
      </c>
      <c r="W7" s="76">
        <v>0.81</v>
      </c>
      <c r="X7" s="76">
        <v>2929.63</v>
      </c>
      <c r="Y7" s="76">
        <v>88.86</v>
      </c>
      <c r="Z7" s="76">
        <v>102.91</v>
      </c>
      <c r="AA7" s="76">
        <v>100.22</v>
      </c>
      <c r="AB7" s="76">
        <v>101.09</v>
      </c>
      <c r="AC7" s="76">
        <v>102.26</v>
      </c>
      <c r="AD7" s="76">
        <v>103.94</v>
      </c>
      <c r="AE7" s="76">
        <v>106.52</v>
      </c>
      <c r="AF7" s="76">
        <v>106.2</v>
      </c>
      <c r="AG7" s="76">
        <v>110.29</v>
      </c>
      <c r="AH7" s="76">
        <v>112.91</v>
      </c>
      <c r="AI7" s="76">
        <v>105.36</v>
      </c>
      <c r="AJ7" s="76">
        <v>27.26</v>
      </c>
      <c r="AK7" s="76">
        <v>29.66</v>
      </c>
      <c r="AL7" s="76">
        <v>36.64</v>
      </c>
      <c r="AM7" s="76">
        <v>34.159999999999997</v>
      </c>
      <c r="AN7" s="76">
        <v>34.71</v>
      </c>
      <c r="AO7" s="76">
        <v>43.16</v>
      </c>
      <c r="AP7" s="76">
        <v>52.51</v>
      </c>
      <c r="AQ7" s="76">
        <v>21.34</v>
      </c>
      <c r="AR7" s="76">
        <v>5.96</v>
      </c>
      <c r="AS7" s="76">
        <v>18.37</v>
      </c>
      <c r="AT7" s="76">
        <v>3.12</v>
      </c>
      <c r="AU7" s="76">
        <v>13.81</v>
      </c>
      <c r="AV7" s="76">
        <v>25.38</v>
      </c>
      <c r="AW7" s="76">
        <v>23.17</v>
      </c>
      <c r="AX7" s="76">
        <v>32.979999999999997</v>
      </c>
      <c r="AY7" s="76">
        <v>31.4</v>
      </c>
      <c r="AZ7" s="76">
        <v>52.04</v>
      </c>
      <c r="BA7" s="76">
        <v>72.17</v>
      </c>
      <c r="BB7" s="76">
        <v>79.94</v>
      </c>
      <c r="BC7" s="76">
        <v>85.11</v>
      </c>
      <c r="BD7" s="76">
        <v>128.69</v>
      </c>
      <c r="BE7" s="76">
        <v>82.75</v>
      </c>
      <c r="BF7" s="76">
        <v>0</v>
      </c>
      <c r="BG7" s="76">
        <v>0</v>
      </c>
      <c r="BH7" s="76">
        <v>0</v>
      </c>
      <c r="BI7" s="76">
        <v>0</v>
      </c>
      <c r="BJ7" s="76">
        <v>0</v>
      </c>
      <c r="BK7" s="76">
        <v>1575.64</v>
      </c>
      <c r="BL7" s="76">
        <v>914.32</v>
      </c>
      <c r="BM7" s="76">
        <v>940.79</v>
      </c>
      <c r="BN7" s="76">
        <v>2528.25</v>
      </c>
      <c r="BO7" s="76">
        <v>2168.5500000000002</v>
      </c>
      <c r="BP7" s="76">
        <v>602.55999999999995</v>
      </c>
      <c r="BQ7" s="76">
        <v>19.38</v>
      </c>
      <c r="BR7" s="76">
        <v>20.69</v>
      </c>
      <c r="BS7" s="76">
        <v>21.56</v>
      </c>
      <c r="BT7" s="76">
        <v>20.82</v>
      </c>
      <c r="BU7" s="76">
        <v>24.27</v>
      </c>
      <c r="BV7" s="76">
        <v>73.209999999999994</v>
      </c>
      <c r="BW7" s="76">
        <v>75.599999999999994</v>
      </c>
      <c r="BX7" s="76">
        <v>74.13</v>
      </c>
      <c r="BY7" s="76">
        <v>67.989999999999995</v>
      </c>
      <c r="BZ7" s="76">
        <v>42.35</v>
      </c>
      <c r="CA7" s="76">
        <v>97.94</v>
      </c>
      <c r="CB7" s="76">
        <v>824.39</v>
      </c>
      <c r="CC7" s="76">
        <v>776.5</v>
      </c>
      <c r="CD7" s="76">
        <v>758.01</v>
      </c>
      <c r="CE7" s="76">
        <v>780.96</v>
      </c>
      <c r="CF7" s="76">
        <v>672.01</v>
      </c>
      <c r="CG7" s="76">
        <v>229.52</v>
      </c>
      <c r="CH7" s="76">
        <v>211.98</v>
      </c>
      <c r="CI7" s="76">
        <v>221.86</v>
      </c>
      <c r="CJ7" s="76">
        <v>228.51</v>
      </c>
      <c r="CK7" s="76">
        <v>295.66000000000003</v>
      </c>
      <c r="CL7" s="76">
        <v>140.97999999999999</v>
      </c>
      <c r="CM7" s="76">
        <v>24.65</v>
      </c>
      <c r="CN7" s="76">
        <v>24.38</v>
      </c>
      <c r="CO7" s="76">
        <v>23.27</v>
      </c>
      <c r="CP7" s="76">
        <v>23.38</v>
      </c>
      <c r="CQ7" s="76">
        <v>24.23</v>
      </c>
      <c r="CR7" s="76">
        <v>44.83</v>
      </c>
      <c r="CS7" s="76">
        <v>48</v>
      </c>
      <c r="CT7" s="76">
        <v>46.26</v>
      </c>
      <c r="CU7" s="76">
        <v>48.5</v>
      </c>
      <c r="CV7" s="76">
        <v>29.12</v>
      </c>
      <c r="CW7" s="76">
        <v>60.13</v>
      </c>
      <c r="CX7" s="76">
        <v>57.92</v>
      </c>
      <c r="CY7" s="76">
        <v>58.59</v>
      </c>
      <c r="CZ7" s="76">
        <v>60.11</v>
      </c>
      <c r="DA7" s="76">
        <v>60.68</v>
      </c>
      <c r="DB7" s="76">
        <v>60.47</v>
      </c>
      <c r="DC7" s="76">
        <v>60.57</v>
      </c>
      <c r="DD7" s="76">
        <v>56.11</v>
      </c>
      <c r="DE7" s="76">
        <v>56.49</v>
      </c>
      <c r="DF7" s="76">
        <v>59.74</v>
      </c>
      <c r="DG7" s="76">
        <v>60.87</v>
      </c>
      <c r="DH7" s="76">
        <v>96</v>
      </c>
      <c r="DI7" s="76">
        <v>8.24</v>
      </c>
      <c r="DJ7" s="76">
        <v>12</v>
      </c>
      <c r="DK7" s="76">
        <v>14.68</v>
      </c>
      <c r="DL7" s="76">
        <v>18.489999999999998</v>
      </c>
      <c r="DM7" s="76">
        <v>21.91</v>
      </c>
      <c r="DN7" s="76">
        <v>7.48</v>
      </c>
      <c r="DO7" s="76">
        <v>9.7200000000000006</v>
      </c>
      <c r="DP7" s="76">
        <v>11.95</v>
      </c>
      <c r="DQ7" s="76">
        <v>17.48</v>
      </c>
      <c r="DR7" s="76">
        <v>15.53</v>
      </c>
      <c r="DS7" s="76">
        <v>42.2</v>
      </c>
      <c r="DT7" s="76">
        <v>0</v>
      </c>
      <c r="DU7" s="76">
        <v>0</v>
      </c>
      <c r="DV7" s="76">
        <v>0</v>
      </c>
      <c r="DW7" s="76">
        <v>0</v>
      </c>
      <c r="DX7" s="76">
        <v>0</v>
      </c>
      <c r="DY7" s="76">
        <v>0</v>
      </c>
      <c r="DZ7" s="76">
        <v>0</v>
      </c>
      <c r="EA7" s="76">
        <v>0.77</v>
      </c>
      <c r="EB7" s="76">
        <v>1.07</v>
      </c>
      <c r="EC7" s="76">
        <v>0</v>
      </c>
      <c r="ED7" s="76">
        <v>9.4600000000000009</v>
      </c>
      <c r="EE7" s="76">
        <v>0</v>
      </c>
      <c r="EF7" s="76">
        <v>0</v>
      </c>
      <c r="EG7" s="76">
        <v>0</v>
      </c>
      <c r="EH7" s="76">
        <v>0</v>
      </c>
      <c r="EI7" s="76">
        <v>0</v>
      </c>
      <c r="EJ7" s="76">
        <v>6.e-002</v>
      </c>
      <c r="EK7" s="76">
        <v>0</v>
      </c>
      <c r="EL7" s="76">
        <v>0</v>
      </c>
      <c r="EM7" s="76">
        <v>0.96</v>
      </c>
      <c r="EN7" s="76">
        <v>4.e-002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inf05-u04</cp:lastModifiedBy>
  <cp:lastPrinted>2026-01-16T03:57:58Z</cp:lastPrinted>
  <dcterms:created xsi:type="dcterms:W3CDTF">2025-12-23T06:04:54Z</dcterms:created>
  <dcterms:modified xsi:type="dcterms:W3CDTF">2026-02-03T04:34:28Z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2026-02-03T04:34:28Z</vt:filetime>
  </property>
</Properties>
</file>