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60_建設課\令和０７年度\007_水道係\014 【決算】地方公営企業決算状況調査関係（6月）\★経営分析\【経営比較分析表】13_神山町\【経営比較分析表】13_神山町\"/>
    </mc:Choice>
  </mc:AlternateContent>
  <workbookProtection workbookAlgorithmName="SHA-512" workbookHashValue="fjgUWSKY5Keo51o1PXYZL/Yiv3QM4zFrJuHlcOH8Hn/mjsp7DV+9LIq2dK4sdOtDYajmEBdd84sfAFjJyOUUnw==" workbookSaltValue="n3OV6UuGFUD3W7X/X6caJ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<sst xmlns="http://schemas.openxmlformats.org/spreadsheetml/2006/main" count="316" uniqueCount="114">
  <si>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</si>
  <si>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</si>
  <si>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</si>
  <si>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</si>
  <si>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</si>
  <si>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</si>
  <si>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</si>
  <si>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</si>
  <si>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</si>
  <si>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</si>
  <si>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</si>
  <si>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</si>
  <si>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</si>
  <si>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</si>
  <si>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</si>
  <si>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</si>
  <si>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</si>
  <si>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</si>
  <si>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</si>
  <si>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</si>
  <si>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</si>
  <si>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</si>
  <si>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</si>
  <si>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</si>
  <si>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</si>
  <si>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</si>
  <si>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</si>
  <si>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</si>
  <si>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</si>
  <si>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</si>
  <si>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</si>
  <si>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</si>
  <si>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</si>
  <si>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</si>
  <si>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</si>
  <si>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</si>
  <si>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</si>
  <si>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</si>
  <si>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</si>
  <si>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</si>
  <si>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</si>
  <si>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</si>
  <si>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</si>
  <si>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</si>
  <si>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</si>
  <si>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</si>
  <si>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</si>
  <si>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</si>
  <si>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</si>
  <si>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</si>
  <si>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</si>
  <si>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</si>
  <si>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</si>
  <si>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</si>
  <si>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</si>
  <si>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</si>
  <si>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</si>
  <si>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</si>
  <si>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</si>
  <si>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</si>
  <si>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</si>
  <si>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</si>
  <si>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</si>
  <si>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</si>
  <si>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</si>
  <si>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</si>
  <si>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</si>
  <si>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</si>
  <si>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</si>
  <si>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</si>
  <si>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</si>
  <si>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</si>
  <si>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</si>
  <si>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</si>
  <si>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</si>
  <si>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</si>
  <si>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</si>
  <si>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</si>
  <si>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</si>
  <si>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</si>
  <si>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</si>
  <si>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</si>
  <si>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</si>
  <si>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</si>
  <si>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</si>
  <si>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</si>
  <si>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</si>
  <si>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</si>
  <si>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</si>
  <si>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</si>
  <si>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</si>
  <si>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</si>
  <si>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</si>
  <si>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神山町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</si>
  <si>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</si>
  <si>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</si>
  <si>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</si>
  <si>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</si>
  <si>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</si>
  <si>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</si>
  <si>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</si>
  <si>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</si>
  <si>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</si>
  <si>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</si>
  <si>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</si>
  <si>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</si>
  <si>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</si>
  <si>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</si>
  <si>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</si>
  <si>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</si>
  <si>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</si>
  <si>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資産全体の減価償却率は4.62％と極めて低い数値ですが、これは近年の集中投資により一部施設が新鋭化されたことによるもので、町内には依然として老朽化した配水池等が点在しています。一方で管路経年化率は29.27％と平均を大きく上回り、老朽化が深刻です。今後も計画的な拠点施設更新を継続しつつ、並行して古い管路の入れ替えを重点的に進め、漏水被害の防止と供給の安全性確保を図ります。</t>
    <rPh sb="128" eb="131">
      <t>ケイカクテキ</t>
    </rPh>
    <phoneticPr fontId="4"/>
  </si>
  <si>
    <t>　当町は「施設整備の過渡期」にあり、拠点施設の近代化（点）と老朽管路の更新（線）という二正面の対策を迫られています。多額の債務を抱える厳しい財政状況下ではありますが、令和6年度に実施した下分区域等の管路更新を皮切りに、有収率を高め、無駄なコストを徹底削減することが経営健全化への唯一の道です。将来にわたり安全な水を安定供給できるよう、計画的な投資と効率的な運営の両立に邁進します。</t>
    <rPh sb="83" eb="85">
      <t>レイワ</t>
    </rPh>
    <rPh sb="86" eb="88">
      <t>ネンド</t>
    </rPh>
    <rPh sb="89" eb="91">
      <t>ジッシ</t>
    </rPh>
    <rPh sb="104" eb="106">
      <t>カワキ</t>
    </rPh>
    <phoneticPr fontId="4"/>
  </si>
  <si>
    <t>　経営の自立度を示す経常収支比率は97.17％、料金回収率は80.46％に留まり、運営費の約2割を一般会計からの繰入金に依存しています。無給水地区解消や施設近代化を優先した結果、企業債残高は給水収益の約16倍（1639.59％）に達し、流動比率も70.60％と資金繰りは予断を許さない状況です。最優先課題である有収率59.18％の改善に向け、令和6年度は国庫補助事業を活用した下分区域の老朽管更新を実施するなど、漏水ロスの削減と経営効率化を急ぎます。</t>
    <rPh sb="168" eb="169">
      <t>ム</t>
    </rPh>
    <rPh sb="171" eb="173">
      <t>レイワ</t>
    </rPh>
    <rPh sb="174" eb="176">
      <t>ネンド</t>
    </rPh>
    <rPh sb="177" eb="179">
      <t>コッコ</t>
    </rPh>
    <rPh sb="179" eb="181">
      <t>ホジョ</t>
    </rPh>
    <rPh sb="181" eb="183">
      <t>ジギョウ</t>
    </rPh>
    <rPh sb="184" eb="186">
      <t>カツヨウ</t>
    </rPh>
    <rPh sb="199" eb="201">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</si>
</sst>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2.19</c:v>
                </c:pt>
              </c:numCache>
            </c:numRef>
          </c:val>
          <c:extLst>
            <c:ext xmlns:c16="http://schemas.microsoft.com/office/drawing/2014/chart" uri="{C3380CC4-5D6E-409C-BE32-E72D297353CC}">
              <c16:uniqueId val="{00000000-A510-4E34-83D0-D81A7D5704E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A510-4E34-83D0-D81A7D5704E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72.13</c:v>
                </c:pt>
              </c:numCache>
            </c:numRef>
          </c:val>
          <c:extLst>
            <c:ext xmlns:c16="http://schemas.microsoft.com/office/drawing/2014/chart" uri="{C3380CC4-5D6E-409C-BE32-E72D297353CC}">
              <c16:uniqueId val="{00000000-E138-4CED-BF44-B3DD96582EB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E138-4CED-BF44-B3DD96582EB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59.18</c:v>
                </c:pt>
              </c:numCache>
            </c:numRef>
          </c:val>
          <c:extLst>
            <c:ext xmlns:c16="http://schemas.microsoft.com/office/drawing/2014/chart" uri="{C3380CC4-5D6E-409C-BE32-E72D297353CC}">
              <c16:uniqueId val="{00000000-9617-4197-8FB3-10EC796E029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9617-4197-8FB3-10EC796E029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97.17</c:v>
                </c:pt>
              </c:numCache>
            </c:numRef>
          </c:val>
          <c:extLst>
            <c:ext xmlns:c16="http://schemas.microsoft.com/office/drawing/2014/chart" uri="{C3380CC4-5D6E-409C-BE32-E72D297353CC}">
              <c16:uniqueId val="{00000000-DEE2-4C43-B967-2F19D788A85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DEE2-4C43-B967-2F19D788A85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4.62</c:v>
                </c:pt>
              </c:numCache>
            </c:numRef>
          </c:val>
          <c:extLst>
            <c:ext xmlns:c16="http://schemas.microsoft.com/office/drawing/2014/chart" uri="{C3380CC4-5D6E-409C-BE32-E72D297353CC}">
              <c16:uniqueId val="{00000000-2E2D-4195-BE5D-12D3E7DAD44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2E2D-4195-BE5D-12D3E7DAD44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29.27</c:v>
                </c:pt>
              </c:numCache>
            </c:numRef>
          </c:val>
          <c:extLst>
            <c:ext xmlns:c16="http://schemas.microsoft.com/office/drawing/2014/chart" uri="{C3380CC4-5D6E-409C-BE32-E72D297353CC}">
              <c16:uniqueId val="{00000000-64D6-4F9B-9316-18BE38AB0B8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64D6-4F9B-9316-18BE38AB0B8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0.13</c:v>
                </c:pt>
              </c:numCache>
            </c:numRef>
          </c:val>
          <c:extLst>
            <c:ext xmlns:c16="http://schemas.microsoft.com/office/drawing/2014/chart" uri="{C3380CC4-5D6E-409C-BE32-E72D297353CC}">
              <c16:uniqueId val="{00000000-FC1B-42D8-9814-74AE5BCFDDB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FC1B-42D8-9814-74AE5BCFDDB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70.599999999999994</c:v>
                </c:pt>
              </c:numCache>
            </c:numRef>
          </c:val>
          <c:extLst>
            <c:ext xmlns:c16="http://schemas.microsoft.com/office/drawing/2014/chart" uri="{C3380CC4-5D6E-409C-BE32-E72D297353CC}">
              <c16:uniqueId val="{00000000-06E9-4376-B072-3FD10B519AD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06E9-4376-B072-3FD10B519AD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1639.59</c:v>
                </c:pt>
              </c:numCache>
            </c:numRef>
          </c:val>
          <c:extLst>
            <c:ext xmlns:c16="http://schemas.microsoft.com/office/drawing/2014/chart" uri="{C3380CC4-5D6E-409C-BE32-E72D297353CC}">
              <c16:uniqueId val="{00000000-EBAD-42BF-AC6F-F188A18632F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EBAD-42BF-AC6F-F188A18632F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80.459999999999994</c:v>
                </c:pt>
              </c:numCache>
            </c:numRef>
          </c:val>
          <c:extLst>
            <c:ext xmlns:c16="http://schemas.microsoft.com/office/drawing/2014/chart" uri="{C3380CC4-5D6E-409C-BE32-E72D297353CC}">
              <c16:uniqueId val="{00000000-528A-41A1-9427-BEFC84EE956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528A-41A1-9427-BEFC84EE956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267.18</c:v>
                </c:pt>
              </c:numCache>
            </c:numRef>
          </c:val>
          <c:extLst>
            <c:ext xmlns:c16="http://schemas.microsoft.com/office/drawing/2014/chart" uri="{C3380CC4-5D6E-409C-BE32-E72D297353CC}">
              <c16:uniqueId val="{00000000-4E24-47DA-B5D9-3EF5987C0FB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4E24-47DA-B5D9-3EF5987C0FB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BH37" sqref="BH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徳島県　神山町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4673</v>
      </c>
      <c r="AM8" s="44"/>
      <c r="AN8" s="44"/>
      <c r="AO8" s="44"/>
      <c r="AP8" s="44"/>
      <c r="AQ8" s="44"/>
      <c r="AR8" s="44"/>
      <c r="AS8" s="44"/>
      <c r="AT8" s="45">
        <f>データ!$S$6</f>
        <v>173.3</v>
      </c>
      <c r="AU8" s="46"/>
      <c r="AV8" s="46"/>
      <c r="AW8" s="46"/>
      <c r="AX8" s="46"/>
      <c r="AY8" s="46"/>
      <c r="AZ8" s="46"/>
      <c r="BA8" s="46"/>
      <c r="BB8" s="47">
        <f>データ!$T$6</f>
        <v>26.96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46.32</v>
      </c>
      <c r="J10" s="46"/>
      <c r="K10" s="46"/>
      <c r="L10" s="46"/>
      <c r="M10" s="46"/>
      <c r="N10" s="46"/>
      <c r="O10" s="80"/>
      <c r="P10" s="47">
        <f>データ!$P$6</f>
        <v>73.77</v>
      </c>
      <c r="Q10" s="47"/>
      <c r="R10" s="47"/>
      <c r="S10" s="47"/>
      <c r="T10" s="47"/>
      <c r="U10" s="47"/>
      <c r="V10" s="47"/>
      <c r="W10" s="44">
        <f>データ!$Q$6</f>
        <v>3905</v>
      </c>
      <c r="X10" s="44"/>
      <c r="Y10" s="44"/>
      <c r="Z10" s="44"/>
      <c r="AA10" s="44"/>
      <c r="AB10" s="44"/>
      <c r="AC10" s="44"/>
      <c r="AD10" s="2"/>
      <c r="AE10" s="2"/>
      <c r="AF10" s="2"/>
      <c r="AG10" s="2"/>
      <c r="AH10" s="2"/>
      <c r="AI10" s="2"/>
      <c r="AJ10" s="2"/>
      <c r="AK10" s="2"/>
      <c r="AL10" s="44">
        <f>データ!$U$6</f>
        <v>3389</v>
      </c>
      <c r="AM10" s="44"/>
      <c r="AN10" s="44"/>
      <c r="AO10" s="44"/>
      <c r="AP10" s="44"/>
      <c r="AQ10" s="44"/>
      <c r="AR10" s="44"/>
      <c r="AS10" s="44"/>
      <c r="AT10" s="45">
        <f>データ!$V$6</f>
        <v>13.06</v>
      </c>
      <c r="AU10" s="46"/>
      <c r="AV10" s="46"/>
      <c r="AW10" s="46"/>
      <c r="AX10" s="46"/>
      <c r="AY10" s="46"/>
      <c r="AZ10" s="46"/>
      <c r="BA10" s="46"/>
      <c r="BB10" s="47">
        <f>データ!$W$6</f>
        <v>259.49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DAf4kzAIYU3WK93Dvkxrp6O+Jx6QGRMotEJM7Dl3QM13dLB6DZc5I5ouOSotr7UeQji/PU+4DUfjItMlHHrgg==" saltValue="Kp3mQhdAYQoSsgyN8Z9Q2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363421</v>
      </c>
      <c r="D6" s="20">
        <f t="shared" si="3"/>
        <v>46</v>
      </c>
      <c r="E6" s="20">
        <f t="shared" si="3"/>
        <v>1</v>
      </c>
      <c r="F6" s="20">
        <f t="shared" si="3"/>
        <v>0</v>
      </c>
      <c r="G6" s="20">
        <f t="shared" si="3"/>
        <v>5</v>
      </c>
      <c r="H6" s="20" t="str">
        <f t="shared" si="3"/>
        <v>徳島県　神山町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46.32</v>
      </c>
      <c r="P6" s="21">
        <f t="shared" si="3"/>
        <v>73.77</v>
      </c>
      <c r="Q6" s="21">
        <f t="shared" si="3"/>
        <v>3905</v>
      </c>
      <c r="R6" s="21">
        <f t="shared" si="3"/>
        <v>4673</v>
      </c>
      <c r="S6" s="21">
        <f t="shared" si="3"/>
        <v>173.3</v>
      </c>
      <c r="T6" s="21">
        <f t="shared" si="3"/>
        <v>26.96</v>
      </c>
      <c r="U6" s="21">
        <f t="shared" si="3"/>
        <v>3389</v>
      </c>
      <c r="V6" s="21">
        <f t="shared" si="3"/>
        <v>13.06</v>
      </c>
      <c r="W6" s="21">
        <f t="shared" si="3"/>
        <v>259.49</v>
      </c>
      <c r="X6" s="22" t="str">
        <f>IF(X7="",NA(),X7)</f>
        <v>-</v>
      </c>
      <c r="Y6" s="22" t="str">
        <f t="shared" ref="Y6:AG6" si="4">IF(Y7="",NA(),Y7)</f>
        <v>-</v>
      </c>
      <c r="Z6" s="22" t="str">
        <f t="shared" si="4"/>
        <v>-</v>
      </c>
      <c r="AA6" s="22" t="str">
        <f t="shared" si="4"/>
        <v>-</v>
      </c>
      <c r="AB6" s="22">
        <f t="shared" si="4"/>
        <v>97.17</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2">
        <f t="shared" si="5"/>
        <v>0.13</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70.599999999999994</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1639.59</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80.459999999999994</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267.18</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72.13</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59.18</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4.62</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29.27</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2.19</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363421</v>
      </c>
      <c r="D7" s="24">
        <v>46</v>
      </c>
      <c r="E7" s="24">
        <v>1</v>
      </c>
      <c r="F7" s="24">
        <v>0</v>
      </c>
      <c r="G7" s="24">
        <v>5</v>
      </c>
      <c r="H7" s="24" t="s">
        <v>93</v>
      </c>
      <c r="I7" s="24" t="s">
        <v>94</v>
      </c>
      <c r="J7" s="24" t="s">
        <v>95</v>
      </c>
      <c r="K7" s="24" t="s">
        <v>96</v>
      </c>
      <c r="L7" s="24" t="s">
        <v>97</v>
      </c>
      <c r="M7" s="24" t="s">
        <v>98</v>
      </c>
      <c r="N7" s="25" t="s">
        <v>99</v>
      </c>
      <c r="O7" s="25">
        <v>46.32</v>
      </c>
      <c r="P7" s="25">
        <v>73.77</v>
      </c>
      <c r="Q7" s="25">
        <v>3905</v>
      </c>
      <c r="R7" s="25">
        <v>4673</v>
      </c>
      <c r="S7" s="25">
        <v>173.3</v>
      </c>
      <c r="T7" s="25">
        <v>26.96</v>
      </c>
      <c r="U7" s="25">
        <v>3389</v>
      </c>
      <c r="V7" s="25">
        <v>13.06</v>
      </c>
      <c r="W7" s="25">
        <v>259.49</v>
      </c>
      <c r="X7" s="25" t="s">
        <v>99</v>
      </c>
      <c r="Y7" s="25" t="s">
        <v>99</v>
      </c>
      <c r="Z7" s="25" t="s">
        <v>99</v>
      </c>
      <c r="AA7" s="25" t="s">
        <v>99</v>
      </c>
      <c r="AB7" s="25">
        <v>97.17</v>
      </c>
      <c r="AC7" s="25" t="s">
        <v>99</v>
      </c>
      <c r="AD7" s="25" t="s">
        <v>99</v>
      </c>
      <c r="AE7" s="25" t="s">
        <v>99</v>
      </c>
      <c r="AF7" s="25" t="s">
        <v>99</v>
      </c>
      <c r="AG7" s="25">
        <v>101.77</v>
      </c>
      <c r="AH7" s="25">
        <v>102.02</v>
      </c>
      <c r="AI7" s="25" t="s">
        <v>99</v>
      </c>
      <c r="AJ7" s="25" t="s">
        <v>99</v>
      </c>
      <c r="AK7" s="25" t="s">
        <v>99</v>
      </c>
      <c r="AL7" s="25" t="s">
        <v>99</v>
      </c>
      <c r="AM7" s="25">
        <v>0.13</v>
      </c>
      <c r="AN7" s="25" t="s">
        <v>99</v>
      </c>
      <c r="AO7" s="25" t="s">
        <v>99</v>
      </c>
      <c r="AP7" s="25" t="s">
        <v>99</v>
      </c>
      <c r="AQ7" s="25" t="s">
        <v>99</v>
      </c>
      <c r="AR7" s="25">
        <v>16.12</v>
      </c>
      <c r="AS7" s="25">
        <v>26.96</v>
      </c>
      <c r="AT7" s="25" t="s">
        <v>99</v>
      </c>
      <c r="AU7" s="25" t="s">
        <v>99</v>
      </c>
      <c r="AV7" s="25" t="s">
        <v>99</v>
      </c>
      <c r="AW7" s="25" t="s">
        <v>99</v>
      </c>
      <c r="AX7" s="25">
        <v>70.599999999999994</v>
      </c>
      <c r="AY7" s="25" t="s">
        <v>99</v>
      </c>
      <c r="AZ7" s="25" t="s">
        <v>99</v>
      </c>
      <c r="BA7" s="25" t="s">
        <v>99</v>
      </c>
      <c r="BB7" s="25" t="s">
        <v>99</v>
      </c>
      <c r="BC7" s="25">
        <v>157.71</v>
      </c>
      <c r="BD7" s="25">
        <v>142.38999999999999</v>
      </c>
      <c r="BE7" s="25" t="s">
        <v>99</v>
      </c>
      <c r="BF7" s="25" t="s">
        <v>99</v>
      </c>
      <c r="BG7" s="25" t="s">
        <v>99</v>
      </c>
      <c r="BH7" s="25" t="s">
        <v>99</v>
      </c>
      <c r="BI7" s="25">
        <v>1639.59</v>
      </c>
      <c r="BJ7" s="25" t="s">
        <v>99</v>
      </c>
      <c r="BK7" s="25" t="s">
        <v>99</v>
      </c>
      <c r="BL7" s="25" t="s">
        <v>99</v>
      </c>
      <c r="BM7" s="25" t="s">
        <v>99</v>
      </c>
      <c r="BN7" s="25">
        <v>958.97</v>
      </c>
      <c r="BO7" s="25">
        <v>1043.3599999999999</v>
      </c>
      <c r="BP7" s="25" t="s">
        <v>99</v>
      </c>
      <c r="BQ7" s="25" t="s">
        <v>99</v>
      </c>
      <c r="BR7" s="25" t="s">
        <v>99</v>
      </c>
      <c r="BS7" s="25" t="s">
        <v>99</v>
      </c>
      <c r="BT7" s="25">
        <v>80.459999999999994</v>
      </c>
      <c r="BU7" s="25" t="s">
        <v>99</v>
      </c>
      <c r="BV7" s="25" t="s">
        <v>99</v>
      </c>
      <c r="BW7" s="25" t="s">
        <v>99</v>
      </c>
      <c r="BX7" s="25" t="s">
        <v>99</v>
      </c>
      <c r="BY7" s="25">
        <v>61.25</v>
      </c>
      <c r="BZ7" s="25">
        <v>56.19</v>
      </c>
      <c r="CA7" s="25" t="s">
        <v>99</v>
      </c>
      <c r="CB7" s="25" t="s">
        <v>99</v>
      </c>
      <c r="CC7" s="25" t="s">
        <v>99</v>
      </c>
      <c r="CD7" s="25" t="s">
        <v>99</v>
      </c>
      <c r="CE7" s="25">
        <v>267.18</v>
      </c>
      <c r="CF7" s="25" t="s">
        <v>99</v>
      </c>
      <c r="CG7" s="25" t="s">
        <v>99</v>
      </c>
      <c r="CH7" s="25" t="s">
        <v>99</v>
      </c>
      <c r="CI7" s="25" t="s">
        <v>99</v>
      </c>
      <c r="CJ7" s="25">
        <v>279.83</v>
      </c>
      <c r="CK7" s="25">
        <v>285.60000000000002</v>
      </c>
      <c r="CL7" s="25" t="s">
        <v>99</v>
      </c>
      <c r="CM7" s="25" t="s">
        <v>99</v>
      </c>
      <c r="CN7" s="25" t="s">
        <v>99</v>
      </c>
      <c r="CO7" s="25" t="s">
        <v>99</v>
      </c>
      <c r="CP7" s="25">
        <v>72.13</v>
      </c>
      <c r="CQ7" s="25" t="s">
        <v>99</v>
      </c>
      <c r="CR7" s="25" t="s">
        <v>99</v>
      </c>
      <c r="CS7" s="25" t="s">
        <v>99</v>
      </c>
      <c r="CT7" s="25" t="s">
        <v>99</v>
      </c>
      <c r="CU7" s="25">
        <v>54.69</v>
      </c>
      <c r="CV7" s="25">
        <v>48.33</v>
      </c>
      <c r="CW7" s="25" t="s">
        <v>99</v>
      </c>
      <c r="CX7" s="25" t="s">
        <v>99</v>
      </c>
      <c r="CY7" s="25" t="s">
        <v>99</v>
      </c>
      <c r="CZ7" s="25" t="s">
        <v>99</v>
      </c>
      <c r="DA7" s="25">
        <v>59.18</v>
      </c>
      <c r="DB7" s="25" t="s">
        <v>99</v>
      </c>
      <c r="DC7" s="25" t="s">
        <v>99</v>
      </c>
      <c r="DD7" s="25" t="s">
        <v>99</v>
      </c>
      <c r="DE7" s="25" t="s">
        <v>99</v>
      </c>
      <c r="DF7" s="25">
        <v>71.44</v>
      </c>
      <c r="DG7" s="25">
        <v>70.34</v>
      </c>
      <c r="DH7" s="25" t="s">
        <v>99</v>
      </c>
      <c r="DI7" s="25" t="s">
        <v>99</v>
      </c>
      <c r="DJ7" s="25" t="s">
        <v>99</v>
      </c>
      <c r="DK7" s="25" t="s">
        <v>99</v>
      </c>
      <c r="DL7" s="25">
        <v>4.62</v>
      </c>
      <c r="DM7" s="25" t="s">
        <v>99</v>
      </c>
      <c r="DN7" s="25" t="s">
        <v>99</v>
      </c>
      <c r="DO7" s="25" t="s">
        <v>99</v>
      </c>
      <c r="DP7" s="25" t="s">
        <v>99</v>
      </c>
      <c r="DQ7" s="25">
        <v>37.1</v>
      </c>
      <c r="DR7" s="25">
        <v>35.5</v>
      </c>
      <c r="DS7" s="25" t="s">
        <v>99</v>
      </c>
      <c r="DT7" s="25" t="s">
        <v>99</v>
      </c>
      <c r="DU7" s="25" t="s">
        <v>99</v>
      </c>
      <c r="DV7" s="25" t="s">
        <v>99</v>
      </c>
      <c r="DW7" s="25">
        <v>29.27</v>
      </c>
      <c r="DX7" s="25" t="s">
        <v>99</v>
      </c>
      <c r="DY7" s="25" t="s">
        <v>99</v>
      </c>
      <c r="DZ7" s="25" t="s">
        <v>99</v>
      </c>
      <c r="EA7" s="25" t="s">
        <v>99</v>
      </c>
      <c r="EB7" s="25">
        <v>18.22</v>
      </c>
      <c r="EC7" s="25">
        <v>16.16</v>
      </c>
      <c r="ED7" s="25" t="s">
        <v>99</v>
      </c>
      <c r="EE7" s="25" t="s">
        <v>99</v>
      </c>
      <c r="EF7" s="25" t="s">
        <v>99</v>
      </c>
      <c r="EG7" s="25" t="s">
        <v>99</v>
      </c>
      <c r="EH7" s="25">
        <v>2.19</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2026-01-31T01:03:21Z</cp:lastPrinted>
  <dcterms:created xsi:type="dcterms:W3CDTF">2025-12-12T09:22:14Z</dcterms:created>
  <dcterms:modified xsi:type="dcterms:W3CDTF">2026-01-31T01:10:52Z</dcterms:modified>
  <cp:category/>
</cp:coreProperties>
</file>