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L:\00産業建設課\受付簿\水道共有フォルダ\経営\経営比較分析表\Ｒ６経営分析比較表\"/>
    </mc:Choice>
  </mc:AlternateContent>
  <xr:revisionPtr revIDLastSave="0" documentId="8_{91A5D1A5-18FD-4588-AD2B-8F42BEB7D60F}" xr6:coauthVersionLast="36" xr6:coauthVersionMax="36" xr10:uidLastSave="{00000000-0000-0000-0000-000000000000}"/>
  <workbookProtection workbookAlgorithmName="SHA-512" workbookHashValue="5CHEvr9e0Uki5aNXGbJZoAc1E+9rHAfHjxmwF44YYpGTb52AbKHTlNagvez570/aGxpEgXwqUCfimoDl1j1rJw==" workbookSaltValue="ENmMeWy5wyRSsgS7PhNKCQ==" workbookSpinCount="100000" lockStructure="1"/>
  <bookViews>
    <workbookView xWindow="0" yWindow="0" windowWidth="24000" windowHeight="95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AT10" i="4"/>
  <c r="W10" i="4"/>
  <c r="I10" i="4"/>
  <c r="B10" i="4"/>
  <c r="BB8" i="4"/>
  <c r="AT8" i="4"/>
  <c r="AD8" i="4"/>
  <c r="W8" i="4"/>
  <c r="B8" i="4"/>
  <c r="B6" i="4"/>
</calcChain>
</file>

<file path=xl/sharedStrings.xml><?xml version="1.0" encoding="utf-8"?>
<sst xmlns="http://schemas.openxmlformats.org/spreadsheetml/2006/main" count="272" uniqueCount="112">
  <si>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</si>
  <si>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</si>
  <si>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</si>
  <si>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</si>
  <si>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</si>
  <si>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</si>
  <si>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</si>
  <si>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</si>
  <si>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</si>
  <si>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</si>
  <si>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</si>
  <si>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</si>
  <si>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</si>
  <si>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</si>
  <si>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</si>
  <si>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</si>
  <si>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</si>
  <si>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</si>
  <si>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</si>
  <si>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</si>
  <si>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</si>
  <si>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</si>
  <si>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</si>
  <si>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</si>
  <si>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</si>
  <si>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</si>
  <si>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</si>
  <si>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</si>
  <si>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</si>
  <si>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</si>
  <si>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</si>
  <si>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</si>
  <si>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</si>
  <si>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</si>
  <si>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</si>
  <si>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</si>
  <si>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</si>
  <si>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</si>
  <si>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</si>
  <si>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</si>
  <si>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</si>
  <si>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</si>
  <si>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</si>
  <si>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</si>
  <si>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</si>
  <si>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</si>
  <si>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</si>
  <si>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</si>
  <si>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</si>
  <si>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</si>
  <si>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</si>
  <si>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</si>
  <si>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</si>
  <si>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</si>
  <si>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</si>
  <si>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</si>
  <si>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</si>
  <si>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</si>
  <si>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</si>
  <si>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</si>
  <si>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</si>
  <si>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</si>
  <si>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</si>
  <si>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</si>
  <si>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</si>
  <si>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</si>
  <si>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</si>
  <si>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</si>
  <si>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</si>
  <si>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</si>
  <si>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</si>
  <si>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</si>
  <si>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</si>
  <si>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</si>
  <si>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</si>
  <si>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</si>
  <si>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</si>
  <si>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</si>
  <si>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</si>
  <si>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</si>
  <si>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</si>
  <si>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</si>
  <si>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</si>
  <si>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</si>
  <si>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</si>
  <si>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</si>
  <si>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</si>
  <si>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</si>
  <si>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</si>
  <si>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</si>
  <si>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</si>
  <si>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</si>
  <si>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</si>
  <si>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勝浦町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</si>
  <si>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</si>
  <si>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</si>
  <si>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</si>
  <si>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</si>
  <si>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</si>
  <si>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</si>
  <si>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</si>
  <si>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</si>
  <si>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</si>
  <si>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</si>
  <si>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</si>
  <si>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</si>
  <si>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</si>
  <si>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</si>
  <si>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</si>
  <si>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有形固定資産減価償却率の数値が低く、管路経年劣化率は高くなっている。令和４年度から法適用となったが、古い施設についての情報が少なく固定資産登録ができていない資産があることが原因である。
　管路経年劣化は顕著であり更新が必要である。
　管路更新率については類似団体平均値より高くなっている。今後も水道施設等の更新を行っていく予定であり、更新費用の平準化を行う。</t>
    <phoneticPr fontId="4"/>
  </si>
  <si>
    <t>　令和４年度から公営企業法を適用した。
　経常収支比率について、当該指標である100％に届いたが、人口減少や物価高騰も考えられるため今後も費用の削減及び、料金改定等の経営改善が必要である。
　内部留保資金が少ないことから、今後の事業に係る費用を考慮し、自己資金の確保を検討する必要がある。
　また、近い将来予想される南海トラフ巨大地震に備え、水道施設等更新を継続的に行う必要があり、今後も企業債残高対給水収益比率は増加すると予想される。　　</t>
    <phoneticPr fontId="4"/>
  </si>
  <si>
    <t>経常収支比率については、令和6年度当該指標である100％を若干下回った。経営改善に向けた料金改定（増額）やコストの削減が必要と考える。
　累積欠損金は発生しておらず、給水収益の減少や大幅な維持管理費の増加は見込まれず問題はない。
　流動比率は、内部留保資金が少ないことが要因となり、類似団体平均を下回っている。今後の事業に係る費用を考慮し、自己資金の確保を検討する必要がある。
　企業債残高対給水収益比率について、類似団体平均値とほぼ同額となっている。令和４年度値が高いのはコロナ減免事業により給水収益が大幅に減少していることが原因であり、従来は類似団体平均値の近似値である。しかし今後も耐用年数を迎える施設が多いので、施設更新等により年々比率は増加すると予想される。
　料金回収率について、令和４年度値はコロナ減免事業実施により給水収益が減少し低い数値となっていたが、令和５年度は類似団体平均値を上回っている。
　給水原価は、施設投資額が少ないため類似団体平均値を下回っている。今後施設更新等が増加するため将来推計が必要である。
　施設利用率については、ほぼ100％であり適切な施設規模であると言える。有収率については類似団体平均値に近い数字ではあるが、漏水量は多く対策は必要である。毎年度施設更新は行っているが、老朽化している施設に負担がかかり新たに漏水していることが予想される。</t>
    <rPh sb="29" eb="31">
      <t>ジャッカン</t>
    </rPh>
    <rPh sb="31" eb="33">
      <t>シタマワ</t>
    </rPh>
    <rPh sb="57" eb="59">
      <t>サクゲン</t>
    </rPh>
    <rPh sb="60" eb="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</si>
</sst>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0.32</c:v>
                </c:pt>
                <c:pt idx="3">
                  <c:v>1.1100000000000001</c:v>
                </c:pt>
                <c:pt idx="4">
                  <c:v>0.73</c:v>
                </c:pt>
              </c:numCache>
            </c:numRef>
          </c:val>
          <c:extLst>
            <c:ext xmlns:c16="http://schemas.microsoft.com/office/drawing/2014/chart" uri="{C3380CC4-5D6E-409C-BE32-E72D297353CC}">
              <c16:uniqueId val="{00000000-2204-4503-AC56-3B2F640A06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2204-4503-AC56-3B2F640A06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99.93</c:v>
                </c:pt>
                <c:pt idx="3">
                  <c:v>99.93</c:v>
                </c:pt>
                <c:pt idx="4">
                  <c:v>99.93</c:v>
                </c:pt>
              </c:numCache>
            </c:numRef>
          </c:val>
          <c:extLst>
            <c:ext xmlns:c16="http://schemas.microsoft.com/office/drawing/2014/chart" uri="{C3380CC4-5D6E-409C-BE32-E72D297353CC}">
              <c16:uniqueId val="{00000000-94C9-46BC-B658-9ED9E9562F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94C9-46BC-B658-9ED9E9562F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75.790000000000006</c:v>
                </c:pt>
                <c:pt idx="3">
                  <c:v>69.930000000000007</c:v>
                </c:pt>
                <c:pt idx="4">
                  <c:v>67.47</c:v>
                </c:pt>
              </c:numCache>
            </c:numRef>
          </c:val>
          <c:extLst>
            <c:ext xmlns:c16="http://schemas.microsoft.com/office/drawing/2014/chart" uri="{C3380CC4-5D6E-409C-BE32-E72D297353CC}">
              <c16:uniqueId val="{00000000-61FB-4CEA-9309-D963F51D4C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61FB-4CEA-9309-D963F51D4C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96.13</c:v>
                </c:pt>
                <c:pt idx="3">
                  <c:v>102.93</c:v>
                </c:pt>
                <c:pt idx="4">
                  <c:v>98.69</c:v>
                </c:pt>
              </c:numCache>
            </c:numRef>
          </c:val>
          <c:extLst>
            <c:ext xmlns:c16="http://schemas.microsoft.com/office/drawing/2014/chart" uri="{C3380CC4-5D6E-409C-BE32-E72D297353CC}">
              <c16:uniqueId val="{00000000-8DAF-40FB-B183-F2289D3353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8DAF-40FB-B183-F2289D3353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3.88</c:v>
                </c:pt>
                <c:pt idx="3">
                  <c:v>7.62</c:v>
                </c:pt>
                <c:pt idx="4">
                  <c:v>11.33</c:v>
                </c:pt>
              </c:numCache>
            </c:numRef>
          </c:val>
          <c:extLst>
            <c:ext xmlns:c16="http://schemas.microsoft.com/office/drawing/2014/chart" uri="{C3380CC4-5D6E-409C-BE32-E72D297353CC}">
              <c16:uniqueId val="{00000000-5265-454A-AF43-8E69772499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5265-454A-AF43-8E69772499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69.03</c:v>
                </c:pt>
                <c:pt idx="3">
                  <c:v>68.459999999999994</c:v>
                </c:pt>
                <c:pt idx="4">
                  <c:v>66.94</c:v>
                </c:pt>
              </c:numCache>
            </c:numRef>
          </c:val>
          <c:extLst>
            <c:ext xmlns:c16="http://schemas.microsoft.com/office/drawing/2014/chart" uri="{C3380CC4-5D6E-409C-BE32-E72D297353CC}">
              <c16:uniqueId val="{00000000-B5D5-4D73-9127-E17765077E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B5D5-4D73-9127-E17765077E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29-402A-ACA5-E8F3144025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3129-402A-ACA5-E8F3144025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75.22</c:v>
                </c:pt>
                <c:pt idx="3">
                  <c:v>97.7</c:v>
                </c:pt>
                <c:pt idx="4">
                  <c:v>99.27</c:v>
                </c:pt>
              </c:numCache>
            </c:numRef>
          </c:val>
          <c:extLst>
            <c:ext xmlns:c16="http://schemas.microsoft.com/office/drawing/2014/chart" uri="{C3380CC4-5D6E-409C-BE32-E72D297353CC}">
              <c16:uniqueId val="{00000000-319B-4A88-B173-D3B9850BE33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319B-4A88-B173-D3B9850BE33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1808.53</c:v>
                </c:pt>
                <c:pt idx="3">
                  <c:v>913.67</c:v>
                </c:pt>
                <c:pt idx="4">
                  <c:v>1053.49</c:v>
                </c:pt>
              </c:numCache>
            </c:numRef>
          </c:val>
          <c:extLst>
            <c:ext xmlns:c16="http://schemas.microsoft.com/office/drawing/2014/chart" uri="{C3380CC4-5D6E-409C-BE32-E72D297353CC}">
              <c16:uniqueId val="{00000000-56C2-4B26-ABBA-B437B2A827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56C2-4B26-ABBA-B437B2A827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31.07</c:v>
                </c:pt>
                <c:pt idx="3">
                  <c:v>72.739999999999995</c:v>
                </c:pt>
                <c:pt idx="4">
                  <c:v>65.069999999999993</c:v>
                </c:pt>
              </c:numCache>
            </c:numRef>
          </c:val>
          <c:extLst>
            <c:ext xmlns:c16="http://schemas.microsoft.com/office/drawing/2014/chart" uri="{C3380CC4-5D6E-409C-BE32-E72D297353CC}">
              <c16:uniqueId val="{00000000-172D-435F-8071-6AB750B74B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172D-435F-8071-6AB750B74B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182.87</c:v>
                </c:pt>
                <c:pt idx="3">
                  <c:v>175.9</c:v>
                </c:pt>
                <c:pt idx="4">
                  <c:v>204.51</c:v>
                </c:pt>
              </c:numCache>
            </c:numRef>
          </c:val>
          <c:extLst>
            <c:ext xmlns:c16="http://schemas.microsoft.com/office/drawing/2014/chart" uri="{C3380CC4-5D6E-409C-BE32-E72D297353CC}">
              <c16:uniqueId val="{00000000-362B-4154-91AD-3CBE0E8EBC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362B-4154-91AD-3CBE0E8EBC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G12" sqref="BG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徳島県　勝浦町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4570</v>
      </c>
      <c r="AM8" s="58"/>
      <c r="AN8" s="58"/>
      <c r="AO8" s="58"/>
      <c r="AP8" s="58"/>
      <c r="AQ8" s="58"/>
      <c r="AR8" s="58"/>
      <c r="AS8" s="58"/>
      <c r="AT8" s="55">
        <f>データ!$S$6</f>
        <v>69.83</v>
      </c>
      <c r="AU8" s="56"/>
      <c r="AV8" s="56"/>
      <c r="AW8" s="56"/>
      <c r="AX8" s="56"/>
      <c r="AY8" s="56"/>
      <c r="AZ8" s="56"/>
      <c r="BA8" s="56"/>
      <c r="BB8" s="45">
        <f>データ!$T$6</f>
        <v>65.44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59.51</v>
      </c>
      <c r="J10" s="56"/>
      <c r="K10" s="56"/>
      <c r="L10" s="56"/>
      <c r="M10" s="56"/>
      <c r="N10" s="56"/>
      <c r="O10" s="57"/>
      <c r="P10" s="45">
        <f>データ!$P$6</f>
        <v>89.14</v>
      </c>
      <c r="Q10" s="45"/>
      <c r="R10" s="45"/>
      <c r="S10" s="45"/>
      <c r="T10" s="45"/>
      <c r="U10" s="45"/>
      <c r="V10" s="45"/>
      <c r="W10" s="58">
        <f>データ!$Q$6</f>
        <v>3850</v>
      </c>
      <c r="X10" s="58"/>
      <c r="Y10" s="58"/>
      <c r="Z10" s="58"/>
      <c r="AA10" s="58"/>
      <c r="AB10" s="58"/>
      <c r="AC10" s="58"/>
      <c r="AD10" s="2"/>
      <c r="AE10" s="2"/>
      <c r="AF10" s="2"/>
      <c r="AG10" s="2"/>
      <c r="AH10" s="2"/>
      <c r="AI10" s="2"/>
      <c r="AJ10" s="2"/>
      <c r="AK10" s="2"/>
      <c r="AL10" s="58">
        <f>データ!$U$6</f>
        <v>4022</v>
      </c>
      <c r="AM10" s="58"/>
      <c r="AN10" s="58"/>
      <c r="AO10" s="58"/>
      <c r="AP10" s="58"/>
      <c r="AQ10" s="58"/>
      <c r="AR10" s="58"/>
      <c r="AS10" s="58"/>
      <c r="AT10" s="55">
        <f>データ!$V$6</f>
        <v>6.5</v>
      </c>
      <c r="AU10" s="56"/>
      <c r="AV10" s="56"/>
      <c r="AW10" s="56"/>
      <c r="AX10" s="56"/>
      <c r="AY10" s="56"/>
      <c r="AZ10" s="56"/>
      <c r="BA10" s="56"/>
      <c r="BB10" s="45">
        <f>データ!$W$6</f>
        <v>618.77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OIwgfe8HS6XLNLABj3NNgYJLkh4RA70mVJRAGFHOdvJuhnChNXDQbPmodBINfXDx1VoGoZudWZIGW/vM7oPaQ==" saltValue="T+x1DESOrh+gcl9ULcn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363014</v>
      </c>
      <c r="D6" s="20">
        <f t="shared" si="3"/>
        <v>46</v>
      </c>
      <c r="E6" s="20">
        <f t="shared" si="3"/>
        <v>1</v>
      </c>
      <c r="F6" s="20">
        <f t="shared" si="3"/>
        <v>0</v>
      </c>
      <c r="G6" s="20">
        <f t="shared" si="3"/>
        <v>5</v>
      </c>
      <c r="H6" s="20" t="str">
        <f t="shared" si="3"/>
        <v>徳島県　勝浦町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59.51</v>
      </c>
      <c r="P6" s="21">
        <f t="shared" si="3"/>
        <v>89.14</v>
      </c>
      <c r="Q6" s="21">
        <f t="shared" si="3"/>
        <v>3850</v>
      </c>
      <c r="R6" s="21">
        <f t="shared" si="3"/>
        <v>4570</v>
      </c>
      <c r="S6" s="21">
        <f t="shared" si="3"/>
        <v>69.83</v>
      </c>
      <c r="T6" s="21">
        <f t="shared" si="3"/>
        <v>65.44</v>
      </c>
      <c r="U6" s="21">
        <f t="shared" si="3"/>
        <v>4022</v>
      </c>
      <c r="V6" s="21">
        <f t="shared" si="3"/>
        <v>6.5</v>
      </c>
      <c r="W6" s="21">
        <f t="shared" si="3"/>
        <v>618.77</v>
      </c>
      <c r="X6" s="22" t="str">
        <f>IF(X7="",NA(),X7)</f>
        <v>-</v>
      </c>
      <c r="Y6" s="22" t="str">
        <f t="shared" ref="Y6:AG6" si="4">IF(Y7="",NA(),Y7)</f>
        <v>-</v>
      </c>
      <c r="Z6" s="22">
        <f t="shared" si="4"/>
        <v>96.13</v>
      </c>
      <c r="AA6" s="22">
        <f t="shared" si="4"/>
        <v>102.93</v>
      </c>
      <c r="AB6" s="22">
        <f t="shared" si="4"/>
        <v>98.69</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75.22</v>
      </c>
      <c r="AW6" s="22">
        <f t="shared" si="6"/>
        <v>97.7</v>
      </c>
      <c r="AX6" s="22">
        <f t="shared" si="6"/>
        <v>99.27</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1808.53</v>
      </c>
      <c r="BH6" s="22">
        <f t="shared" si="7"/>
        <v>913.67</v>
      </c>
      <c r="BI6" s="22">
        <f t="shared" si="7"/>
        <v>1053.49</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31.07</v>
      </c>
      <c r="BS6" s="22">
        <f t="shared" si="8"/>
        <v>72.739999999999995</v>
      </c>
      <c r="BT6" s="22">
        <f t="shared" si="8"/>
        <v>65.069999999999993</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182.87</v>
      </c>
      <c r="CD6" s="22">
        <f t="shared" si="9"/>
        <v>175.9</v>
      </c>
      <c r="CE6" s="22">
        <f t="shared" si="9"/>
        <v>204.51</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99.93</v>
      </c>
      <c r="CO6" s="22">
        <f t="shared" si="10"/>
        <v>99.93</v>
      </c>
      <c r="CP6" s="22">
        <f t="shared" si="10"/>
        <v>99.93</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75.790000000000006</v>
      </c>
      <c r="CZ6" s="22">
        <f t="shared" si="11"/>
        <v>69.930000000000007</v>
      </c>
      <c r="DA6" s="22">
        <f t="shared" si="11"/>
        <v>67.47</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3.88</v>
      </c>
      <c r="DK6" s="22">
        <f t="shared" si="12"/>
        <v>7.62</v>
      </c>
      <c r="DL6" s="22">
        <f t="shared" si="12"/>
        <v>11.33</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2">
        <f t="shared" si="13"/>
        <v>69.03</v>
      </c>
      <c r="DV6" s="22">
        <f t="shared" si="13"/>
        <v>68.459999999999994</v>
      </c>
      <c r="DW6" s="22">
        <f t="shared" si="13"/>
        <v>66.94</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2">
        <f t="shared" si="14"/>
        <v>0.32</v>
      </c>
      <c r="EG6" s="22">
        <f t="shared" si="14"/>
        <v>1.1100000000000001</v>
      </c>
      <c r="EH6" s="22">
        <f t="shared" si="14"/>
        <v>0.73</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15">
      <c r="A7" s="15"/>
      <c r="B7" s="24">
        <v>2024</v>
      </c>
      <c r="C7" s="24">
        <v>363014</v>
      </c>
      <c r="D7" s="24">
        <v>46</v>
      </c>
      <c r="E7" s="24">
        <v>1</v>
      </c>
      <c r="F7" s="24">
        <v>0</v>
      </c>
      <c r="G7" s="24">
        <v>5</v>
      </c>
      <c r="H7" s="24" t="s">
        <v>93</v>
      </c>
      <c r="I7" s="24" t="s">
        <v>94</v>
      </c>
      <c r="J7" s="24" t="s">
        <v>95</v>
      </c>
      <c r="K7" s="24" t="s">
        <v>96</v>
      </c>
      <c r="L7" s="24" t="s">
        <v>97</v>
      </c>
      <c r="M7" s="24" t="s">
        <v>98</v>
      </c>
      <c r="N7" s="25" t="s">
        <v>99</v>
      </c>
      <c r="O7" s="25">
        <v>59.51</v>
      </c>
      <c r="P7" s="25">
        <v>89.14</v>
      </c>
      <c r="Q7" s="25">
        <v>3850</v>
      </c>
      <c r="R7" s="25">
        <v>4570</v>
      </c>
      <c r="S7" s="25">
        <v>69.83</v>
      </c>
      <c r="T7" s="25">
        <v>65.44</v>
      </c>
      <c r="U7" s="25">
        <v>4022</v>
      </c>
      <c r="V7" s="25">
        <v>6.5</v>
      </c>
      <c r="W7" s="25">
        <v>618.77</v>
      </c>
      <c r="X7" s="25" t="s">
        <v>99</v>
      </c>
      <c r="Y7" s="25" t="s">
        <v>99</v>
      </c>
      <c r="Z7" s="25">
        <v>96.13</v>
      </c>
      <c r="AA7" s="25">
        <v>102.93</v>
      </c>
      <c r="AB7" s="25">
        <v>98.69</v>
      </c>
      <c r="AC7" s="25" t="s">
        <v>99</v>
      </c>
      <c r="AD7" s="25" t="s">
        <v>99</v>
      </c>
      <c r="AE7" s="25">
        <v>105.52</v>
      </c>
      <c r="AF7" s="25">
        <v>103.1</v>
      </c>
      <c r="AG7" s="25">
        <v>101.77</v>
      </c>
      <c r="AH7" s="25">
        <v>102.02</v>
      </c>
      <c r="AI7" s="25" t="s">
        <v>99</v>
      </c>
      <c r="AJ7" s="25" t="s">
        <v>99</v>
      </c>
      <c r="AK7" s="25">
        <v>0</v>
      </c>
      <c r="AL7" s="25">
        <v>0</v>
      </c>
      <c r="AM7" s="25">
        <v>0</v>
      </c>
      <c r="AN7" s="25" t="s">
        <v>99</v>
      </c>
      <c r="AO7" s="25" t="s">
        <v>99</v>
      </c>
      <c r="AP7" s="25">
        <v>30.01</v>
      </c>
      <c r="AQ7" s="25">
        <v>27.32</v>
      </c>
      <c r="AR7" s="25">
        <v>16.12</v>
      </c>
      <c r="AS7" s="25">
        <v>26.96</v>
      </c>
      <c r="AT7" s="25" t="s">
        <v>99</v>
      </c>
      <c r="AU7" s="25" t="s">
        <v>99</v>
      </c>
      <c r="AV7" s="25">
        <v>75.22</v>
      </c>
      <c r="AW7" s="25">
        <v>97.7</v>
      </c>
      <c r="AX7" s="25">
        <v>99.27</v>
      </c>
      <c r="AY7" s="25" t="s">
        <v>99</v>
      </c>
      <c r="AZ7" s="25" t="s">
        <v>99</v>
      </c>
      <c r="BA7" s="25">
        <v>249.43</v>
      </c>
      <c r="BB7" s="25">
        <v>217.55</v>
      </c>
      <c r="BC7" s="25">
        <v>157.71</v>
      </c>
      <c r="BD7" s="25">
        <v>142.38999999999999</v>
      </c>
      <c r="BE7" s="25" t="s">
        <v>99</v>
      </c>
      <c r="BF7" s="25" t="s">
        <v>99</v>
      </c>
      <c r="BG7" s="25">
        <v>1808.53</v>
      </c>
      <c r="BH7" s="25">
        <v>913.67</v>
      </c>
      <c r="BI7" s="25">
        <v>1053.49</v>
      </c>
      <c r="BJ7" s="25" t="s">
        <v>99</v>
      </c>
      <c r="BK7" s="25" t="s">
        <v>99</v>
      </c>
      <c r="BL7" s="25">
        <v>922.05</v>
      </c>
      <c r="BM7" s="25">
        <v>916.17</v>
      </c>
      <c r="BN7" s="25">
        <v>958.97</v>
      </c>
      <c r="BO7" s="25">
        <v>1043.3599999999999</v>
      </c>
      <c r="BP7" s="25" t="s">
        <v>99</v>
      </c>
      <c r="BQ7" s="25" t="s">
        <v>99</v>
      </c>
      <c r="BR7" s="25">
        <v>31.07</v>
      </c>
      <c r="BS7" s="25">
        <v>72.739999999999995</v>
      </c>
      <c r="BT7" s="25">
        <v>65.069999999999993</v>
      </c>
      <c r="BU7" s="25" t="s">
        <v>99</v>
      </c>
      <c r="BV7" s="25" t="s">
        <v>99</v>
      </c>
      <c r="BW7" s="25">
        <v>64.39</v>
      </c>
      <c r="BX7" s="25">
        <v>63.95</v>
      </c>
      <c r="BY7" s="25">
        <v>61.25</v>
      </c>
      <c r="BZ7" s="25">
        <v>56.19</v>
      </c>
      <c r="CA7" s="25" t="s">
        <v>99</v>
      </c>
      <c r="CB7" s="25" t="s">
        <v>99</v>
      </c>
      <c r="CC7" s="25">
        <v>182.87</v>
      </c>
      <c r="CD7" s="25">
        <v>175.9</v>
      </c>
      <c r="CE7" s="25">
        <v>204.51</v>
      </c>
      <c r="CF7" s="25" t="s">
        <v>99</v>
      </c>
      <c r="CG7" s="25" t="s">
        <v>99</v>
      </c>
      <c r="CH7" s="25">
        <v>258.89999999999998</v>
      </c>
      <c r="CI7" s="25">
        <v>263.56</v>
      </c>
      <c r="CJ7" s="25">
        <v>279.83</v>
      </c>
      <c r="CK7" s="25">
        <v>285.60000000000002</v>
      </c>
      <c r="CL7" s="25" t="s">
        <v>99</v>
      </c>
      <c r="CM7" s="25" t="s">
        <v>99</v>
      </c>
      <c r="CN7" s="25">
        <v>99.93</v>
      </c>
      <c r="CO7" s="25">
        <v>99.93</v>
      </c>
      <c r="CP7" s="25">
        <v>99.93</v>
      </c>
      <c r="CQ7" s="25" t="s">
        <v>99</v>
      </c>
      <c r="CR7" s="25" t="s">
        <v>99</v>
      </c>
      <c r="CS7" s="25">
        <v>50.07</v>
      </c>
      <c r="CT7" s="25">
        <v>53.4</v>
      </c>
      <c r="CU7" s="25">
        <v>54.69</v>
      </c>
      <c r="CV7" s="25">
        <v>48.33</v>
      </c>
      <c r="CW7" s="25" t="s">
        <v>99</v>
      </c>
      <c r="CX7" s="25" t="s">
        <v>99</v>
      </c>
      <c r="CY7" s="25">
        <v>75.790000000000006</v>
      </c>
      <c r="CZ7" s="25">
        <v>69.930000000000007</v>
      </c>
      <c r="DA7" s="25">
        <v>67.47</v>
      </c>
      <c r="DB7" s="25" t="s">
        <v>99</v>
      </c>
      <c r="DC7" s="25" t="s">
        <v>99</v>
      </c>
      <c r="DD7" s="25">
        <v>75.7</v>
      </c>
      <c r="DE7" s="25">
        <v>72.53</v>
      </c>
      <c r="DF7" s="25">
        <v>71.44</v>
      </c>
      <c r="DG7" s="25">
        <v>70.34</v>
      </c>
      <c r="DH7" s="25" t="s">
        <v>99</v>
      </c>
      <c r="DI7" s="25" t="s">
        <v>99</v>
      </c>
      <c r="DJ7" s="25">
        <v>3.88</v>
      </c>
      <c r="DK7" s="25">
        <v>7.62</v>
      </c>
      <c r="DL7" s="25">
        <v>11.33</v>
      </c>
      <c r="DM7" s="25" t="s">
        <v>99</v>
      </c>
      <c r="DN7" s="25" t="s">
        <v>99</v>
      </c>
      <c r="DO7" s="25">
        <v>42.98</v>
      </c>
      <c r="DP7" s="25">
        <v>40.46</v>
      </c>
      <c r="DQ7" s="25">
        <v>37.1</v>
      </c>
      <c r="DR7" s="25">
        <v>35.5</v>
      </c>
      <c r="DS7" s="25" t="s">
        <v>99</v>
      </c>
      <c r="DT7" s="25" t="s">
        <v>99</v>
      </c>
      <c r="DU7" s="25">
        <v>69.03</v>
      </c>
      <c r="DV7" s="25">
        <v>68.459999999999994</v>
      </c>
      <c r="DW7" s="25">
        <v>66.94</v>
      </c>
      <c r="DX7" s="25" t="s">
        <v>99</v>
      </c>
      <c r="DY7" s="25" t="s">
        <v>99</v>
      </c>
      <c r="DZ7" s="25">
        <v>23.24</v>
      </c>
      <c r="EA7" s="25">
        <v>22.77</v>
      </c>
      <c r="EB7" s="25">
        <v>18.22</v>
      </c>
      <c r="EC7" s="25">
        <v>16.16</v>
      </c>
      <c r="ED7" s="25" t="s">
        <v>99</v>
      </c>
      <c r="EE7" s="25" t="s">
        <v>99</v>
      </c>
      <c r="EF7" s="25">
        <v>0.32</v>
      </c>
      <c r="EG7" s="25">
        <v>1.1100000000000001</v>
      </c>
      <c r="EH7" s="25">
        <v>0.73</v>
      </c>
      <c r="EI7" s="25" t="s">
        <v>99</v>
      </c>
      <c r="EJ7" s="25" t="s">
        <v>99</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421</cp:lastModifiedBy>
  <dcterms:created xsi:type="dcterms:W3CDTF">2025-12-12T09:22:11Z</dcterms:created>
  <dcterms:modified xsi:type="dcterms:W3CDTF">2026-01-29T07:46:51Z</dcterms:modified>
  <cp:category/>
</cp:coreProperties>
</file>