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ity-miyoshi.lg.jp\DFSRoot\DFSAllDocuments\0110005\Documents\②水道課（本庁）\⑳庶務\202601経営比較分析\"/>
    </mc:Choice>
  </mc:AlternateContent>
  <xr:revisionPtr revIDLastSave="0" documentId="13_ncr:1_{5F2B0D1B-CDF3-4C5C-84CE-2E9BD1B2A25C}" xr6:coauthVersionLast="47" xr6:coauthVersionMax="47" xr10:uidLastSave="{00000000-0000-0000-0000-000000000000}"/>
  <workbookProtection workbookAlgorithmName="SHA-512" workbookHashValue="5MdV9fMVNcBBuyb03PG8YNaPXO3hFy4SqT+guP1vkHbXSUw+ushmeGZ79sVQqjgQKDs8J+q2QZkithkbwPYc8A==" workbookSaltValue="VuhP5tWsxDX9xc2xb6srPA==" workbookSpinCount="100000" lockStructure="1"/>
  <bookViews>
    <workbookView xWindow="11760" yWindow="690" windowWidth="14880" windowHeight="1528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P10" i="4"/>
  <c r="BB8" i="4"/>
  <c r="AT8" i="4"/>
  <c r="AL8" i="4"/>
  <c r="P8" i="4"/>
  <c r="I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<sst xmlns="http://schemas.openxmlformats.org/spreadsheetml/2006/main" count="228" uniqueCount="111">
  <si>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</si>
  <si>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</si>
  <si>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</si>
  <si>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</si>
  <si>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</si>
  <si>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</si>
  <si>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</si>
  <si>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</si>
  <si>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</si>
  <si>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</si>
  <si>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</si>
  <si>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</si>
  <si>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</si>
  <si>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</si>
  <si>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</si>
  <si>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</si>
  <si>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</si>
  <si>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</si>
  <si>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</si>
  <si>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</si>
  <si>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</si>
  <si>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</si>
  <si>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</si>
  <si>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</si>
  <si>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</si>
  <si>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</si>
  <si>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</si>
  <si>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</si>
  <si>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</si>
  <si>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</si>
  <si>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</si>
  <si>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</si>
  <si>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</si>
  <si>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</si>
  <si>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</si>
  <si>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</si>
  <si>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</si>
  <si>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</si>
  <si>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</si>
  <si>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</si>
  <si>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</si>
  <si>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</si>
  <si>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</si>
  <si>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</si>
  <si>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</si>
  <si>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</si>
  <si>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</si>
  <si>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</si>
  <si>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</si>
  <si>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</si>
  <si>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</si>
  <si>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</si>
  <si>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</si>
  <si>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</si>
  <si>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</si>
  <si>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</si>
  <si>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</si>
  <si>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</si>
  <si>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</si>
  <si>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</si>
  <si>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</si>
  <si>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</si>
  <si>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</si>
  <si>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</si>
  <si>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</si>
  <si>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</si>
  <si>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</si>
  <si>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</si>
  <si>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</si>
  <si>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</si>
  <si>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</si>
  <si>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</si>
  <si>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</si>
  <si>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</si>
  <si>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</si>
  <si>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</si>
  <si>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</si>
  <si>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</si>
  <si>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</si>
  <si>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</si>
  <si>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</si>
  <si>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</si>
  <si>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</si>
  <si>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</si>
  <si>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</si>
  <si>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</si>
  <si>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</si>
  <si>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</si>
  <si>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</si>
  <si>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</si>
  <si>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</si>
  <si>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</si>
  <si>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三好市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</si>
  <si>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</si>
  <si>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</si>
  <si>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</si>
  <si>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</si>
  <si>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</si>
  <si>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</si>
  <si>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</si>
  <si>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</si>
  <si>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</si>
  <si>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</si>
  <si>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</si>
  <si>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</si>
  <si>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</si>
  <si>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</si>
  <si>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</si>
  <si>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三好市水道事業においては、広大な面積の中で山間部に施設が点在する環境もあり、保有施設数が多くなっている。そのため、施設の維持費用が多くかかっているが、収益は給水人口の減少にともない、減少し続けている。
費用のほとんどが固定費である水道事業においては、使用水量が減少しても大幅な費用の減少というのは見込めず、今後も料金改定含め収入確保が必要不可欠である。
また、施設利用率や有収率の数値も低いことから、点在する施設管理を継続的に見直し、将来の給水人口の動向もふまえたダウンサイジングにより効率性を高めていく必要がある。</t>
    <rPh sb="0" eb="3">
      <t>ミヨシシ</t>
    </rPh>
    <rPh sb="3" eb="5">
      <t>スイドウ</t>
    </rPh>
    <rPh sb="5" eb="7">
      <t>ジギョウ</t>
    </rPh>
    <rPh sb="13" eb="15">
      <t>コウダイ</t>
    </rPh>
    <rPh sb="16" eb="18">
      <t>メンセキ</t>
    </rPh>
    <rPh sb="19" eb="20">
      <t>ナカ</t>
    </rPh>
    <rPh sb="21" eb="24">
      <t>サンカンブ</t>
    </rPh>
    <rPh sb="25" eb="27">
      <t>シセツ</t>
    </rPh>
    <rPh sb="28" eb="30">
      <t>テンザイ</t>
    </rPh>
    <rPh sb="32" eb="34">
      <t>カンキョウ</t>
    </rPh>
    <rPh sb="38" eb="43">
      <t>ホユウシセツスウ</t>
    </rPh>
    <rPh sb="44" eb="45">
      <t>オオ</t>
    </rPh>
    <rPh sb="57" eb="59">
      <t>シセツ</t>
    </rPh>
    <rPh sb="60" eb="62">
      <t>イジ</t>
    </rPh>
    <rPh sb="62" eb="64">
      <t>ヒヨウ</t>
    </rPh>
    <rPh sb="65" eb="66">
      <t>オオ</t>
    </rPh>
    <rPh sb="75" eb="77">
      <t>シュウエキ</t>
    </rPh>
    <rPh sb="78" eb="82">
      <t>キュウスイジンコウ</t>
    </rPh>
    <rPh sb="83" eb="85">
      <t>ゲンショウ</t>
    </rPh>
    <rPh sb="91" eb="93">
      <t>ゲンショウ</t>
    </rPh>
    <rPh sb="94" eb="95">
      <t>ツヅ</t>
    </rPh>
    <rPh sb="101" eb="103">
      <t>ヒヨウ</t>
    </rPh>
    <rPh sb="109" eb="112">
      <t>コテイヒ</t>
    </rPh>
    <rPh sb="115" eb="119">
      <t>スイドウジギョウ</t>
    </rPh>
    <rPh sb="125" eb="129">
      <t>シヨウスイリョウ</t>
    </rPh>
    <rPh sb="130" eb="132">
      <t>ゲンショウ</t>
    </rPh>
    <rPh sb="135" eb="137">
      <t>オオハバ</t>
    </rPh>
    <rPh sb="138" eb="140">
      <t>ヒヨウ</t>
    </rPh>
    <rPh sb="141" eb="143">
      <t>ゲンショウ</t>
    </rPh>
    <rPh sb="148" eb="150">
      <t>ミコ</t>
    </rPh>
    <rPh sb="180" eb="182">
      <t>シセツ</t>
    </rPh>
    <rPh sb="182" eb="185">
      <t>リヨウリツ</t>
    </rPh>
    <rPh sb="186" eb="189">
      <t>ユウシュウリツ</t>
    </rPh>
    <rPh sb="190" eb="192">
      <t>スウチ</t>
    </rPh>
    <rPh sb="193" eb="194">
      <t>ヒク</t>
    </rPh>
    <rPh sb="200" eb="202">
      <t>テンザイ</t>
    </rPh>
    <rPh sb="204" eb="206">
      <t>シセツ</t>
    </rPh>
    <rPh sb="206" eb="208">
      <t>カンリ</t>
    </rPh>
    <rPh sb="209" eb="212">
      <t>ケイゾクテキ</t>
    </rPh>
    <rPh sb="213" eb="215">
      <t>ミナオ</t>
    </rPh>
    <rPh sb="217" eb="219">
      <t>ショウライ</t>
    </rPh>
    <rPh sb="220" eb="222">
      <t>キュウスイ</t>
    </rPh>
    <rPh sb="222" eb="224">
      <t>ジンコウ</t>
    </rPh>
    <rPh sb="225" eb="227">
      <t>ドウコウ</t>
    </rPh>
    <rPh sb="243" eb="246">
      <t>コウリツセイ</t>
    </rPh>
    <rPh sb="247" eb="248">
      <t>タカ</t>
    </rPh>
    <rPh sb="252" eb="254">
      <t>ヒツヨウ</t>
    </rPh>
    <phoneticPr fontId="4"/>
  </si>
  <si>
    <t>　管路経年化率が全国平均を大きく上回っている反面、管路更新率は全国平均を下回っている。耐用年数経過資産も増加しているところではあるが、十分に更新していける資金の余裕もないことから、施設の重要性、危機度、補助金の有無などを総合的に判断し、計画的に更新事業を行っている。更新の財源の確保とともに、甚大化する災害に対して施設の強靭化もあわせて引き続き検討する。</t>
    <rPh sb="1" eb="7">
      <t>カンロケイネンカリツ</t>
    </rPh>
    <rPh sb="8" eb="12">
      <t>ゼンコクヘイキン</t>
    </rPh>
    <rPh sb="13" eb="14">
      <t>オオ</t>
    </rPh>
    <rPh sb="16" eb="18">
      <t>ウワマワ</t>
    </rPh>
    <rPh sb="22" eb="24">
      <t>ハンメン</t>
    </rPh>
    <rPh sb="25" eb="30">
      <t>カンロコウシンリツ</t>
    </rPh>
    <rPh sb="31" eb="35">
      <t>ゼンコクヘイキン</t>
    </rPh>
    <rPh sb="36" eb="38">
      <t>シタマワ</t>
    </rPh>
    <rPh sb="43" eb="45">
      <t>タイヨウ</t>
    </rPh>
    <rPh sb="45" eb="47">
      <t>ネンスウ</t>
    </rPh>
    <rPh sb="47" eb="49">
      <t>ケイカ</t>
    </rPh>
    <rPh sb="49" eb="51">
      <t>シサン</t>
    </rPh>
    <rPh sb="52" eb="54">
      <t>ゾウカ</t>
    </rPh>
    <rPh sb="67" eb="69">
      <t>ジュウブン</t>
    </rPh>
    <rPh sb="70" eb="72">
      <t>コウシン</t>
    </rPh>
    <rPh sb="77" eb="79">
      <t>シキン</t>
    </rPh>
    <rPh sb="80" eb="82">
      <t>ヨユウ</t>
    </rPh>
    <rPh sb="90" eb="92">
      <t>シセツ</t>
    </rPh>
    <rPh sb="93" eb="96">
      <t>ジュウヨウセイ</t>
    </rPh>
    <rPh sb="97" eb="99">
      <t>キキ</t>
    </rPh>
    <rPh sb="99" eb="100">
      <t>ド</t>
    </rPh>
    <rPh sb="101" eb="104">
      <t>ホジョキン</t>
    </rPh>
    <rPh sb="105" eb="107">
      <t>ウム</t>
    </rPh>
    <rPh sb="110" eb="113">
      <t>ソウゴウテキ</t>
    </rPh>
    <rPh sb="114" eb="116">
      <t>ハンダン</t>
    </rPh>
    <rPh sb="118" eb="121">
      <t>ケイカクテキ</t>
    </rPh>
    <rPh sb="122" eb="124">
      <t>コウシン</t>
    </rPh>
    <rPh sb="124" eb="126">
      <t>ジギョウ</t>
    </rPh>
    <rPh sb="127" eb="128">
      <t>オコナ</t>
    </rPh>
    <rPh sb="133" eb="135">
      <t>コウシン</t>
    </rPh>
    <rPh sb="136" eb="138">
      <t>ザイゲン</t>
    </rPh>
    <rPh sb="139" eb="141">
      <t>カクホ</t>
    </rPh>
    <rPh sb="146" eb="148">
      <t>ジンダイ</t>
    </rPh>
    <rPh sb="148" eb="149">
      <t>カ</t>
    </rPh>
    <rPh sb="151" eb="153">
      <t>サイガイ</t>
    </rPh>
    <rPh sb="154" eb="155">
      <t>タイ</t>
    </rPh>
    <rPh sb="157" eb="159">
      <t>シセツ</t>
    </rPh>
    <rPh sb="160" eb="162">
      <t>キョウジン</t>
    </rPh>
    <rPh sb="162" eb="163">
      <t>カ</t>
    </rPh>
    <rPh sb="168" eb="169">
      <t>ヒ</t>
    </rPh>
    <rPh sb="170" eb="171">
      <t>ツヅ</t>
    </rPh>
    <rPh sb="172" eb="174">
      <t>ケントウ</t>
    </rPh>
    <phoneticPr fontId="4"/>
  </si>
  <si>
    <t>　点在する施設、保有資産の数、老朽化、給水人口の減少等多くの課題を抱えながらも、水道事業者として「安全」で「安心」な水を「安定」して供給すること、その事業は独立採算制の原則で行うことが求められている。
　R2年度に料金改定を行い、収入は一時的に増加したものの、減少の一途をたどっており、費用を賄う厳しさと更新財源の不足に直面している。
　甚大化する災害に備え、安全性・安定性・強靭性を兼ね備えた水道事業を行うために、負担の公平性を加味した適正な料金算定、効率的な経営を図り、経営基盤強化に努める。
　</t>
    <rPh sb="1" eb="3">
      <t>テンザイ</t>
    </rPh>
    <rPh sb="5" eb="7">
      <t>シセツ</t>
    </rPh>
    <rPh sb="8" eb="12">
      <t>ホユウシサン</t>
    </rPh>
    <rPh sb="13" eb="14">
      <t>カズ</t>
    </rPh>
    <rPh sb="15" eb="18">
      <t>ロウキュウカ</t>
    </rPh>
    <rPh sb="19" eb="23">
      <t>キュウスイジンコウ</t>
    </rPh>
    <rPh sb="24" eb="26">
      <t>ゲンショウ</t>
    </rPh>
    <rPh sb="26" eb="27">
      <t>トウ</t>
    </rPh>
    <rPh sb="27" eb="28">
      <t>オオ</t>
    </rPh>
    <rPh sb="30" eb="32">
      <t>カダイ</t>
    </rPh>
    <rPh sb="33" eb="34">
      <t>カカ</t>
    </rPh>
    <rPh sb="40" eb="45">
      <t>スイドウジギョウシャ</t>
    </rPh>
    <rPh sb="49" eb="51">
      <t>アンゼン</t>
    </rPh>
    <rPh sb="54" eb="56">
      <t>アンシン</t>
    </rPh>
    <rPh sb="58" eb="59">
      <t>ミズ</t>
    </rPh>
    <rPh sb="61" eb="63">
      <t>アンテイ</t>
    </rPh>
    <rPh sb="66" eb="68">
      <t>キョウキュウ</t>
    </rPh>
    <rPh sb="75" eb="77">
      <t>ジギョウ</t>
    </rPh>
    <rPh sb="78" eb="83">
      <t>ドクリツサイサンセイ</t>
    </rPh>
    <rPh sb="84" eb="86">
      <t>ゲンソク</t>
    </rPh>
    <rPh sb="87" eb="88">
      <t>オコナ</t>
    </rPh>
    <rPh sb="92" eb="93">
      <t>モト</t>
    </rPh>
    <rPh sb="104" eb="106">
      <t>ネンド</t>
    </rPh>
    <rPh sb="107" eb="111">
      <t>リョウキンカイテイ</t>
    </rPh>
    <rPh sb="112" eb="113">
      <t>オコナ</t>
    </rPh>
    <rPh sb="115" eb="117">
      <t>シュウニュウ</t>
    </rPh>
    <rPh sb="118" eb="120">
      <t>イチジ</t>
    </rPh>
    <rPh sb="120" eb="121">
      <t>テキ</t>
    </rPh>
    <rPh sb="122" eb="124">
      <t>ゾウカ</t>
    </rPh>
    <rPh sb="130" eb="132">
      <t>ゲンショウ</t>
    </rPh>
    <rPh sb="133" eb="135">
      <t>イット</t>
    </rPh>
    <rPh sb="143" eb="145">
      <t>ヒヨウ</t>
    </rPh>
    <rPh sb="146" eb="147">
      <t>マカナ</t>
    </rPh>
    <rPh sb="148" eb="149">
      <t>キビ</t>
    </rPh>
    <rPh sb="152" eb="156">
      <t>コウシンザイゲン</t>
    </rPh>
    <rPh sb="157" eb="159">
      <t>フソク</t>
    </rPh>
    <rPh sb="160" eb="162">
      <t>チョクメン</t>
    </rPh>
    <rPh sb="169" eb="172">
      <t>ジンダイカ</t>
    </rPh>
    <rPh sb="174" eb="176">
      <t>サイガイ</t>
    </rPh>
    <rPh sb="177" eb="178">
      <t>ソナ</t>
    </rPh>
    <rPh sb="180" eb="182">
      <t>アンゼン</t>
    </rPh>
    <rPh sb="182" eb="183">
      <t>セイ</t>
    </rPh>
    <rPh sb="184" eb="187">
      <t>アンテイセイ</t>
    </rPh>
    <rPh sb="188" eb="191">
      <t>キョウジンセイ</t>
    </rPh>
    <rPh sb="192" eb="193">
      <t>カ</t>
    </rPh>
    <rPh sb="194" eb="195">
      <t>ソナ</t>
    </rPh>
    <rPh sb="197" eb="201">
      <t>スイドウジギョウ</t>
    </rPh>
    <rPh sb="202" eb="203">
      <t>オコナ</t>
    </rPh>
    <rPh sb="208" eb="210">
      <t>フタン</t>
    </rPh>
    <rPh sb="211" eb="214">
      <t>コウヘイセイ</t>
    </rPh>
    <rPh sb="215" eb="217">
      <t>カミ</t>
    </rPh>
    <rPh sb="219" eb="221">
      <t>テキセイ</t>
    </rPh>
    <rPh sb="222" eb="226">
      <t>リョウキンサンテイ</t>
    </rPh>
    <rPh sb="227" eb="230">
      <t>コウリツテキ</t>
    </rPh>
    <rPh sb="231" eb="233">
      <t>ケイエイ</t>
    </rPh>
    <rPh sb="234" eb="235">
      <t>ハカ</t>
    </rPh>
    <rPh sb="237" eb="241">
      <t>ケイエイキバン</t>
    </rPh>
    <rPh sb="241" eb="243">
      <t>キョウカ</t>
    </rPh>
    <rPh sb="244" eb="24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</si>
</sst>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0.47</c:v>
                </c:pt>
                <c:pt idx="1">
                  <c:v>0.33</c:v>
                </c:pt>
                <c:pt idx="2">
                  <c:v>0.27</c:v>
                </c:pt>
                <c:pt idx="3">
                  <c:v>0.1</c:v>
                </c:pt>
                <c:pt idx="4">
                  <c:v>0.22</c:v>
                </c:pt>
              </c:numCache>
            </c:numRef>
          </c:val>
          <c:extLst>
            <c:ext xmlns:c16="http://schemas.microsoft.com/office/drawing/2014/chart" uri="{C3380CC4-5D6E-409C-BE32-E72D297353CC}">
              <c16:uniqueId val="{00000000-A837-4882-96C0-E8D2B6331B3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A837-4882-96C0-E8D2B6331B3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56.94</c:v>
                </c:pt>
                <c:pt idx="1">
                  <c:v>56.27</c:v>
                </c:pt>
                <c:pt idx="2">
                  <c:v>57.18</c:v>
                </c:pt>
                <c:pt idx="3">
                  <c:v>56.24</c:v>
                </c:pt>
                <c:pt idx="4">
                  <c:v>58.05</c:v>
                </c:pt>
              </c:numCache>
            </c:numRef>
          </c:val>
          <c:extLst>
            <c:ext xmlns:c16="http://schemas.microsoft.com/office/drawing/2014/chart" uri="{C3380CC4-5D6E-409C-BE32-E72D297353CC}">
              <c16:uniqueId val="{00000000-50C5-4A8A-BE41-7F26F437E68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50C5-4A8A-BE41-7F26F437E68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75.41</c:v>
                </c:pt>
                <c:pt idx="1">
                  <c:v>74.06</c:v>
                </c:pt>
                <c:pt idx="2">
                  <c:v>70.37</c:v>
                </c:pt>
                <c:pt idx="3">
                  <c:v>69.099999999999994</c:v>
                </c:pt>
                <c:pt idx="4">
                  <c:v>66.42</c:v>
                </c:pt>
              </c:numCache>
            </c:numRef>
          </c:val>
          <c:extLst>
            <c:ext xmlns:c16="http://schemas.microsoft.com/office/drawing/2014/chart" uri="{C3380CC4-5D6E-409C-BE32-E72D297353CC}">
              <c16:uniqueId val="{00000000-FB58-46D0-B7BE-B3F930F6038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FB58-46D0-B7BE-B3F930F6038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88.83</c:v>
                </c:pt>
                <c:pt idx="1">
                  <c:v>88.21</c:v>
                </c:pt>
                <c:pt idx="2">
                  <c:v>88.8</c:v>
                </c:pt>
                <c:pt idx="3">
                  <c:v>86.33</c:v>
                </c:pt>
                <c:pt idx="4">
                  <c:v>85.25</c:v>
                </c:pt>
              </c:numCache>
            </c:numRef>
          </c:val>
          <c:extLst>
            <c:ext xmlns:c16="http://schemas.microsoft.com/office/drawing/2014/chart" uri="{C3380CC4-5D6E-409C-BE32-E72D297353CC}">
              <c16:uniqueId val="{00000000-4DBB-445E-BD2C-7B49D907CE0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4DBB-445E-BD2C-7B49D907CE0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53.21</c:v>
                </c:pt>
                <c:pt idx="1">
                  <c:v>54.46</c:v>
                </c:pt>
                <c:pt idx="2">
                  <c:v>55.93</c:v>
                </c:pt>
                <c:pt idx="3">
                  <c:v>57.72</c:v>
                </c:pt>
                <c:pt idx="4">
                  <c:v>59.03</c:v>
                </c:pt>
              </c:numCache>
            </c:numRef>
          </c:val>
          <c:extLst>
            <c:ext xmlns:c16="http://schemas.microsoft.com/office/drawing/2014/chart" uri="{C3380CC4-5D6E-409C-BE32-E72D297353CC}">
              <c16:uniqueId val="{00000000-D5FB-48D1-AFB0-8680AD59308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D5FB-48D1-AFB0-8680AD59308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39.479999999999997</c:v>
                </c:pt>
                <c:pt idx="1">
                  <c:v>39.6</c:v>
                </c:pt>
                <c:pt idx="2">
                  <c:v>39.729999999999997</c:v>
                </c:pt>
                <c:pt idx="3">
                  <c:v>39.700000000000003</c:v>
                </c:pt>
                <c:pt idx="4">
                  <c:v>39.68</c:v>
                </c:pt>
              </c:numCache>
            </c:numRef>
          </c:val>
          <c:extLst>
            <c:ext xmlns:c16="http://schemas.microsoft.com/office/drawing/2014/chart" uri="{C3380CC4-5D6E-409C-BE32-E72D297353CC}">
              <c16:uniqueId val="{00000000-41FC-43C0-952C-4A1BD10AF83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41FC-43C0-952C-4A1BD10AF83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121.64</c:v>
                </c:pt>
                <c:pt idx="1">
                  <c:v>145.93</c:v>
                </c:pt>
                <c:pt idx="2">
                  <c:v>158.66999999999999</c:v>
                </c:pt>
                <c:pt idx="3">
                  <c:v>180.94</c:v>
                </c:pt>
                <c:pt idx="4">
                  <c:v>202.04</c:v>
                </c:pt>
              </c:numCache>
            </c:numRef>
          </c:val>
          <c:extLst>
            <c:ext xmlns:c16="http://schemas.microsoft.com/office/drawing/2014/chart" uri="{C3380CC4-5D6E-409C-BE32-E72D297353CC}">
              <c16:uniqueId val="{00000000-4505-4799-919C-45A0A24827F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4505-4799-919C-45A0A24827F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121.36</c:v>
                </c:pt>
                <c:pt idx="1">
                  <c:v>124.61</c:v>
                </c:pt>
                <c:pt idx="2">
                  <c:v>147.38</c:v>
                </c:pt>
                <c:pt idx="3">
                  <c:v>146.52000000000001</c:v>
                </c:pt>
                <c:pt idx="4">
                  <c:v>147.97</c:v>
                </c:pt>
              </c:numCache>
            </c:numRef>
          </c:val>
          <c:extLst>
            <c:ext xmlns:c16="http://schemas.microsoft.com/office/drawing/2014/chart" uri="{C3380CC4-5D6E-409C-BE32-E72D297353CC}">
              <c16:uniqueId val="{00000000-6E5E-4C23-9141-9EDBC79504F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6E5E-4C23-9141-9EDBC79504F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828.48</c:v>
                </c:pt>
                <c:pt idx="1">
                  <c:v>812.85</c:v>
                </c:pt>
                <c:pt idx="2">
                  <c:v>787.41</c:v>
                </c:pt>
                <c:pt idx="3">
                  <c:v>758.66</c:v>
                </c:pt>
                <c:pt idx="4">
                  <c:v>721.63</c:v>
                </c:pt>
              </c:numCache>
            </c:numRef>
          </c:val>
          <c:extLst>
            <c:ext xmlns:c16="http://schemas.microsoft.com/office/drawing/2014/chart" uri="{C3380CC4-5D6E-409C-BE32-E72D297353CC}">
              <c16:uniqueId val="{00000000-F120-48A4-BF2B-600159F0CFD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F120-48A4-BF2B-600159F0CFD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80.42</c:v>
                </c:pt>
                <c:pt idx="1">
                  <c:v>80.48</c:v>
                </c:pt>
                <c:pt idx="2">
                  <c:v>80.64</c:v>
                </c:pt>
                <c:pt idx="3">
                  <c:v>79.08</c:v>
                </c:pt>
                <c:pt idx="4">
                  <c:v>78.88</c:v>
                </c:pt>
              </c:numCache>
            </c:numRef>
          </c:val>
          <c:extLst>
            <c:ext xmlns:c16="http://schemas.microsoft.com/office/drawing/2014/chart" uri="{C3380CC4-5D6E-409C-BE32-E72D297353CC}">
              <c16:uniqueId val="{00000000-4707-4504-9F63-CD09D9CC0A1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4707-4504-9F63-CD09D9CC0A1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249.8</c:v>
                </c:pt>
                <c:pt idx="1">
                  <c:v>249.96</c:v>
                </c:pt>
                <c:pt idx="2">
                  <c:v>252.21</c:v>
                </c:pt>
                <c:pt idx="3">
                  <c:v>258.24</c:v>
                </c:pt>
                <c:pt idx="4">
                  <c:v>260.2</c:v>
                </c:pt>
              </c:numCache>
            </c:numRef>
          </c:val>
          <c:extLst>
            <c:ext xmlns:c16="http://schemas.microsoft.com/office/drawing/2014/chart" uri="{C3380CC4-5D6E-409C-BE32-E72D297353CC}">
              <c16:uniqueId val="{00000000-F9D1-44A3-B43D-772B735A3ED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F9D1-44A3-B43D-772B735A3ED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徳島県　三好市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9"/>
      <c r="D7" s="59"/>
      <c r="E7" s="59"/>
      <c r="F7" s="59"/>
      <c r="G7" s="59"/>
      <c r="H7" s="59"/>
      <c r="I7" s="58" t="s">
        <v>2</v>
      </c>
      <c r="J7" s="59"/>
      <c r="K7" s="59"/>
      <c r="L7" s="59"/>
      <c r="M7" s="59"/>
      <c r="N7" s="59"/>
      <c r="O7" s="60"/>
      <c r="P7" s="61" t="s">
        <v>3</v>
      </c>
      <c r="Q7" s="61"/>
      <c r="R7" s="61"/>
      <c r="S7" s="61"/>
      <c r="T7" s="61"/>
      <c r="U7" s="61"/>
      <c r="V7" s="61"/>
      <c r="W7" s="61" t="s">
        <v>4</v>
      </c>
      <c r="X7" s="61"/>
      <c r="Y7" s="61"/>
      <c r="Z7" s="61"/>
      <c r="AA7" s="61"/>
      <c r="AB7" s="61"/>
      <c r="AC7" s="61"/>
      <c r="AD7" s="61" t="s">
        <v>5</v>
      </c>
      <c r="AE7" s="61"/>
      <c r="AF7" s="61"/>
      <c r="AG7" s="61"/>
      <c r="AH7" s="61"/>
      <c r="AI7" s="61"/>
      <c r="AJ7" s="61"/>
      <c r="AK7" s="2"/>
      <c r="AL7" s="61" t="s">
        <v>6</v>
      </c>
      <c r="AM7" s="61"/>
      <c r="AN7" s="61"/>
      <c r="AO7" s="61"/>
      <c r="AP7" s="61"/>
      <c r="AQ7" s="61"/>
      <c r="AR7" s="61"/>
      <c r="AS7" s="61"/>
      <c r="AT7" s="58" t="s">
        <v>7</v>
      </c>
      <c r="AU7" s="59"/>
      <c r="AV7" s="59"/>
      <c r="AW7" s="59"/>
      <c r="AX7" s="59"/>
      <c r="AY7" s="59"/>
      <c r="AZ7" s="59"/>
      <c r="BA7" s="59"/>
      <c r="BB7" s="61" t="s">
        <v>8</v>
      </c>
      <c r="BC7" s="61"/>
      <c r="BD7" s="61"/>
      <c r="BE7" s="61"/>
      <c r="BF7" s="61"/>
      <c r="BG7" s="61"/>
      <c r="BH7" s="61"/>
      <c r="BI7" s="61"/>
      <c r="BJ7" s="3"/>
      <c r="BK7" s="3"/>
      <c r="BL7" s="66" t="s">
        <v>9</v>
      </c>
      <c r="BM7" s="67"/>
      <c r="BN7" s="67"/>
      <c r="BO7" s="67"/>
      <c r="BP7" s="67"/>
      <c r="BQ7" s="67"/>
      <c r="BR7" s="67"/>
      <c r="BS7" s="67"/>
      <c r="BT7" s="67"/>
      <c r="BU7" s="67"/>
      <c r="BV7" s="67"/>
      <c r="BW7" s="67"/>
      <c r="BX7" s="67"/>
      <c r="BY7" s="68"/>
    </row>
    <row r="8" spans="1:78" ht="18.75" customHeight="1" x14ac:dyDescent="0.15">
      <c r="A8" s="2"/>
      <c r="B8" s="69" t="str">
        <f>データ!$I$6</f>
        <v>法適用</v>
      </c>
      <c r="C8" s="70"/>
      <c r="D8" s="70"/>
      <c r="E8" s="70"/>
      <c r="F8" s="70"/>
      <c r="G8" s="70"/>
      <c r="H8" s="70"/>
      <c r="I8" s="69" t="str">
        <f>データ!$J$6</f>
        <v>水道事業</v>
      </c>
      <c r="J8" s="70"/>
      <c r="K8" s="70"/>
      <c r="L8" s="70"/>
      <c r="M8" s="70"/>
      <c r="N8" s="70"/>
      <c r="O8" s="71"/>
      <c r="P8" s="72" t="str">
        <f>データ!$K$6</f>
        <v>末端給水事業</v>
      </c>
      <c r="Q8" s="72"/>
      <c r="R8" s="72"/>
      <c r="S8" s="72"/>
      <c r="T8" s="72"/>
      <c r="U8" s="72"/>
      <c r="V8" s="72"/>
      <c r="W8" s="72" t="str">
        <f>データ!$L$6</f>
        <v>A6</v>
      </c>
      <c r="X8" s="72"/>
      <c r="Y8" s="72"/>
      <c r="Z8" s="72"/>
      <c r="AA8" s="72"/>
      <c r="AB8" s="72"/>
      <c r="AC8" s="72"/>
      <c r="AD8" s="72" t="str">
        <f>データ!$M$6</f>
        <v>非設置</v>
      </c>
      <c r="AE8" s="72"/>
      <c r="AF8" s="72"/>
      <c r="AG8" s="72"/>
      <c r="AH8" s="72"/>
      <c r="AI8" s="72"/>
      <c r="AJ8" s="72"/>
      <c r="AK8" s="2"/>
      <c r="AL8" s="55">
        <f>データ!$R$6</f>
        <v>22225</v>
      </c>
      <c r="AM8" s="55"/>
      <c r="AN8" s="55"/>
      <c r="AO8" s="55"/>
      <c r="AP8" s="55"/>
      <c r="AQ8" s="55"/>
      <c r="AR8" s="55"/>
      <c r="AS8" s="55"/>
      <c r="AT8" s="52">
        <f>データ!$S$6</f>
        <v>721.42</v>
      </c>
      <c r="AU8" s="53"/>
      <c r="AV8" s="53"/>
      <c r="AW8" s="53"/>
      <c r="AX8" s="53"/>
      <c r="AY8" s="53"/>
      <c r="AZ8" s="53"/>
      <c r="BA8" s="53"/>
      <c r="BB8" s="42">
        <f>データ!$T$6</f>
        <v>30.81</v>
      </c>
      <c r="BC8" s="42"/>
      <c r="BD8" s="42"/>
      <c r="BE8" s="42"/>
      <c r="BF8" s="42"/>
      <c r="BG8" s="42"/>
      <c r="BH8" s="42"/>
      <c r="BI8" s="42"/>
      <c r="BJ8" s="3"/>
      <c r="BK8" s="3"/>
      <c r="BL8" s="73" t="s">
        <v>10</v>
      </c>
      <c r="BM8" s="74"/>
      <c r="BN8" s="56" t="s">
        <v>11</v>
      </c>
      <c r="BO8" s="56"/>
      <c r="BP8" s="56"/>
      <c r="BQ8" s="56"/>
      <c r="BR8" s="56"/>
      <c r="BS8" s="56"/>
      <c r="BT8" s="56"/>
      <c r="BU8" s="56"/>
      <c r="BV8" s="56"/>
      <c r="BW8" s="56"/>
      <c r="BX8" s="56"/>
      <c r="BY8" s="57"/>
    </row>
    <row r="9" spans="1:78" ht="18.75" customHeight="1" x14ac:dyDescent="0.15">
      <c r="A9" s="2"/>
      <c r="B9" s="58" t="s">
        <v>12</v>
      </c>
      <c r="C9" s="59"/>
      <c r="D9" s="59"/>
      <c r="E9" s="59"/>
      <c r="F9" s="59"/>
      <c r="G9" s="59"/>
      <c r="H9" s="59"/>
      <c r="I9" s="58" t="s">
        <v>13</v>
      </c>
      <c r="J9" s="59"/>
      <c r="K9" s="59"/>
      <c r="L9" s="59"/>
      <c r="M9" s="59"/>
      <c r="N9" s="59"/>
      <c r="O9" s="60"/>
      <c r="P9" s="61" t="s">
        <v>14</v>
      </c>
      <c r="Q9" s="61"/>
      <c r="R9" s="61"/>
      <c r="S9" s="61"/>
      <c r="T9" s="61"/>
      <c r="U9" s="61"/>
      <c r="V9" s="61"/>
      <c r="W9" s="61" t="s">
        <v>15</v>
      </c>
      <c r="X9" s="61"/>
      <c r="Y9" s="61"/>
      <c r="Z9" s="61"/>
      <c r="AA9" s="61"/>
      <c r="AB9" s="61"/>
      <c r="AC9" s="61"/>
      <c r="AD9" s="2"/>
      <c r="AE9" s="2"/>
      <c r="AF9" s="2"/>
      <c r="AG9" s="2"/>
      <c r="AH9" s="2"/>
      <c r="AI9" s="2"/>
      <c r="AJ9" s="2"/>
      <c r="AK9" s="2"/>
      <c r="AL9" s="61" t="s">
        <v>16</v>
      </c>
      <c r="AM9" s="61"/>
      <c r="AN9" s="61"/>
      <c r="AO9" s="61"/>
      <c r="AP9" s="61"/>
      <c r="AQ9" s="61"/>
      <c r="AR9" s="61"/>
      <c r="AS9" s="61"/>
      <c r="AT9" s="58" t="s">
        <v>17</v>
      </c>
      <c r="AU9" s="59"/>
      <c r="AV9" s="59"/>
      <c r="AW9" s="59"/>
      <c r="AX9" s="59"/>
      <c r="AY9" s="59"/>
      <c r="AZ9" s="59"/>
      <c r="BA9" s="59"/>
      <c r="BB9" s="61" t="s">
        <v>18</v>
      </c>
      <c r="BC9" s="61"/>
      <c r="BD9" s="61"/>
      <c r="BE9" s="61"/>
      <c r="BF9" s="61"/>
      <c r="BG9" s="61"/>
      <c r="BH9" s="61"/>
      <c r="BI9" s="61"/>
      <c r="BJ9" s="3"/>
      <c r="BK9" s="3"/>
      <c r="BL9" s="62" t="s">
        <v>19</v>
      </c>
      <c r="BM9" s="63"/>
      <c r="BN9" s="64" t="s">
        <v>20</v>
      </c>
      <c r="BO9" s="64"/>
      <c r="BP9" s="64"/>
      <c r="BQ9" s="64"/>
      <c r="BR9" s="64"/>
      <c r="BS9" s="64"/>
      <c r="BT9" s="64"/>
      <c r="BU9" s="64"/>
      <c r="BV9" s="64"/>
      <c r="BW9" s="64"/>
      <c r="BX9" s="64"/>
      <c r="BY9" s="65"/>
    </row>
    <row r="10" spans="1:78" ht="18.75" customHeight="1" x14ac:dyDescent="0.15">
      <c r="A10" s="2"/>
      <c r="B10" s="52" t="str">
        <f>データ!$N$6</f>
        <v>-</v>
      </c>
      <c r="C10" s="53"/>
      <c r="D10" s="53"/>
      <c r="E10" s="53"/>
      <c r="F10" s="53"/>
      <c r="G10" s="53"/>
      <c r="H10" s="53"/>
      <c r="I10" s="52">
        <f>データ!$O$6</f>
        <v>44.11</v>
      </c>
      <c r="J10" s="53"/>
      <c r="K10" s="53"/>
      <c r="L10" s="53"/>
      <c r="M10" s="53"/>
      <c r="N10" s="53"/>
      <c r="O10" s="54"/>
      <c r="P10" s="42">
        <f>データ!$P$6</f>
        <v>84.79</v>
      </c>
      <c r="Q10" s="42"/>
      <c r="R10" s="42"/>
      <c r="S10" s="42"/>
      <c r="T10" s="42"/>
      <c r="U10" s="42"/>
      <c r="V10" s="42"/>
      <c r="W10" s="55">
        <f>データ!$Q$6</f>
        <v>3630</v>
      </c>
      <c r="X10" s="55"/>
      <c r="Y10" s="55"/>
      <c r="Z10" s="55"/>
      <c r="AA10" s="55"/>
      <c r="AB10" s="55"/>
      <c r="AC10" s="55"/>
      <c r="AD10" s="2"/>
      <c r="AE10" s="2"/>
      <c r="AF10" s="2"/>
      <c r="AG10" s="2"/>
      <c r="AH10" s="2"/>
      <c r="AI10" s="2"/>
      <c r="AJ10" s="2"/>
      <c r="AK10" s="2"/>
      <c r="AL10" s="55">
        <f>データ!$U$6</f>
        <v>18645</v>
      </c>
      <c r="AM10" s="55"/>
      <c r="AN10" s="55"/>
      <c r="AO10" s="55"/>
      <c r="AP10" s="55"/>
      <c r="AQ10" s="55"/>
      <c r="AR10" s="55"/>
      <c r="AS10" s="55"/>
      <c r="AT10" s="52">
        <f>データ!$V$6</f>
        <v>41.41</v>
      </c>
      <c r="AU10" s="53"/>
      <c r="AV10" s="53"/>
      <c r="AW10" s="53"/>
      <c r="AX10" s="53"/>
      <c r="AY10" s="53"/>
      <c r="AZ10" s="53"/>
      <c r="BA10" s="53"/>
      <c r="BB10" s="42">
        <f>データ!$W$6</f>
        <v>450.25</v>
      </c>
      <c r="BC10" s="42"/>
      <c r="BD10" s="42"/>
      <c r="BE10" s="42"/>
      <c r="BF10" s="42"/>
      <c r="BG10" s="42"/>
      <c r="BH10" s="42"/>
      <c r="BI10" s="42"/>
      <c r="BJ10" s="2"/>
      <c r="BK10" s="2"/>
      <c r="BL10" s="43" t="s">
        <v>21</v>
      </c>
      <c r="BM10" s="44"/>
      <c r="BN10" s="45" t="s">
        <v>22</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23</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24</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6" t="s">
        <v>108</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6" t="s">
        <v>109</v>
      </c>
      <c r="BM47" s="87"/>
      <c r="BN47" s="87"/>
      <c r="BO47" s="87"/>
      <c r="BP47" s="87"/>
      <c r="BQ47" s="87"/>
      <c r="BR47" s="87"/>
      <c r="BS47" s="87"/>
      <c r="BT47" s="87"/>
      <c r="BU47" s="87"/>
      <c r="BV47" s="87"/>
      <c r="BW47" s="87"/>
      <c r="BX47" s="87"/>
      <c r="BY47" s="87"/>
      <c r="BZ47" s="8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6"/>
      <c r="BM48" s="87"/>
      <c r="BN48" s="87"/>
      <c r="BO48" s="87"/>
      <c r="BP48" s="87"/>
      <c r="BQ48" s="87"/>
      <c r="BR48" s="87"/>
      <c r="BS48" s="87"/>
      <c r="BT48" s="87"/>
      <c r="BU48" s="87"/>
      <c r="BV48" s="87"/>
      <c r="BW48" s="87"/>
      <c r="BX48" s="87"/>
      <c r="BY48" s="87"/>
      <c r="BZ48" s="8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6"/>
      <c r="BM49" s="87"/>
      <c r="BN49" s="87"/>
      <c r="BO49" s="87"/>
      <c r="BP49" s="87"/>
      <c r="BQ49" s="87"/>
      <c r="BR49" s="87"/>
      <c r="BS49" s="87"/>
      <c r="BT49" s="87"/>
      <c r="BU49" s="87"/>
      <c r="BV49" s="87"/>
      <c r="BW49" s="87"/>
      <c r="BX49" s="87"/>
      <c r="BY49" s="87"/>
      <c r="BZ49" s="8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6"/>
      <c r="BM50" s="87"/>
      <c r="BN50" s="87"/>
      <c r="BO50" s="87"/>
      <c r="BP50" s="87"/>
      <c r="BQ50" s="87"/>
      <c r="BR50" s="87"/>
      <c r="BS50" s="87"/>
      <c r="BT50" s="87"/>
      <c r="BU50" s="87"/>
      <c r="BV50" s="87"/>
      <c r="BW50" s="87"/>
      <c r="BX50" s="87"/>
      <c r="BY50" s="87"/>
      <c r="BZ50" s="8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6"/>
      <c r="BM51" s="87"/>
      <c r="BN51" s="87"/>
      <c r="BO51" s="87"/>
      <c r="BP51" s="87"/>
      <c r="BQ51" s="87"/>
      <c r="BR51" s="87"/>
      <c r="BS51" s="87"/>
      <c r="BT51" s="87"/>
      <c r="BU51" s="87"/>
      <c r="BV51" s="87"/>
      <c r="BW51" s="87"/>
      <c r="BX51" s="87"/>
      <c r="BY51" s="87"/>
      <c r="BZ51" s="8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6"/>
      <c r="BM52" s="87"/>
      <c r="BN52" s="87"/>
      <c r="BO52" s="87"/>
      <c r="BP52" s="87"/>
      <c r="BQ52" s="87"/>
      <c r="BR52" s="87"/>
      <c r="BS52" s="87"/>
      <c r="BT52" s="87"/>
      <c r="BU52" s="87"/>
      <c r="BV52" s="87"/>
      <c r="BW52" s="87"/>
      <c r="BX52" s="87"/>
      <c r="BY52" s="87"/>
      <c r="BZ52" s="8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6"/>
      <c r="BM53" s="87"/>
      <c r="BN53" s="87"/>
      <c r="BO53" s="87"/>
      <c r="BP53" s="87"/>
      <c r="BQ53" s="87"/>
      <c r="BR53" s="87"/>
      <c r="BS53" s="87"/>
      <c r="BT53" s="87"/>
      <c r="BU53" s="87"/>
      <c r="BV53" s="87"/>
      <c r="BW53" s="87"/>
      <c r="BX53" s="87"/>
      <c r="BY53" s="87"/>
      <c r="BZ53" s="8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6"/>
      <c r="BM54" s="87"/>
      <c r="BN54" s="87"/>
      <c r="BO54" s="87"/>
      <c r="BP54" s="87"/>
      <c r="BQ54" s="87"/>
      <c r="BR54" s="87"/>
      <c r="BS54" s="87"/>
      <c r="BT54" s="87"/>
      <c r="BU54" s="87"/>
      <c r="BV54" s="87"/>
      <c r="BW54" s="87"/>
      <c r="BX54" s="87"/>
      <c r="BY54" s="87"/>
      <c r="BZ54" s="8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6"/>
      <c r="BM55" s="87"/>
      <c r="BN55" s="87"/>
      <c r="BO55" s="87"/>
      <c r="BP55" s="87"/>
      <c r="BQ55" s="87"/>
      <c r="BR55" s="87"/>
      <c r="BS55" s="87"/>
      <c r="BT55" s="87"/>
      <c r="BU55" s="87"/>
      <c r="BV55" s="87"/>
      <c r="BW55" s="87"/>
      <c r="BX55" s="87"/>
      <c r="BY55" s="87"/>
      <c r="BZ55" s="8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6"/>
      <c r="BM56" s="87"/>
      <c r="BN56" s="87"/>
      <c r="BO56" s="87"/>
      <c r="BP56" s="87"/>
      <c r="BQ56" s="87"/>
      <c r="BR56" s="87"/>
      <c r="BS56" s="87"/>
      <c r="BT56" s="87"/>
      <c r="BU56" s="87"/>
      <c r="BV56" s="87"/>
      <c r="BW56" s="87"/>
      <c r="BX56" s="87"/>
      <c r="BY56" s="87"/>
      <c r="BZ56" s="8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6"/>
      <c r="BM57" s="87"/>
      <c r="BN57" s="87"/>
      <c r="BO57" s="87"/>
      <c r="BP57" s="87"/>
      <c r="BQ57" s="87"/>
      <c r="BR57" s="87"/>
      <c r="BS57" s="87"/>
      <c r="BT57" s="87"/>
      <c r="BU57" s="87"/>
      <c r="BV57" s="87"/>
      <c r="BW57" s="87"/>
      <c r="BX57" s="87"/>
      <c r="BY57" s="87"/>
      <c r="BZ57" s="8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6"/>
      <c r="BM58" s="87"/>
      <c r="BN58" s="87"/>
      <c r="BO58" s="87"/>
      <c r="BP58" s="87"/>
      <c r="BQ58" s="87"/>
      <c r="BR58" s="87"/>
      <c r="BS58" s="87"/>
      <c r="BT58" s="87"/>
      <c r="BU58" s="87"/>
      <c r="BV58" s="87"/>
      <c r="BW58" s="87"/>
      <c r="BX58" s="87"/>
      <c r="BY58" s="87"/>
      <c r="BZ58" s="8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6"/>
      <c r="BM59" s="87"/>
      <c r="BN59" s="87"/>
      <c r="BO59" s="87"/>
      <c r="BP59" s="87"/>
      <c r="BQ59" s="87"/>
      <c r="BR59" s="87"/>
      <c r="BS59" s="87"/>
      <c r="BT59" s="87"/>
      <c r="BU59" s="87"/>
      <c r="BV59" s="87"/>
      <c r="BW59" s="87"/>
      <c r="BX59" s="87"/>
      <c r="BY59" s="87"/>
      <c r="BZ59" s="88"/>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86"/>
      <c r="BM60" s="87"/>
      <c r="BN60" s="87"/>
      <c r="BO60" s="87"/>
      <c r="BP60" s="87"/>
      <c r="BQ60" s="87"/>
      <c r="BR60" s="87"/>
      <c r="BS60" s="87"/>
      <c r="BT60" s="87"/>
      <c r="BU60" s="87"/>
      <c r="BV60" s="87"/>
      <c r="BW60" s="87"/>
      <c r="BX60" s="87"/>
      <c r="BY60" s="87"/>
      <c r="BZ60" s="88"/>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86"/>
      <c r="BM61" s="87"/>
      <c r="BN61" s="87"/>
      <c r="BO61" s="87"/>
      <c r="BP61" s="87"/>
      <c r="BQ61" s="87"/>
      <c r="BR61" s="87"/>
      <c r="BS61" s="87"/>
      <c r="BT61" s="87"/>
      <c r="BU61" s="87"/>
      <c r="BV61" s="87"/>
      <c r="BW61" s="87"/>
      <c r="BX61" s="87"/>
      <c r="BY61" s="87"/>
      <c r="BZ61" s="8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6"/>
      <c r="BM62" s="87"/>
      <c r="BN62" s="87"/>
      <c r="BO62" s="87"/>
      <c r="BP62" s="87"/>
      <c r="BQ62" s="87"/>
      <c r="BR62" s="87"/>
      <c r="BS62" s="87"/>
      <c r="BT62" s="87"/>
      <c r="BU62" s="87"/>
      <c r="BV62" s="87"/>
      <c r="BW62" s="87"/>
      <c r="BX62" s="87"/>
      <c r="BY62" s="87"/>
      <c r="BZ62" s="8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6"/>
      <c r="BM63" s="87"/>
      <c r="BN63" s="87"/>
      <c r="BO63" s="87"/>
      <c r="BP63" s="87"/>
      <c r="BQ63" s="87"/>
      <c r="BR63" s="87"/>
      <c r="BS63" s="87"/>
      <c r="BT63" s="87"/>
      <c r="BU63" s="87"/>
      <c r="BV63" s="87"/>
      <c r="BW63" s="87"/>
      <c r="BX63" s="87"/>
      <c r="BY63" s="87"/>
      <c r="BZ63" s="8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110</v>
      </c>
      <c r="BM66" s="87"/>
      <c r="BN66" s="87"/>
      <c r="BO66" s="87"/>
      <c r="BP66" s="87"/>
      <c r="BQ66" s="87"/>
      <c r="BR66" s="87"/>
      <c r="BS66" s="87"/>
      <c r="BT66" s="87"/>
      <c r="BU66" s="87"/>
      <c r="BV66" s="87"/>
      <c r="BW66" s="87"/>
      <c r="BX66" s="87"/>
      <c r="BY66" s="87"/>
      <c r="BZ66" s="8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Oa1G2eUvHU3DPnPNASU+6BKPOc2t70sTWxX0v4YHFD5uwsfV0GQEwTUFm1IEBHl3r5ETQyMQ0uOsmUEOxOkxA==" saltValue="IWJYl/piP372uEwWZnYCt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27</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52</v>
      </c>
      <c r="B4" s="17"/>
      <c r="C4" s="17"/>
      <c r="D4" s="17"/>
      <c r="E4" s="17"/>
      <c r="F4" s="17"/>
      <c r="G4" s="17"/>
      <c r="H4" s="82"/>
      <c r="I4" s="83"/>
      <c r="J4" s="83"/>
      <c r="K4" s="83"/>
      <c r="L4" s="83"/>
      <c r="M4" s="83"/>
      <c r="N4" s="83"/>
      <c r="O4" s="83"/>
      <c r="P4" s="83"/>
      <c r="Q4" s="83"/>
      <c r="R4" s="83"/>
      <c r="S4" s="83"/>
      <c r="T4" s="83"/>
      <c r="U4" s="83"/>
      <c r="V4" s="83"/>
      <c r="W4" s="84"/>
      <c r="X4" s="78" t="s">
        <v>53</v>
      </c>
      <c r="Y4" s="78"/>
      <c r="Z4" s="78"/>
      <c r="AA4" s="78"/>
      <c r="AB4" s="78"/>
      <c r="AC4" s="78"/>
      <c r="AD4" s="78"/>
      <c r="AE4" s="78"/>
      <c r="AF4" s="78"/>
      <c r="AG4" s="78"/>
      <c r="AH4" s="78"/>
      <c r="AI4" s="78" t="s">
        <v>54</v>
      </c>
      <c r="AJ4" s="78"/>
      <c r="AK4" s="78"/>
      <c r="AL4" s="78"/>
      <c r="AM4" s="78"/>
      <c r="AN4" s="78"/>
      <c r="AO4" s="78"/>
      <c r="AP4" s="78"/>
      <c r="AQ4" s="78"/>
      <c r="AR4" s="78"/>
      <c r="AS4" s="78"/>
      <c r="AT4" s="78" t="s">
        <v>55</v>
      </c>
      <c r="AU4" s="78"/>
      <c r="AV4" s="78"/>
      <c r="AW4" s="78"/>
      <c r="AX4" s="78"/>
      <c r="AY4" s="78"/>
      <c r="AZ4" s="78"/>
      <c r="BA4" s="78"/>
      <c r="BB4" s="78"/>
      <c r="BC4" s="78"/>
      <c r="BD4" s="78"/>
      <c r="BE4" s="78" t="s">
        <v>56</v>
      </c>
      <c r="BF4" s="78"/>
      <c r="BG4" s="78"/>
      <c r="BH4" s="78"/>
      <c r="BI4" s="78"/>
      <c r="BJ4" s="78"/>
      <c r="BK4" s="78"/>
      <c r="BL4" s="78"/>
      <c r="BM4" s="78"/>
      <c r="BN4" s="78"/>
      <c r="BO4" s="78"/>
      <c r="BP4" s="78" t="s">
        <v>57</v>
      </c>
      <c r="BQ4" s="78"/>
      <c r="BR4" s="78"/>
      <c r="BS4" s="78"/>
      <c r="BT4" s="78"/>
      <c r="BU4" s="78"/>
      <c r="BV4" s="78"/>
      <c r="BW4" s="78"/>
      <c r="BX4" s="78"/>
      <c r="BY4" s="78"/>
      <c r="BZ4" s="78"/>
      <c r="CA4" s="78" t="s">
        <v>58</v>
      </c>
      <c r="CB4" s="78"/>
      <c r="CC4" s="78"/>
      <c r="CD4" s="78"/>
      <c r="CE4" s="78"/>
      <c r="CF4" s="78"/>
      <c r="CG4" s="78"/>
      <c r="CH4" s="78"/>
      <c r="CI4" s="78"/>
      <c r="CJ4" s="78"/>
      <c r="CK4" s="78"/>
      <c r="CL4" s="78" t="s">
        <v>59</v>
      </c>
      <c r="CM4" s="78"/>
      <c r="CN4" s="78"/>
      <c r="CO4" s="78"/>
      <c r="CP4" s="78"/>
      <c r="CQ4" s="78"/>
      <c r="CR4" s="78"/>
      <c r="CS4" s="78"/>
      <c r="CT4" s="78"/>
      <c r="CU4" s="78"/>
      <c r="CV4" s="78"/>
      <c r="CW4" s="78" t="s">
        <v>60</v>
      </c>
      <c r="CX4" s="78"/>
      <c r="CY4" s="78"/>
      <c r="CZ4" s="78"/>
      <c r="DA4" s="78"/>
      <c r="DB4" s="78"/>
      <c r="DC4" s="78"/>
      <c r="DD4" s="78"/>
      <c r="DE4" s="78"/>
      <c r="DF4" s="78"/>
      <c r="DG4" s="78"/>
      <c r="DH4" s="78" t="s">
        <v>61</v>
      </c>
      <c r="DI4" s="78"/>
      <c r="DJ4" s="78"/>
      <c r="DK4" s="78"/>
      <c r="DL4" s="78"/>
      <c r="DM4" s="78"/>
      <c r="DN4" s="78"/>
      <c r="DO4" s="78"/>
      <c r="DP4" s="78"/>
      <c r="DQ4" s="78"/>
      <c r="DR4" s="78"/>
      <c r="DS4" s="78" t="s">
        <v>62</v>
      </c>
      <c r="DT4" s="78"/>
      <c r="DU4" s="78"/>
      <c r="DV4" s="78"/>
      <c r="DW4" s="78"/>
      <c r="DX4" s="78"/>
      <c r="DY4" s="78"/>
      <c r="DZ4" s="78"/>
      <c r="EA4" s="78"/>
      <c r="EB4" s="78"/>
      <c r="EC4" s="78"/>
      <c r="ED4" s="78" t="s">
        <v>63</v>
      </c>
      <c r="EE4" s="78"/>
      <c r="EF4" s="78"/>
      <c r="EG4" s="78"/>
      <c r="EH4" s="78"/>
      <c r="EI4" s="78"/>
      <c r="EJ4" s="78"/>
      <c r="EK4" s="78"/>
      <c r="EL4" s="78"/>
      <c r="EM4" s="78"/>
      <c r="EN4" s="78"/>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362085</v>
      </c>
      <c r="D6" s="20">
        <f t="shared" si="3"/>
        <v>46</v>
      </c>
      <c r="E6" s="20">
        <f t="shared" si="3"/>
        <v>1</v>
      </c>
      <c r="F6" s="20">
        <f t="shared" si="3"/>
        <v>0</v>
      </c>
      <c r="G6" s="20">
        <f t="shared" si="3"/>
        <v>1</v>
      </c>
      <c r="H6" s="20" t="str">
        <f t="shared" si="3"/>
        <v>徳島県　三好市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44.11</v>
      </c>
      <c r="P6" s="21">
        <f t="shared" si="3"/>
        <v>84.79</v>
      </c>
      <c r="Q6" s="21">
        <f t="shared" si="3"/>
        <v>3630</v>
      </c>
      <c r="R6" s="21">
        <f t="shared" si="3"/>
        <v>22225</v>
      </c>
      <c r="S6" s="21">
        <f t="shared" si="3"/>
        <v>721.42</v>
      </c>
      <c r="T6" s="21">
        <f t="shared" si="3"/>
        <v>30.81</v>
      </c>
      <c r="U6" s="21">
        <f t="shared" si="3"/>
        <v>18645</v>
      </c>
      <c r="V6" s="21">
        <f t="shared" si="3"/>
        <v>41.41</v>
      </c>
      <c r="W6" s="21">
        <f t="shared" si="3"/>
        <v>450.25</v>
      </c>
      <c r="X6" s="22">
        <f>IF(X7="",NA(),X7)</f>
        <v>88.83</v>
      </c>
      <c r="Y6" s="22">
        <f t="shared" ref="Y6:AG6" si="4">IF(Y7="",NA(),Y7)</f>
        <v>88.21</v>
      </c>
      <c r="Z6" s="22">
        <f t="shared" si="4"/>
        <v>88.8</v>
      </c>
      <c r="AA6" s="22">
        <f t="shared" si="4"/>
        <v>86.33</v>
      </c>
      <c r="AB6" s="22">
        <f t="shared" si="4"/>
        <v>85.25</v>
      </c>
      <c r="AC6" s="22">
        <f t="shared" si="4"/>
        <v>108.35</v>
      </c>
      <c r="AD6" s="22">
        <f t="shared" si="4"/>
        <v>108.84</v>
      </c>
      <c r="AE6" s="22">
        <f t="shared" si="4"/>
        <v>105.92</v>
      </c>
      <c r="AF6" s="22">
        <f t="shared" si="4"/>
        <v>106.01</v>
      </c>
      <c r="AG6" s="22">
        <f t="shared" si="4"/>
        <v>103.74</v>
      </c>
      <c r="AH6" s="21" t="str">
        <f>IF(AH7="","",IF(AH7="-","【-】","【"&amp;SUBSTITUTE(TEXT(AH7,"#,##0.00"),"-","△")&amp;"】"))</f>
        <v>【107.26】</v>
      </c>
      <c r="AI6" s="22">
        <f>IF(AI7="",NA(),AI7)</f>
        <v>121.64</v>
      </c>
      <c r="AJ6" s="22">
        <f t="shared" ref="AJ6:AR6" si="5">IF(AJ7="",NA(),AJ7)</f>
        <v>145.93</v>
      </c>
      <c r="AK6" s="22">
        <f t="shared" si="5"/>
        <v>158.66999999999999</v>
      </c>
      <c r="AL6" s="22">
        <f t="shared" si="5"/>
        <v>180.94</v>
      </c>
      <c r="AM6" s="22">
        <f t="shared" si="5"/>
        <v>202.04</v>
      </c>
      <c r="AN6" s="22">
        <f t="shared" si="5"/>
        <v>3.98</v>
      </c>
      <c r="AO6" s="22">
        <f t="shared" si="5"/>
        <v>6.02</v>
      </c>
      <c r="AP6" s="22">
        <f t="shared" si="5"/>
        <v>7.78</v>
      </c>
      <c r="AQ6" s="22">
        <f t="shared" si="5"/>
        <v>9.59</v>
      </c>
      <c r="AR6" s="22">
        <f t="shared" si="5"/>
        <v>11.55</v>
      </c>
      <c r="AS6" s="21" t="str">
        <f>IF(AS7="","",IF(AS7="-","【-】","【"&amp;SUBSTITUTE(TEXT(AS7,"#,##0.00"),"-","△")&amp;"】"))</f>
        <v>【1.61】</v>
      </c>
      <c r="AT6" s="22">
        <f>IF(AT7="",NA(),AT7)</f>
        <v>121.36</v>
      </c>
      <c r="AU6" s="22">
        <f t="shared" ref="AU6:BC6" si="6">IF(AU7="",NA(),AU7)</f>
        <v>124.61</v>
      </c>
      <c r="AV6" s="22">
        <f t="shared" si="6"/>
        <v>147.38</v>
      </c>
      <c r="AW6" s="22">
        <f t="shared" si="6"/>
        <v>146.52000000000001</v>
      </c>
      <c r="AX6" s="22">
        <f t="shared" si="6"/>
        <v>147.97</v>
      </c>
      <c r="AY6" s="22">
        <f t="shared" si="6"/>
        <v>367.55</v>
      </c>
      <c r="AZ6" s="22">
        <f t="shared" si="6"/>
        <v>378.56</v>
      </c>
      <c r="BA6" s="22">
        <f t="shared" si="6"/>
        <v>364.46</v>
      </c>
      <c r="BB6" s="22">
        <f t="shared" si="6"/>
        <v>338.89</v>
      </c>
      <c r="BC6" s="22">
        <f t="shared" si="6"/>
        <v>352.34</v>
      </c>
      <c r="BD6" s="21" t="str">
        <f>IF(BD7="","",IF(BD7="-","【-】","【"&amp;SUBSTITUTE(TEXT(BD7,"#,##0.00"),"-","△")&amp;"】"))</f>
        <v>【239.69】</v>
      </c>
      <c r="BE6" s="22">
        <f>IF(BE7="",NA(),BE7)</f>
        <v>828.48</v>
      </c>
      <c r="BF6" s="22">
        <f t="shared" ref="BF6:BN6" si="7">IF(BF7="",NA(),BF7)</f>
        <v>812.85</v>
      </c>
      <c r="BG6" s="22">
        <f t="shared" si="7"/>
        <v>787.41</v>
      </c>
      <c r="BH6" s="22">
        <f t="shared" si="7"/>
        <v>758.66</v>
      </c>
      <c r="BI6" s="22">
        <f t="shared" si="7"/>
        <v>721.63</v>
      </c>
      <c r="BJ6" s="22">
        <f t="shared" si="7"/>
        <v>418.68</v>
      </c>
      <c r="BK6" s="22">
        <f t="shared" si="7"/>
        <v>395.68</v>
      </c>
      <c r="BL6" s="22">
        <f t="shared" si="7"/>
        <v>403.72</v>
      </c>
      <c r="BM6" s="22">
        <f t="shared" si="7"/>
        <v>400.21</v>
      </c>
      <c r="BN6" s="22">
        <f t="shared" si="7"/>
        <v>391.13</v>
      </c>
      <c r="BO6" s="21" t="str">
        <f>IF(BO7="","",IF(BO7="-","【-】","【"&amp;SUBSTITUTE(TEXT(BO7,"#,##0.00"),"-","△")&amp;"】"))</f>
        <v>【264.86】</v>
      </c>
      <c r="BP6" s="22">
        <f>IF(BP7="",NA(),BP7)</f>
        <v>80.42</v>
      </c>
      <c r="BQ6" s="22">
        <f t="shared" ref="BQ6:BY6" si="8">IF(BQ7="",NA(),BQ7)</f>
        <v>80.48</v>
      </c>
      <c r="BR6" s="22">
        <f t="shared" si="8"/>
        <v>80.64</v>
      </c>
      <c r="BS6" s="22">
        <f t="shared" si="8"/>
        <v>79.08</v>
      </c>
      <c r="BT6" s="22">
        <f t="shared" si="8"/>
        <v>78.88</v>
      </c>
      <c r="BU6" s="22">
        <f t="shared" si="8"/>
        <v>94.78</v>
      </c>
      <c r="BV6" s="22">
        <f t="shared" si="8"/>
        <v>97.59</v>
      </c>
      <c r="BW6" s="22">
        <f t="shared" si="8"/>
        <v>92.17</v>
      </c>
      <c r="BX6" s="22">
        <f t="shared" si="8"/>
        <v>92.83</v>
      </c>
      <c r="BY6" s="22">
        <f t="shared" si="8"/>
        <v>92.16</v>
      </c>
      <c r="BZ6" s="21" t="str">
        <f>IF(BZ7="","",IF(BZ7="-","【-】","【"&amp;SUBSTITUTE(TEXT(BZ7,"#,##0.00"),"-","△")&amp;"】"))</f>
        <v>【97.59】</v>
      </c>
      <c r="CA6" s="22">
        <f>IF(CA7="",NA(),CA7)</f>
        <v>249.8</v>
      </c>
      <c r="CB6" s="22">
        <f t="shared" ref="CB6:CJ6" si="9">IF(CB7="",NA(),CB7)</f>
        <v>249.96</v>
      </c>
      <c r="CC6" s="22">
        <f t="shared" si="9"/>
        <v>252.21</v>
      </c>
      <c r="CD6" s="22">
        <f t="shared" si="9"/>
        <v>258.24</v>
      </c>
      <c r="CE6" s="22">
        <f t="shared" si="9"/>
        <v>260.2</v>
      </c>
      <c r="CF6" s="22">
        <f t="shared" si="9"/>
        <v>181.3</v>
      </c>
      <c r="CG6" s="22">
        <f t="shared" si="9"/>
        <v>181.71</v>
      </c>
      <c r="CH6" s="22">
        <f t="shared" si="9"/>
        <v>188.51</v>
      </c>
      <c r="CI6" s="22">
        <f t="shared" si="9"/>
        <v>189.43</v>
      </c>
      <c r="CJ6" s="22">
        <f t="shared" si="9"/>
        <v>196.75</v>
      </c>
      <c r="CK6" s="21" t="str">
        <f>IF(CK7="","",IF(CK7="-","【-】","【"&amp;SUBSTITUTE(TEXT(CK7,"#,##0.00"),"-","△")&amp;"】"))</f>
        <v>【181.66】</v>
      </c>
      <c r="CL6" s="22">
        <f>IF(CL7="",NA(),CL7)</f>
        <v>56.94</v>
      </c>
      <c r="CM6" s="22">
        <f t="shared" ref="CM6:CU6" si="10">IF(CM7="",NA(),CM7)</f>
        <v>56.27</v>
      </c>
      <c r="CN6" s="22">
        <f t="shared" si="10"/>
        <v>57.18</v>
      </c>
      <c r="CO6" s="22">
        <f t="shared" si="10"/>
        <v>56.24</v>
      </c>
      <c r="CP6" s="22">
        <f t="shared" si="10"/>
        <v>58.05</v>
      </c>
      <c r="CQ6" s="22">
        <f t="shared" si="10"/>
        <v>55.89</v>
      </c>
      <c r="CR6" s="22">
        <f t="shared" si="10"/>
        <v>55.72</v>
      </c>
      <c r="CS6" s="22">
        <f t="shared" si="10"/>
        <v>55.31</v>
      </c>
      <c r="CT6" s="22">
        <f t="shared" si="10"/>
        <v>55.14</v>
      </c>
      <c r="CU6" s="22">
        <f t="shared" si="10"/>
        <v>54.99</v>
      </c>
      <c r="CV6" s="21" t="str">
        <f>IF(CV7="","",IF(CV7="-","【-】","【"&amp;SUBSTITUTE(TEXT(CV7,"#,##0.00"),"-","△")&amp;"】"))</f>
        <v>【60.21】</v>
      </c>
      <c r="CW6" s="22">
        <f>IF(CW7="",NA(),CW7)</f>
        <v>75.41</v>
      </c>
      <c r="CX6" s="22">
        <f t="shared" ref="CX6:DF6" si="11">IF(CX7="",NA(),CX7)</f>
        <v>74.06</v>
      </c>
      <c r="CY6" s="22">
        <f t="shared" si="11"/>
        <v>70.37</v>
      </c>
      <c r="CZ6" s="22">
        <f t="shared" si="11"/>
        <v>69.099999999999994</v>
      </c>
      <c r="DA6" s="22">
        <f t="shared" si="11"/>
        <v>66.42</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53.21</v>
      </c>
      <c r="DI6" s="22">
        <f t="shared" ref="DI6:DQ6" si="12">IF(DI7="",NA(),DI7)</f>
        <v>54.46</v>
      </c>
      <c r="DJ6" s="22">
        <f t="shared" si="12"/>
        <v>55.93</v>
      </c>
      <c r="DK6" s="22">
        <f t="shared" si="12"/>
        <v>57.72</v>
      </c>
      <c r="DL6" s="22">
        <f t="shared" si="12"/>
        <v>59.03</v>
      </c>
      <c r="DM6" s="22">
        <f t="shared" si="12"/>
        <v>50.63</v>
      </c>
      <c r="DN6" s="22">
        <f t="shared" si="12"/>
        <v>51.29</v>
      </c>
      <c r="DO6" s="22">
        <f t="shared" si="12"/>
        <v>52.2</v>
      </c>
      <c r="DP6" s="22">
        <f t="shared" si="12"/>
        <v>52.7</v>
      </c>
      <c r="DQ6" s="22">
        <f t="shared" si="12"/>
        <v>53.48</v>
      </c>
      <c r="DR6" s="21" t="str">
        <f>IF(DR7="","",IF(DR7="-","【-】","【"&amp;SUBSTITUTE(TEXT(DR7,"#,##0.00"),"-","△")&amp;"】"))</f>
        <v>【52.41】</v>
      </c>
      <c r="DS6" s="22">
        <f>IF(DS7="",NA(),DS7)</f>
        <v>39.479999999999997</v>
      </c>
      <c r="DT6" s="22">
        <f t="shared" ref="DT6:EB6" si="13">IF(DT7="",NA(),DT7)</f>
        <v>39.6</v>
      </c>
      <c r="DU6" s="22">
        <f t="shared" si="13"/>
        <v>39.729999999999997</v>
      </c>
      <c r="DV6" s="22">
        <f t="shared" si="13"/>
        <v>39.700000000000003</v>
      </c>
      <c r="DW6" s="22">
        <f t="shared" si="13"/>
        <v>39.68</v>
      </c>
      <c r="DX6" s="22">
        <f t="shared" si="13"/>
        <v>18.28</v>
      </c>
      <c r="DY6" s="22">
        <f t="shared" si="13"/>
        <v>19.61</v>
      </c>
      <c r="DZ6" s="22">
        <f t="shared" si="13"/>
        <v>20.73</v>
      </c>
      <c r="EA6" s="22">
        <f t="shared" si="13"/>
        <v>22.86</v>
      </c>
      <c r="EB6" s="22">
        <f t="shared" si="13"/>
        <v>24.31</v>
      </c>
      <c r="EC6" s="21" t="str">
        <f>IF(EC7="","",IF(EC7="-","【-】","【"&amp;SUBSTITUTE(TEXT(EC7,"#,##0.00"),"-","△")&amp;"】"))</f>
        <v>【26.78】</v>
      </c>
      <c r="ED6" s="22">
        <f>IF(ED7="",NA(),ED7)</f>
        <v>0.47</v>
      </c>
      <c r="EE6" s="22">
        <f t="shared" ref="EE6:EM6" si="14">IF(EE7="",NA(),EE7)</f>
        <v>0.33</v>
      </c>
      <c r="EF6" s="22">
        <f t="shared" si="14"/>
        <v>0.27</v>
      </c>
      <c r="EG6" s="22">
        <f t="shared" si="14"/>
        <v>0.1</v>
      </c>
      <c r="EH6" s="22">
        <f t="shared" si="14"/>
        <v>0.22</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362085</v>
      </c>
      <c r="D7" s="24">
        <v>46</v>
      </c>
      <c r="E7" s="24">
        <v>1</v>
      </c>
      <c r="F7" s="24">
        <v>0</v>
      </c>
      <c r="G7" s="24">
        <v>1</v>
      </c>
      <c r="H7" s="24" t="s">
        <v>92</v>
      </c>
      <c r="I7" s="24" t="s">
        <v>93</v>
      </c>
      <c r="J7" s="24" t="s">
        <v>94</v>
      </c>
      <c r="K7" s="24" t="s">
        <v>95</v>
      </c>
      <c r="L7" s="24" t="s">
        <v>96</v>
      </c>
      <c r="M7" s="24" t="s">
        <v>97</v>
      </c>
      <c r="N7" s="25" t="s">
        <v>98</v>
      </c>
      <c r="O7" s="25">
        <v>44.11</v>
      </c>
      <c r="P7" s="25">
        <v>84.79</v>
      </c>
      <c r="Q7" s="25">
        <v>3630</v>
      </c>
      <c r="R7" s="25">
        <v>22225</v>
      </c>
      <c r="S7" s="25">
        <v>721.42</v>
      </c>
      <c r="T7" s="25">
        <v>30.81</v>
      </c>
      <c r="U7" s="25">
        <v>18645</v>
      </c>
      <c r="V7" s="25">
        <v>41.41</v>
      </c>
      <c r="W7" s="25">
        <v>450.25</v>
      </c>
      <c r="X7" s="25">
        <v>88.83</v>
      </c>
      <c r="Y7" s="25">
        <v>88.21</v>
      </c>
      <c r="Z7" s="25">
        <v>88.8</v>
      </c>
      <c r="AA7" s="25">
        <v>86.33</v>
      </c>
      <c r="AB7" s="25">
        <v>85.25</v>
      </c>
      <c r="AC7" s="25">
        <v>108.35</v>
      </c>
      <c r="AD7" s="25">
        <v>108.84</v>
      </c>
      <c r="AE7" s="25">
        <v>105.92</v>
      </c>
      <c r="AF7" s="25">
        <v>106.01</v>
      </c>
      <c r="AG7" s="25">
        <v>103.74</v>
      </c>
      <c r="AH7" s="25">
        <v>107.26</v>
      </c>
      <c r="AI7" s="25">
        <v>121.64</v>
      </c>
      <c r="AJ7" s="25">
        <v>145.93</v>
      </c>
      <c r="AK7" s="25">
        <v>158.66999999999999</v>
      </c>
      <c r="AL7" s="25">
        <v>180.94</v>
      </c>
      <c r="AM7" s="25">
        <v>202.04</v>
      </c>
      <c r="AN7" s="25">
        <v>3.98</v>
      </c>
      <c r="AO7" s="25">
        <v>6.02</v>
      </c>
      <c r="AP7" s="25">
        <v>7.78</v>
      </c>
      <c r="AQ7" s="25">
        <v>9.59</v>
      </c>
      <c r="AR7" s="25">
        <v>11.55</v>
      </c>
      <c r="AS7" s="25">
        <v>1.61</v>
      </c>
      <c r="AT7" s="25">
        <v>121.36</v>
      </c>
      <c r="AU7" s="25">
        <v>124.61</v>
      </c>
      <c r="AV7" s="25">
        <v>147.38</v>
      </c>
      <c r="AW7" s="25">
        <v>146.52000000000001</v>
      </c>
      <c r="AX7" s="25">
        <v>147.97</v>
      </c>
      <c r="AY7" s="25">
        <v>367.55</v>
      </c>
      <c r="AZ7" s="25">
        <v>378.56</v>
      </c>
      <c r="BA7" s="25">
        <v>364.46</v>
      </c>
      <c r="BB7" s="25">
        <v>338.89</v>
      </c>
      <c r="BC7" s="25">
        <v>352.34</v>
      </c>
      <c r="BD7" s="25">
        <v>239.69</v>
      </c>
      <c r="BE7" s="25">
        <v>828.48</v>
      </c>
      <c r="BF7" s="25">
        <v>812.85</v>
      </c>
      <c r="BG7" s="25">
        <v>787.41</v>
      </c>
      <c r="BH7" s="25">
        <v>758.66</v>
      </c>
      <c r="BI7" s="25">
        <v>721.63</v>
      </c>
      <c r="BJ7" s="25">
        <v>418.68</v>
      </c>
      <c r="BK7" s="25">
        <v>395.68</v>
      </c>
      <c r="BL7" s="25">
        <v>403.72</v>
      </c>
      <c r="BM7" s="25">
        <v>400.21</v>
      </c>
      <c r="BN7" s="25">
        <v>391.13</v>
      </c>
      <c r="BO7" s="25">
        <v>264.86</v>
      </c>
      <c r="BP7" s="25">
        <v>80.42</v>
      </c>
      <c r="BQ7" s="25">
        <v>80.48</v>
      </c>
      <c r="BR7" s="25">
        <v>80.64</v>
      </c>
      <c r="BS7" s="25">
        <v>79.08</v>
      </c>
      <c r="BT7" s="25">
        <v>78.88</v>
      </c>
      <c r="BU7" s="25">
        <v>94.78</v>
      </c>
      <c r="BV7" s="25">
        <v>97.59</v>
      </c>
      <c r="BW7" s="25">
        <v>92.17</v>
      </c>
      <c r="BX7" s="25">
        <v>92.83</v>
      </c>
      <c r="BY7" s="25">
        <v>92.16</v>
      </c>
      <c r="BZ7" s="25">
        <v>97.59</v>
      </c>
      <c r="CA7" s="25">
        <v>249.8</v>
      </c>
      <c r="CB7" s="25">
        <v>249.96</v>
      </c>
      <c r="CC7" s="25">
        <v>252.21</v>
      </c>
      <c r="CD7" s="25">
        <v>258.24</v>
      </c>
      <c r="CE7" s="25">
        <v>260.2</v>
      </c>
      <c r="CF7" s="25">
        <v>181.3</v>
      </c>
      <c r="CG7" s="25">
        <v>181.71</v>
      </c>
      <c r="CH7" s="25">
        <v>188.51</v>
      </c>
      <c r="CI7" s="25">
        <v>189.43</v>
      </c>
      <c r="CJ7" s="25">
        <v>196.75</v>
      </c>
      <c r="CK7" s="25">
        <v>181.66</v>
      </c>
      <c r="CL7" s="25">
        <v>56.94</v>
      </c>
      <c r="CM7" s="25">
        <v>56.27</v>
      </c>
      <c r="CN7" s="25">
        <v>57.18</v>
      </c>
      <c r="CO7" s="25">
        <v>56.24</v>
      </c>
      <c r="CP7" s="25">
        <v>58.05</v>
      </c>
      <c r="CQ7" s="25">
        <v>55.89</v>
      </c>
      <c r="CR7" s="25">
        <v>55.72</v>
      </c>
      <c r="CS7" s="25">
        <v>55.31</v>
      </c>
      <c r="CT7" s="25">
        <v>55.14</v>
      </c>
      <c r="CU7" s="25">
        <v>54.99</v>
      </c>
      <c r="CV7" s="25">
        <v>60.21</v>
      </c>
      <c r="CW7" s="25">
        <v>75.41</v>
      </c>
      <c r="CX7" s="25">
        <v>74.06</v>
      </c>
      <c r="CY7" s="25">
        <v>70.37</v>
      </c>
      <c r="CZ7" s="25">
        <v>69.099999999999994</v>
      </c>
      <c r="DA7" s="25">
        <v>66.42</v>
      </c>
      <c r="DB7" s="25">
        <v>81.27</v>
      </c>
      <c r="DC7" s="25">
        <v>81.260000000000005</v>
      </c>
      <c r="DD7" s="25">
        <v>80.36</v>
      </c>
      <c r="DE7" s="25">
        <v>80.13</v>
      </c>
      <c r="DF7" s="25">
        <v>79.34</v>
      </c>
      <c r="DG7" s="25">
        <v>89.21</v>
      </c>
      <c r="DH7" s="25">
        <v>53.21</v>
      </c>
      <c r="DI7" s="25">
        <v>54.46</v>
      </c>
      <c r="DJ7" s="25">
        <v>55.93</v>
      </c>
      <c r="DK7" s="25">
        <v>57.72</v>
      </c>
      <c r="DL7" s="25">
        <v>59.03</v>
      </c>
      <c r="DM7" s="25">
        <v>50.63</v>
      </c>
      <c r="DN7" s="25">
        <v>51.29</v>
      </c>
      <c r="DO7" s="25">
        <v>52.2</v>
      </c>
      <c r="DP7" s="25">
        <v>52.7</v>
      </c>
      <c r="DQ7" s="25">
        <v>53.48</v>
      </c>
      <c r="DR7" s="25">
        <v>52.41</v>
      </c>
      <c r="DS7" s="25">
        <v>39.479999999999997</v>
      </c>
      <c r="DT7" s="25">
        <v>39.6</v>
      </c>
      <c r="DU7" s="25">
        <v>39.729999999999997</v>
      </c>
      <c r="DV7" s="25">
        <v>39.700000000000003</v>
      </c>
      <c r="DW7" s="25">
        <v>39.68</v>
      </c>
      <c r="DX7" s="25">
        <v>18.28</v>
      </c>
      <c r="DY7" s="25">
        <v>19.61</v>
      </c>
      <c r="DZ7" s="25">
        <v>20.73</v>
      </c>
      <c r="EA7" s="25">
        <v>22.86</v>
      </c>
      <c r="EB7" s="25">
        <v>24.31</v>
      </c>
      <c r="EC7" s="25">
        <v>26.78</v>
      </c>
      <c r="ED7" s="25">
        <v>0.47</v>
      </c>
      <c r="EE7" s="25">
        <v>0.33</v>
      </c>
      <c r="EF7" s="25">
        <v>0.27</v>
      </c>
      <c r="EG7" s="25">
        <v>0.1</v>
      </c>
      <c r="EH7" s="25">
        <v>0.22</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2025-12-12T09:22:11Z</dcterms:created>
  <dcterms:modified xsi:type="dcterms:W3CDTF">2026-01-26T04:54:38Z</dcterms:modified>
  <cp:category/>
</cp:coreProperties>
</file>