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G:\共有ドライブ\110135000市町村課_2025\Ｉ_地方債\05 R7年度地方債担当（研修生下席）\②後期（井内）\01地方公営企業\08_公営企業に係る経営比較分析表（令和6年度決算）の分析等について（依頼）\03_市町村より（分析表提出）　★\05_吉野川市　●\"/>
    </mc:Choice>
  </mc:AlternateContent>
  <xr:revisionPtr revIDLastSave="0" documentId="13_ncr:1_{EE5BA7F8-45FB-4EBF-BFE5-3F61F5B866F5}" xr6:coauthVersionLast="47" xr6:coauthVersionMax="47" xr10:uidLastSave="{00000000-0000-0000-0000-000000000000}"/>
  <workbookProtection workbookAlgorithmName="SHA-512" workbookHashValue="JdDjvN/aXgvRx7OpYLqvMb5BZtuBYvu6Sobhj04tGYP1GKMMducH0rWtmQpxC8S0M7PjDxSyr8uCv4M0XH+pDA==" workbookSaltValue="M784f4p8AiOVBlmn46xrjg==" workbookSpinCount="100000" lockStructure="1"/>
  <bookViews>
    <workbookView xWindow="315" yWindow="0" windowWidth="28530" windowHeight="154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H85" i="4"/>
  <c r="F85" i="4"/>
  <c r="E85" i="4"/>
  <c r="BB10" i="4"/>
  <c r="AT10" i="4"/>
  <c r="AL10" i="4"/>
  <c r="W10" i="4"/>
  <c r="B10" i="4"/>
  <c r="BB8" i="4"/>
  <c r="AT8" i="4"/>
  <c r="AL8" i="4"/>
  <c r="AD8" i="4"/>
  <c r="W8" i="4"/>
  <c r="P8" i="4"/>
  <c r="I8" i="4"/>
  <c r="B8" i="4"/>
  <c r="B6" i="4"/>
</calcChain>
</file>

<file path=xl/sharedStrings.xml><?xml version="1.0" encoding="utf-8"?>
<sst xmlns="http://schemas.openxmlformats.org/spreadsheetml/2006/main" count="228" uniqueCount="111">
  <si>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</si>
  <si>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</si>
  <si>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</si>
  <si>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</si>
  <si>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</si>
  <si>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</si>
  <si>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</si>
  <si>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</si>
  <si>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</si>
  <si>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①有形固定資産減価償却率、②管路経年化率とも上昇傾向にあり、老朽化が進んでいる。③管路更新率も類似団体の平均値を下回る傾向にあり、管路更新計画に基き整備を進める必要がある。</t>
    <rPh sb="1" eb="12">
      <t>ユウケイコテイシサンゲ</t>
    </rPh>
    <rPh sb="14" eb="16">
      <t>カンロ</t>
    </rPh>
    <rPh sb="16" eb="19">
      <t>ケイネンカ</t>
    </rPh>
    <rPh sb="19" eb="20">
      <t>リツ</t>
    </rPh>
    <rPh sb="22" eb="26">
      <t>ジョウ</t>
    </rPh>
    <rPh sb="30" eb="33">
      <t>ロウキュウカ</t>
    </rPh>
    <rPh sb="34" eb="35">
      <t>スス</t>
    </rPh>
    <rPh sb="41" eb="43">
      <t>カンロ</t>
    </rPh>
    <rPh sb="43" eb="46">
      <t>コウシンリツ</t>
    </rPh>
    <rPh sb="47" eb="52">
      <t>ルイジダ</t>
    </rPh>
    <rPh sb="52" eb="55">
      <t>ヘイキンチ</t>
    </rPh>
    <rPh sb="56" eb="58">
      <t>シタマワ</t>
    </rPh>
    <rPh sb="59" eb="61">
      <t>ケイコウ</t>
    </rPh>
    <rPh sb="65" eb="72">
      <t>カンロコウシン</t>
    </rPh>
    <rPh sb="72" eb="73">
      <t>モト</t>
    </rPh>
    <rPh sb="74" eb="76">
      <t>セイビ</t>
    </rPh>
    <rPh sb="77" eb="78">
      <t>スス</t>
    </rPh>
    <rPh sb="80" eb="83">
      <t>ヒツ</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</si>
  <si>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</si>
  <si>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</si>
  <si>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</si>
  <si>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</si>
  <si>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</si>
  <si>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</si>
  <si>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</si>
  <si>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</si>
  <si>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</si>
  <si>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</si>
  <si>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</si>
  <si>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</si>
  <si>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</si>
  <si>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</si>
  <si>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A5</t>
  </si>
  <si>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</si>
  <si>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</si>
  <si>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</si>
  <si>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</si>
  <si>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</si>
  <si>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</si>
  <si>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</si>
  <si>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</si>
  <si>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</si>
  <si>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</si>
  <si>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</si>
  <si>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</si>
  <si>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</si>
  <si>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</si>
  <si>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</si>
  <si>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</si>
  <si>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</si>
  <si>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</si>
  <si>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</si>
  <si>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</si>
  <si>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</si>
  <si>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</si>
  <si>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</si>
  <si>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</si>
  <si>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</si>
  <si>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</si>
  <si>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</si>
  <si>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</si>
  <si>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</si>
  <si>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</si>
  <si>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</si>
  <si>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</si>
  <si>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</si>
  <si>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</si>
  <si>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</si>
  <si>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</si>
  <si>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</si>
  <si>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</si>
  <si>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</si>
  <si>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</si>
  <si>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　給水収益が減少が見込まれているなかで、老朽管路の更新や基幹管路の耐震化等に多額の費用が生じており、その財源を企業債に頼らざるを得ない状況が続いている。また、物価・エネルギー価格の高騰により経費も増加しており厳しい経営環境が続いている。
　今後も、事業の経営健全化・効率化に向けて、一層の経営努力を行いつつ、「吉野川市水道事業ビジョン」「吉野川市水道事業経営戦略」の見直し中で、安定的な財源を確保できるように組み入れていく必要がある。</t>
    <rPh sb="1" eb="3">
      <t>キュウスイ</t>
    </rPh>
    <rPh sb="3" eb="5">
      <t>シュウエキ</t>
    </rPh>
    <rPh sb="6" eb="8">
      <t>ゲンショウ</t>
    </rPh>
    <rPh sb="9" eb="11">
      <t>ミコ</t>
    </rPh>
    <rPh sb="20" eb="22">
      <t>ロウキュウ</t>
    </rPh>
    <rPh sb="22" eb="24">
      <t>カンロ</t>
    </rPh>
    <rPh sb="25" eb="27">
      <t>コウシン</t>
    </rPh>
    <rPh sb="28" eb="32">
      <t>キカンカンロ</t>
    </rPh>
    <rPh sb="33" eb="36">
      <t>タイシンカ</t>
    </rPh>
    <rPh sb="36" eb="37">
      <t>トウ</t>
    </rPh>
    <rPh sb="38" eb="40">
      <t>タガク</t>
    </rPh>
    <rPh sb="41" eb="43">
      <t>ヒヨウ</t>
    </rPh>
    <rPh sb="44" eb="45">
      <t>ショウ</t>
    </rPh>
    <rPh sb="52" eb="54">
      <t>ザイゲン</t>
    </rPh>
    <rPh sb="55" eb="58">
      <t>キギ</t>
    </rPh>
    <rPh sb="59" eb="60">
      <t>タヨ</t>
    </rPh>
    <rPh sb="64" eb="65">
      <t>エ</t>
    </rPh>
    <rPh sb="67" eb="70">
      <t>ジョ</t>
    </rPh>
    <rPh sb="70" eb="71">
      <t>ツヅ</t>
    </rPh>
    <rPh sb="79" eb="81">
      <t>ブッカ</t>
    </rPh>
    <rPh sb="87" eb="89">
      <t>カカク</t>
    </rPh>
    <rPh sb="90" eb="92">
      <t>コウトウ</t>
    </rPh>
    <rPh sb="95" eb="97">
      <t>ケイヒ</t>
    </rPh>
    <rPh sb="98" eb="100">
      <t>ゾウカ</t>
    </rPh>
    <rPh sb="104" eb="105">
      <t>キビ</t>
    </rPh>
    <rPh sb="107" eb="109">
      <t>ケイエイ</t>
    </rPh>
    <rPh sb="109" eb="111">
      <t>カンキョウ</t>
    </rPh>
    <rPh sb="112" eb="113">
      <t>ツヅ</t>
    </rPh>
    <rPh sb="120" eb="122">
      <t>コンゴ</t>
    </rPh>
    <rPh sb="124" eb="126">
      <t>ジギョウ</t>
    </rPh>
    <rPh sb="127" eb="132">
      <t>ケイエイケ</t>
    </rPh>
    <rPh sb="133" eb="136">
      <t>コウリツカ</t>
    </rPh>
    <rPh sb="137" eb="138">
      <t>ム</t>
    </rPh>
    <rPh sb="141" eb="143">
      <t>イッソウ</t>
    </rPh>
    <rPh sb="144" eb="149">
      <t>ケイエイド</t>
    </rPh>
    <rPh sb="149" eb="150">
      <t>オコナ</t>
    </rPh>
    <rPh sb="155" eb="159">
      <t>ヨシノガワシ</t>
    </rPh>
    <rPh sb="159" eb="167">
      <t>スイドウジギ</t>
    </rPh>
    <rPh sb="169" eb="173">
      <t>ヨシノガワシ</t>
    </rPh>
    <rPh sb="173" eb="181">
      <t>スイドウジギ</t>
    </rPh>
    <rPh sb="183" eb="185">
      <t>ミナオ</t>
    </rPh>
    <rPh sb="186" eb="187">
      <t>ナカ</t>
    </rPh>
    <rPh sb="189" eb="192">
      <t>アンテイテキ</t>
    </rPh>
    <rPh sb="193" eb="195">
      <t>ザイゲン</t>
    </rPh>
    <rPh sb="196" eb="198">
      <t>カクホ</t>
    </rPh>
    <rPh sb="204" eb="205">
      <t>ク</t>
    </rPh>
    <rPh sb="206" eb="207">
      <t>イ</t>
    </rPh>
    <rPh sb="211" eb="213">
      <t>ヒツヨウ</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</si>
  <si>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</si>
  <si>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</si>
  <si>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</si>
  <si>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</si>
  <si>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</si>
  <si>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</si>
  <si>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</si>
  <si>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</si>
  <si>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</si>
  <si>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</si>
  <si>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</si>
  <si>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</si>
  <si>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</si>
  <si>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</si>
  <si>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</si>
  <si>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</si>
  <si>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</si>
  <si>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</si>
  <si>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</si>
  <si>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</si>
  <si>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</si>
  <si>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</si>
  <si>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</si>
  <si>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</si>
  <si>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</si>
  <si>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</si>
  <si>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</si>
  <si>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</si>
  <si>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</si>
  <si>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</si>
  <si>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徳島県　吉野川市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</si>
  <si>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</si>
  <si>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</si>
  <si>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</si>
  <si>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</si>
  <si>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</si>
  <si>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</si>
  <si>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</si>
  <si>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</si>
  <si>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</si>
  <si>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</si>
  <si>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</si>
  <si>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</si>
  <si>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</si>
  <si>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【健全性】
①経常収支比率が100％に達しておらず、単年度収支の赤字が続いている。
②累積欠損金は生じておらず、③流動比率は100％を超えているものの流動資産が減少傾向にあり、また⑤料金回収率も100％を下回る状況から、料金改定を含む経営改善に取り組むことが急務である。
④企業債残高対給水比率は、類似団体の平均値を上回る状態が続いており、将来への企業債返済負担の大きさを示している。
【効率性】
⑥給水原価は、類似団体の平均値を下回っている。⑦施設利用率は水需要の減少に伴い、低い数値で推移しており、施設の統廃合について検討する必要が出ている。⑧有収率は、類似団体の平均値を下回っており、定期的な漏水調査の実施、効率的な管路更新で対策を講じる必要がある。
</t>
    <rPh sb="1" eb="4">
      <t>ケンゼンセイ</t>
    </rPh>
    <rPh sb="7" eb="14">
      <t>ケイジョウシ</t>
    </rPh>
    <rPh sb="19" eb="20">
      <t>タッ</t>
    </rPh>
    <rPh sb="26" eb="29">
      <t>タンネンド</t>
    </rPh>
    <rPh sb="29" eb="31">
      <t>シュウシ</t>
    </rPh>
    <rPh sb="32" eb="34">
      <t>アカジ</t>
    </rPh>
    <rPh sb="35" eb="36">
      <t>ツヅ</t>
    </rPh>
    <rPh sb="43" eb="47">
      <t>ルイセキケッソン</t>
    </rPh>
    <rPh sb="47" eb="48">
      <t>キン</t>
    </rPh>
    <rPh sb="49" eb="50">
      <t>ショウ</t>
    </rPh>
    <rPh sb="57" eb="61">
      <t>リュウド</t>
    </rPh>
    <rPh sb="67" eb="68">
      <t>コ</t>
    </rPh>
    <rPh sb="75" eb="80">
      <t>リュウド</t>
    </rPh>
    <rPh sb="80" eb="84">
      <t>ゲンショウケイコウ</t>
    </rPh>
    <rPh sb="91" eb="97">
      <t>リョウキンカ</t>
    </rPh>
    <rPh sb="102" eb="104">
      <t>シタマワ</t>
    </rPh>
    <rPh sb="105" eb="107">
      <t>ジョウキョウ</t>
    </rPh>
    <rPh sb="110" eb="115">
      <t>リョウキン</t>
    </rPh>
    <rPh sb="115" eb="116">
      <t>フク</t>
    </rPh>
    <rPh sb="117" eb="121">
      <t>ケイエイ</t>
    </rPh>
    <rPh sb="122" eb="123">
      <t>ト</t>
    </rPh>
    <rPh sb="124" eb="125">
      <t>ク</t>
    </rPh>
    <rPh sb="129" eb="131">
      <t>キュウム</t>
    </rPh>
    <rPh sb="137" eb="142">
      <t>キギョウ</t>
    </rPh>
    <rPh sb="142" eb="143">
      <t>タイ</t>
    </rPh>
    <rPh sb="143" eb="148">
      <t>キュウスイ</t>
    </rPh>
    <rPh sb="149" eb="151">
      <t>ルイジ</t>
    </rPh>
    <rPh sb="151" eb="153">
      <t>ダンタイ</t>
    </rPh>
    <rPh sb="154" eb="157">
      <t>ヘイキンチ</t>
    </rPh>
    <rPh sb="158" eb="160">
      <t>ウワマワ</t>
    </rPh>
    <rPh sb="161" eb="163">
      <t>ジョウタイ</t>
    </rPh>
    <rPh sb="164" eb="165">
      <t>ツヅ</t>
    </rPh>
    <rPh sb="170" eb="172">
      <t>ショウライ</t>
    </rPh>
    <rPh sb="174" eb="182">
      <t>キギョウサイヘ</t>
    </rPh>
    <rPh sb="182" eb="183">
      <t>オオ</t>
    </rPh>
    <rPh sb="186" eb="187">
      <t>シメ</t>
    </rPh>
    <rPh sb="194" eb="196">
      <t>コウリツ</t>
    </rPh>
    <rPh sb="196" eb="197">
      <t>セイ</t>
    </rPh>
    <rPh sb="200" eb="205">
      <t>キュウスイ</t>
    </rPh>
    <rPh sb="206" eb="211">
      <t>ルイジダ</t>
    </rPh>
    <rPh sb="211" eb="214">
      <t>ヘイキンチ</t>
    </rPh>
    <rPh sb="215" eb="217">
      <t>シタマワ</t>
    </rPh>
    <rPh sb="223" eb="229">
      <t>シセツリヨウ</t>
    </rPh>
    <rPh sb="229" eb="233">
      <t>ミズジ</t>
    </rPh>
    <rPh sb="233" eb="235">
      <t>ゲンショウ</t>
    </rPh>
    <rPh sb="236" eb="237">
      <t>トモナ</t>
    </rPh>
    <rPh sb="239" eb="240">
      <t>ヒク</t>
    </rPh>
    <rPh sb="241" eb="244">
      <t>スウ</t>
    </rPh>
    <rPh sb="244" eb="246">
      <t>スイイ</t>
    </rPh>
    <rPh sb="251" eb="253">
      <t>シセツ</t>
    </rPh>
    <rPh sb="254" eb="261">
      <t>トウハイゴウ</t>
    </rPh>
    <rPh sb="261" eb="263">
      <t>ケントウ</t>
    </rPh>
    <rPh sb="265" eb="267">
      <t>ヒツヨウ</t>
    </rPh>
    <rPh sb="268" eb="269">
      <t>デ</t>
    </rPh>
    <rPh sb="274" eb="277">
      <t>ユウシュウリツ</t>
    </rPh>
    <rPh sb="279" eb="284">
      <t>ルイジダ</t>
    </rPh>
    <rPh sb="284" eb="287">
      <t>ヘイキンチ</t>
    </rPh>
    <rPh sb="288" eb="290">
      <t>シタマワ</t>
    </rPh>
    <rPh sb="295" eb="298">
      <t>テイキテキ</t>
    </rPh>
    <rPh sb="299" eb="304">
      <t>ロウスイチ</t>
    </rPh>
    <rPh sb="304" eb="306">
      <t>ジッシ</t>
    </rPh>
    <rPh sb="307" eb="310">
      <t>コウリツテキ</t>
    </rPh>
    <rPh sb="311" eb="316">
      <t>カンロコウ</t>
    </rPh>
    <rPh sb="316" eb="318">
      <t>タイサク</t>
    </rPh>
    <rPh sb="319" eb="320">
      <t>コウ</t>
    </rPh>
    <rPh sb="322" eb="324">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</si>
</sst>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c:v>
                </c:pt>
                <c:pt idx="1">
                  <c:v>0.61</c:v>
                </c:pt>
                <c:pt idx="2">
                  <c:v>0.3</c:v>
                </c:pt>
                <c:pt idx="3">
                  <c:v>0.38</c:v>
                </c:pt>
                <c:pt idx="4">
                  <c:v>0.63</c:v>
                </c:pt>
              </c:numCache>
            </c:numRef>
          </c:val>
          <c:extLst>
            <c:ext xmlns:c16="http://schemas.microsoft.com/office/drawing/2014/chart" uri="{C3380CC4-5D6E-409C-BE32-E72D297353CC}">
              <c16:uniqueId val="{00000000-5101-46E4-84F2-54D4C6662ED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5101-46E4-84F2-54D4C6662ED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49.18</c:v>
                </c:pt>
                <c:pt idx="1">
                  <c:v>45.61</c:v>
                </c:pt>
                <c:pt idx="2">
                  <c:v>43.67</c:v>
                </c:pt>
                <c:pt idx="3">
                  <c:v>44.78</c:v>
                </c:pt>
                <c:pt idx="4">
                  <c:v>45.73</c:v>
                </c:pt>
              </c:numCache>
            </c:numRef>
          </c:val>
          <c:extLst>
            <c:ext xmlns:c16="http://schemas.microsoft.com/office/drawing/2014/chart" uri="{C3380CC4-5D6E-409C-BE32-E72D297353CC}">
              <c16:uniqueId val="{00000000-5F67-4741-8EEE-D2925F95392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5F67-4741-8EEE-D2925F95392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68.78</c:v>
                </c:pt>
                <c:pt idx="1">
                  <c:v>71.92</c:v>
                </c:pt>
                <c:pt idx="2">
                  <c:v>74.989999999999995</c:v>
                </c:pt>
                <c:pt idx="3">
                  <c:v>70.98</c:v>
                </c:pt>
                <c:pt idx="4">
                  <c:v>69.45</c:v>
                </c:pt>
              </c:numCache>
            </c:numRef>
          </c:val>
          <c:extLst>
            <c:ext xmlns:c16="http://schemas.microsoft.com/office/drawing/2014/chart" uri="{C3380CC4-5D6E-409C-BE32-E72D297353CC}">
              <c16:uniqueId val="{00000000-C5F0-450C-9D2F-094629DBCA0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C5F0-450C-9D2F-094629DBCA0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110.2</c:v>
                </c:pt>
                <c:pt idx="1">
                  <c:v>100.33</c:v>
                </c:pt>
                <c:pt idx="2">
                  <c:v>106.42</c:v>
                </c:pt>
                <c:pt idx="3">
                  <c:v>98.08</c:v>
                </c:pt>
                <c:pt idx="4">
                  <c:v>93.74</c:v>
                </c:pt>
              </c:numCache>
            </c:numRef>
          </c:val>
          <c:extLst>
            <c:ext xmlns:c16="http://schemas.microsoft.com/office/drawing/2014/chart" uri="{C3380CC4-5D6E-409C-BE32-E72D297353CC}">
              <c16:uniqueId val="{00000000-B5BA-4438-975D-1E9C2F2B34E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B5BA-4438-975D-1E9C2F2B34E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42.16</c:v>
                </c:pt>
                <c:pt idx="1">
                  <c:v>43.57</c:v>
                </c:pt>
                <c:pt idx="2">
                  <c:v>44.24</c:v>
                </c:pt>
                <c:pt idx="3">
                  <c:v>45.07</c:v>
                </c:pt>
                <c:pt idx="4">
                  <c:v>45.82</c:v>
                </c:pt>
              </c:numCache>
            </c:numRef>
          </c:val>
          <c:extLst>
            <c:ext xmlns:c16="http://schemas.microsoft.com/office/drawing/2014/chart" uri="{C3380CC4-5D6E-409C-BE32-E72D297353CC}">
              <c16:uniqueId val="{00000000-DEAE-46D8-9F5D-E04734FCE9B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DEAE-46D8-9F5D-E04734FCE9B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27.93</c:v>
                </c:pt>
                <c:pt idx="1">
                  <c:v>24.56</c:v>
                </c:pt>
                <c:pt idx="2">
                  <c:v>26.97</c:v>
                </c:pt>
                <c:pt idx="3">
                  <c:v>27.03</c:v>
                </c:pt>
                <c:pt idx="4">
                  <c:v>30.73</c:v>
                </c:pt>
              </c:numCache>
            </c:numRef>
          </c:val>
          <c:extLst>
            <c:ext xmlns:c16="http://schemas.microsoft.com/office/drawing/2014/chart" uri="{C3380CC4-5D6E-409C-BE32-E72D297353CC}">
              <c16:uniqueId val="{00000000-B560-439F-A9CC-0B311239102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B560-439F-A9CC-0B311239102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16-4964-AB1D-2EF037A785A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5C16-4964-AB1D-2EF037A785A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403.76</c:v>
                </c:pt>
                <c:pt idx="1">
                  <c:v>315.64999999999998</c:v>
                </c:pt>
                <c:pt idx="2">
                  <c:v>319.33999999999997</c:v>
                </c:pt>
                <c:pt idx="3">
                  <c:v>289.48</c:v>
                </c:pt>
                <c:pt idx="4">
                  <c:v>179.09</c:v>
                </c:pt>
              </c:numCache>
            </c:numRef>
          </c:val>
          <c:extLst>
            <c:ext xmlns:c16="http://schemas.microsoft.com/office/drawing/2014/chart" uri="{C3380CC4-5D6E-409C-BE32-E72D297353CC}">
              <c16:uniqueId val="{00000000-6E9A-4E3C-A56F-D09252F743E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6E9A-4E3C-A56F-D09252F743E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705.74</c:v>
                </c:pt>
                <c:pt idx="1">
                  <c:v>716.24</c:v>
                </c:pt>
                <c:pt idx="2">
                  <c:v>826.28</c:v>
                </c:pt>
                <c:pt idx="3">
                  <c:v>770.79</c:v>
                </c:pt>
                <c:pt idx="4">
                  <c:v>761.26</c:v>
                </c:pt>
              </c:numCache>
            </c:numRef>
          </c:val>
          <c:extLst>
            <c:ext xmlns:c16="http://schemas.microsoft.com/office/drawing/2014/chart" uri="{C3380CC4-5D6E-409C-BE32-E72D297353CC}">
              <c16:uniqueId val="{00000000-2AD7-4773-B714-B0AE4041DAD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2AD7-4773-B714-B0AE4041DAD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97.85</c:v>
                </c:pt>
                <c:pt idx="1">
                  <c:v>91.36</c:v>
                </c:pt>
                <c:pt idx="2">
                  <c:v>86.67</c:v>
                </c:pt>
                <c:pt idx="3">
                  <c:v>90.39</c:v>
                </c:pt>
                <c:pt idx="4">
                  <c:v>85.6</c:v>
                </c:pt>
              </c:numCache>
            </c:numRef>
          </c:val>
          <c:extLst>
            <c:ext xmlns:c16="http://schemas.microsoft.com/office/drawing/2014/chart" uri="{C3380CC4-5D6E-409C-BE32-E72D297353CC}">
              <c16:uniqueId val="{00000000-E715-4377-BFE7-E50164FB3EE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E715-4377-BFE7-E50164FB3EE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133.11000000000001</c:v>
                </c:pt>
                <c:pt idx="1">
                  <c:v>142.99</c:v>
                </c:pt>
                <c:pt idx="2">
                  <c:v>135.32</c:v>
                </c:pt>
                <c:pt idx="3">
                  <c:v>145.41</c:v>
                </c:pt>
                <c:pt idx="4">
                  <c:v>153.71</c:v>
                </c:pt>
              </c:numCache>
            </c:numRef>
          </c:val>
          <c:extLst>
            <c:ext xmlns:c16="http://schemas.microsoft.com/office/drawing/2014/chart" uri="{C3380CC4-5D6E-409C-BE32-E72D297353CC}">
              <c16:uniqueId val="{00000000-BA3E-473D-8D99-125F7A81730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BA3E-473D-8D99-125F7A81730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51" workbookViewId="0">
      <selection activeCell="BL47" sqref="BL47:BZ63"/>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5</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徳島県　吉野川市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11</v>
      </c>
      <c r="C7" s="33"/>
      <c r="D7" s="33"/>
      <c r="E7" s="33"/>
      <c r="F7" s="33"/>
      <c r="G7" s="33"/>
      <c r="H7" s="33"/>
      <c r="I7" s="32" t="s">
        <v>17</v>
      </c>
      <c r="J7" s="33"/>
      <c r="K7" s="33"/>
      <c r="L7" s="33"/>
      <c r="M7" s="33"/>
      <c r="N7" s="33"/>
      <c r="O7" s="34"/>
      <c r="P7" s="35" t="s">
        <v>10</v>
      </c>
      <c r="Q7" s="35"/>
      <c r="R7" s="35"/>
      <c r="S7" s="35"/>
      <c r="T7" s="35"/>
      <c r="U7" s="35"/>
      <c r="V7" s="35"/>
      <c r="W7" s="35" t="s">
        <v>18</v>
      </c>
      <c r="X7" s="35"/>
      <c r="Y7" s="35"/>
      <c r="Z7" s="35"/>
      <c r="AA7" s="35"/>
      <c r="AB7" s="35"/>
      <c r="AC7" s="35"/>
      <c r="AD7" s="35" t="s">
        <v>7</v>
      </c>
      <c r="AE7" s="35"/>
      <c r="AF7" s="35"/>
      <c r="AG7" s="35"/>
      <c r="AH7" s="35"/>
      <c r="AI7" s="35"/>
      <c r="AJ7" s="35"/>
      <c r="AK7" s="2"/>
      <c r="AL7" s="35" t="s">
        <v>2</v>
      </c>
      <c r="AM7" s="35"/>
      <c r="AN7" s="35"/>
      <c r="AO7" s="35"/>
      <c r="AP7" s="35"/>
      <c r="AQ7" s="35"/>
      <c r="AR7" s="35"/>
      <c r="AS7" s="35"/>
      <c r="AT7" s="32" t="s">
        <v>15</v>
      </c>
      <c r="AU7" s="33"/>
      <c r="AV7" s="33"/>
      <c r="AW7" s="33"/>
      <c r="AX7" s="33"/>
      <c r="AY7" s="33"/>
      <c r="AZ7" s="33"/>
      <c r="BA7" s="33"/>
      <c r="BB7" s="35" t="s">
        <v>19</v>
      </c>
      <c r="BC7" s="35"/>
      <c r="BD7" s="35"/>
      <c r="BE7" s="35"/>
      <c r="BF7" s="35"/>
      <c r="BG7" s="35"/>
      <c r="BH7" s="35"/>
      <c r="BI7" s="35"/>
      <c r="BJ7" s="3"/>
      <c r="BK7" s="3"/>
      <c r="BL7" s="36" t="s">
        <v>20</v>
      </c>
      <c r="BM7" s="37"/>
      <c r="BN7" s="37"/>
      <c r="BO7" s="37"/>
      <c r="BP7" s="37"/>
      <c r="BQ7" s="37"/>
      <c r="BR7" s="37"/>
      <c r="BS7" s="37"/>
      <c r="BT7" s="37"/>
      <c r="BU7" s="37"/>
      <c r="BV7" s="37"/>
      <c r="BW7" s="37"/>
      <c r="BX7" s="37"/>
      <c r="BY7" s="38"/>
    </row>
    <row r="8" spans="1:78" ht="18.75" customHeight="1" x14ac:dyDescent="0.15">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A5</v>
      </c>
      <c r="X8" s="42"/>
      <c r="Y8" s="42"/>
      <c r="Z8" s="42"/>
      <c r="AA8" s="42"/>
      <c r="AB8" s="42"/>
      <c r="AC8" s="42"/>
      <c r="AD8" s="42" t="str">
        <f>データ!$M$6</f>
        <v>非設置</v>
      </c>
      <c r="AE8" s="42"/>
      <c r="AF8" s="42"/>
      <c r="AG8" s="42"/>
      <c r="AH8" s="42"/>
      <c r="AI8" s="42"/>
      <c r="AJ8" s="42"/>
      <c r="AK8" s="2"/>
      <c r="AL8" s="43">
        <f>データ!$R$6</f>
        <v>37558</v>
      </c>
      <c r="AM8" s="43"/>
      <c r="AN8" s="43"/>
      <c r="AO8" s="43"/>
      <c r="AP8" s="43"/>
      <c r="AQ8" s="43"/>
      <c r="AR8" s="43"/>
      <c r="AS8" s="43"/>
      <c r="AT8" s="44">
        <f>データ!$S$6</f>
        <v>144.13999999999999</v>
      </c>
      <c r="AU8" s="45"/>
      <c r="AV8" s="45"/>
      <c r="AW8" s="45"/>
      <c r="AX8" s="45"/>
      <c r="AY8" s="45"/>
      <c r="AZ8" s="45"/>
      <c r="BA8" s="45"/>
      <c r="BB8" s="46">
        <f>データ!$T$6</f>
        <v>260.57</v>
      </c>
      <c r="BC8" s="46"/>
      <c r="BD8" s="46"/>
      <c r="BE8" s="46"/>
      <c r="BF8" s="46"/>
      <c r="BG8" s="46"/>
      <c r="BH8" s="46"/>
      <c r="BI8" s="46"/>
      <c r="BJ8" s="3"/>
      <c r="BK8" s="3"/>
      <c r="BL8" s="47" t="s">
        <v>16</v>
      </c>
      <c r="BM8" s="48"/>
      <c r="BN8" s="49" t="s">
        <v>22</v>
      </c>
      <c r="BO8" s="49"/>
      <c r="BP8" s="49"/>
      <c r="BQ8" s="49"/>
      <c r="BR8" s="49"/>
      <c r="BS8" s="49"/>
      <c r="BT8" s="49"/>
      <c r="BU8" s="49"/>
      <c r="BV8" s="49"/>
      <c r="BW8" s="49"/>
      <c r="BX8" s="49"/>
      <c r="BY8" s="50"/>
    </row>
    <row r="9" spans="1:78" ht="18.75" customHeight="1" x14ac:dyDescent="0.15">
      <c r="A9" s="2"/>
      <c r="B9" s="32" t="s">
        <v>25</v>
      </c>
      <c r="C9" s="33"/>
      <c r="D9" s="33"/>
      <c r="E9" s="33"/>
      <c r="F9" s="33"/>
      <c r="G9" s="33"/>
      <c r="H9" s="33"/>
      <c r="I9" s="32" t="s">
        <v>26</v>
      </c>
      <c r="J9" s="33"/>
      <c r="K9" s="33"/>
      <c r="L9" s="33"/>
      <c r="M9" s="33"/>
      <c r="N9" s="33"/>
      <c r="O9" s="34"/>
      <c r="P9" s="35" t="s">
        <v>28</v>
      </c>
      <c r="Q9" s="35"/>
      <c r="R9" s="35"/>
      <c r="S9" s="35"/>
      <c r="T9" s="35"/>
      <c r="U9" s="35"/>
      <c r="V9" s="35"/>
      <c r="W9" s="35" t="s">
        <v>23</v>
      </c>
      <c r="X9" s="35"/>
      <c r="Y9" s="35"/>
      <c r="Z9" s="35"/>
      <c r="AA9" s="35"/>
      <c r="AB9" s="35"/>
      <c r="AC9" s="35"/>
      <c r="AD9" s="2"/>
      <c r="AE9" s="2"/>
      <c r="AF9" s="2"/>
      <c r="AG9" s="2"/>
      <c r="AH9" s="2"/>
      <c r="AI9" s="2"/>
      <c r="AJ9" s="2"/>
      <c r="AK9" s="2"/>
      <c r="AL9" s="35" t="s">
        <v>31</v>
      </c>
      <c r="AM9" s="35"/>
      <c r="AN9" s="35"/>
      <c r="AO9" s="35"/>
      <c r="AP9" s="35"/>
      <c r="AQ9" s="35"/>
      <c r="AR9" s="35"/>
      <c r="AS9" s="35"/>
      <c r="AT9" s="32" t="s">
        <v>33</v>
      </c>
      <c r="AU9" s="33"/>
      <c r="AV9" s="33"/>
      <c r="AW9" s="33"/>
      <c r="AX9" s="33"/>
      <c r="AY9" s="33"/>
      <c r="AZ9" s="33"/>
      <c r="BA9" s="33"/>
      <c r="BB9" s="35" t="s">
        <v>1</v>
      </c>
      <c r="BC9" s="35"/>
      <c r="BD9" s="35"/>
      <c r="BE9" s="35"/>
      <c r="BF9" s="35"/>
      <c r="BG9" s="35"/>
      <c r="BH9" s="35"/>
      <c r="BI9" s="35"/>
      <c r="BJ9" s="3"/>
      <c r="BK9" s="3"/>
      <c r="BL9" s="51" t="s">
        <v>34</v>
      </c>
      <c r="BM9" s="52"/>
      <c r="BN9" s="53" t="s">
        <v>36</v>
      </c>
      <c r="BO9" s="53"/>
      <c r="BP9" s="53"/>
      <c r="BQ9" s="53"/>
      <c r="BR9" s="53"/>
      <c r="BS9" s="53"/>
      <c r="BT9" s="53"/>
      <c r="BU9" s="53"/>
      <c r="BV9" s="53"/>
      <c r="BW9" s="53"/>
      <c r="BX9" s="53"/>
      <c r="BY9" s="54"/>
    </row>
    <row r="10" spans="1:78" ht="18.75" customHeight="1" x14ac:dyDescent="0.15">
      <c r="A10" s="2"/>
      <c r="B10" s="44" t="str">
        <f>データ!$N$6</f>
        <v>-</v>
      </c>
      <c r="C10" s="45"/>
      <c r="D10" s="45"/>
      <c r="E10" s="45"/>
      <c r="F10" s="45"/>
      <c r="G10" s="45"/>
      <c r="H10" s="45"/>
      <c r="I10" s="44">
        <f>データ!$O$6</f>
        <v>56.27</v>
      </c>
      <c r="J10" s="45"/>
      <c r="K10" s="45"/>
      <c r="L10" s="45"/>
      <c r="M10" s="45"/>
      <c r="N10" s="45"/>
      <c r="O10" s="55"/>
      <c r="P10" s="46">
        <f>データ!$P$6</f>
        <v>98.74</v>
      </c>
      <c r="Q10" s="46"/>
      <c r="R10" s="46"/>
      <c r="S10" s="46"/>
      <c r="T10" s="46"/>
      <c r="U10" s="46"/>
      <c r="V10" s="46"/>
      <c r="W10" s="43">
        <f>データ!$Q$6</f>
        <v>2500</v>
      </c>
      <c r="X10" s="43"/>
      <c r="Y10" s="43"/>
      <c r="Z10" s="43"/>
      <c r="AA10" s="43"/>
      <c r="AB10" s="43"/>
      <c r="AC10" s="43"/>
      <c r="AD10" s="2"/>
      <c r="AE10" s="2"/>
      <c r="AF10" s="2"/>
      <c r="AG10" s="2"/>
      <c r="AH10" s="2"/>
      <c r="AI10" s="2"/>
      <c r="AJ10" s="2"/>
      <c r="AK10" s="2"/>
      <c r="AL10" s="43">
        <f>データ!$U$6</f>
        <v>36806</v>
      </c>
      <c r="AM10" s="43"/>
      <c r="AN10" s="43"/>
      <c r="AO10" s="43"/>
      <c r="AP10" s="43"/>
      <c r="AQ10" s="43"/>
      <c r="AR10" s="43"/>
      <c r="AS10" s="43"/>
      <c r="AT10" s="44">
        <f>データ!$V$6</f>
        <v>70.94</v>
      </c>
      <c r="AU10" s="45"/>
      <c r="AV10" s="45"/>
      <c r="AW10" s="45"/>
      <c r="AX10" s="45"/>
      <c r="AY10" s="45"/>
      <c r="AZ10" s="45"/>
      <c r="BA10" s="45"/>
      <c r="BB10" s="46">
        <f>データ!$W$6</f>
        <v>518.83000000000004</v>
      </c>
      <c r="BC10" s="46"/>
      <c r="BD10" s="46"/>
      <c r="BE10" s="46"/>
      <c r="BF10" s="46"/>
      <c r="BG10" s="46"/>
      <c r="BH10" s="46"/>
      <c r="BI10" s="46"/>
      <c r="BJ10" s="2"/>
      <c r="BK10" s="2"/>
      <c r="BL10" s="56" t="s">
        <v>38</v>
      </c>
      <c r="BM10" s="57"/>
      <c r="BN10" s="58" t="s">
        <v>40</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41</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43</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44</v>
      </c>
      <c r="BM14" s="70"/>
      <c r="BN14" s="70"/>
      <c r="BO14" s="70"/>
      <c r="BP14" s="70"/>
      <c r="BQ14" s="70"/>
      <c r="BR14" s="70"/>
      <c r="BS14" s="70"/>
      <c r="BT14" s="70"/>
      <c r="BU14" s="70"/>
      <c r="BV14" s="70"/>
      <c r="BW14" s="70"/>
      <c r="BX14" s="70"/>
      <c r="BY14" s="70"/>
      <c r="BZ14" s="71"/>
    </row>
    <row r="15" spans="1:78" ht="13.5" customHeight="1" x14ac:dyDescent="0.15">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110</v>
      </c>
      <c r="BM16" s="76"/>
      <c r="BN16" s="76"/>
      <c r="BO16" s="76"/>
      <c r="BP16" s="76"/>
      <c r="BQ16" s="76"/>
      <c r="BR16" s="76"/>
      <c r="BS16" s="76"/>
      <c r="BT16" s="76"/>
      <c r="BU16" s="76"/>
      <c r="BV16" s="76"/>
      <c r="BW16" s="76"/>
      <c r="BX16" s="76"/>
      <c r="BY16" s="76"/>
      <c r="BZ16" s="7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5"/>
      <c r="BM17" s="76"/>
      <c r="BN17" s="76"/>
      <c r="BO17" s="76"/>
      <c r="BP17" s="76"/>
      <c r="BQ17" s="76"/>
      <c r="BR17" s="76"/>
      <c r="BS17" s="76"/>
      <c r="BT17" s="76"/>
      <c r="BU17" s="76"/>
      <c r="BV17" s="76"/>
      <c r="BW17" s="76"/>
      <c r="BX17" s="76"/>
      <c r="BY17" s="76"/>
      <c r="BZ17" s="7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5"/>
      <c r="BM18" s="76"/>
      <c r="BN18" s="76"/>
      <c r="BO18" s="76"/>
      <c r="BP18" s="76"/>
      <c r="BQ18" s="76"/>
      <c r="BR18" s="76"/>
      <c r="BS18" s="76"/>
      <c r="BT18" s="76"/>
      <c r="BU18" s="76"/>
      <c r="BV18" s="76"/>
      <c r="BW18" s="76"/>
      <c r="BX18" s="76"/>
      <c r="BY18" s="76"/>
      <c r="BZ18" s="7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5"/>
      <c r="BM19" s="76"/>
      <c r="BN19" s="76"/>
      <c r="BO19" s="76"/>
      <c r="BP19" s="76"/>
      <c r="BQ19" s="76"/>
      <c r="BR19" s="76"/>
      <c r="BS19" s="76"/>
      <c r="BT19" s="76"/>
      <c r="BU19" s="76"/>
      <c r="BV19" s="76"/>
      <c r="BW19" s="76"/>
      <c r="BX19" s="76"/>
      <c r="BY19" s="76"/>
      <c r="BZ19" s="7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5"/>
      <c r="BM20" s="76"/>
      <c r="BN20" s="76"/>
      <c r="BO20" s="76"/>
      <c r="BP20" s="76"/>
      <c r="BQ20" s="76"/>
      <c r="BR20" s="76"/>
      <c r="BS20" s="76"/>
      <c r="BT20" s="76"/>
      <c r="BU20" s="76"/>
      <c r="BV20" s="76"/>
      <c r="BW20" s="76"/>
      <c r="BX20" s="76"/>
      <c r="BY20" s="76"/>
      <c r="BZ20" s="7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5"/>
      <c r="BM21" s="76"/>
      <c r="BN21" s="76"/>
      <c r="BO21" s="76"/>
      <c r="BP21" s="76"/>
      <c r="BQ21" s="76"/>
      <c r="BR21" s="76"/>
      <c r="BS21" s="76"/>
      <c r="BT21" s="76"/>
      <c r="BU21" s="76"/>
      <c r="BV21" s="76"/>
      <c r="BW21" s="76"/>
      <c r="BX21" s="76"/>
      <c r="BY21" s="76"/>
      <c r="BZ21" s="7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5"/>
      <c r="BM22" s="76"/>
      <c r="BN22" s="76"/>
      <c r="BO22" s="76"/>
      <c r="BP22" s="76"/>
      <c r="BQ22" s="76"/>
      <c r="BR22" s="76"/>
      <c r="BS22" s="76"/>
      <c r="BT22" s="76"/>
      <c r="BU22" s="76"/>
      <c r="BV22" s="76"/>
      <c r="BW22" s="76"/>
      <c r="BX22" s="76"/>
      <c r="BY22" s="76"/>
      <c r="BZ22" s="7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5"/>
      <c r="BM23" s="76"/>
      <c r="BN23" s="76"/>
      <c r="BO23" s="76"/>
      <c r="BP23" s="76"/>
      <c r="BQ23" s="76"/>
      <c r="BR23" s="76"/>
      <c r="BS23" s="76"/>
      <c r="BT23" s="76"/>
      <c r="BU23" s="76"/>
      <c r="BV23" s="76"/>
      <c r="BW23" s="76"/>
      <c r="BX23" s="76"/>
      <c r="BY23" s="76"/>
      <c r="BZ23" s="7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5"/>
      <c r="BM24" s="76"/>
      <c r="BN24" s="76"/>
      <c r="BO24" s="76"/>
      <c r="BP24" s="76"/>
      <c r="BQ24" s="76"/>
      <c r="BR24" s="76"/>
      <c r="BS24" s="76"/>
      <c r="BT24" s="76"/>
      <c r="BU24" s="76"/>
      <c r="BV24" s="76"/>
      <c r="BW24" s="76"/>
      <c r="BX24" s="76"/>
      <c r="BY24" s="76"/>
      <c r="BZ24" s="7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5"/>
      <c r="BM25" s="76"/>
      <c r="BN25" s="76"/>
      <c r="BO25" s="76"/>
      <c r="BP25" s="76"/>
      <c r="BQ25" s="76"/>
      <c r="BR25" s="76"/>
      <c r="BS25" s="76"/>
      <c r="BT25" s="76"/>
      <c r="BU25" s="76"/>
      <c r="BV25" s="76"/>
      <c r="BW25" s="76"/>
      <c r="BX25" s="76"/>
      <c r="BY25" s="76"/>
      <c r="BZ25" s="7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5"/>
      <c r="BM26" s="76"/>
      <c r="BN26" s="76"/>
      <c r="BO26" s="76"/>
      <c r="BP26" s="76"/>
      <c r="BQ26" s="76"/>
      <c r="BR26" s="76"/>
      <c r="BS26" s="76"/>
      <c r="BT26" s="76"/>
      <c r="BU26" s="76"/>
      <c r="BV26" s="76"/>
      <c r="BW26" s="76"/>
      <c r="BX26" s="76"/>
      <c r="BY26" s="76"/>
      <c r="BZ26" s="7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5"/>
      <c r="BM27" s="76"/>
      <c r="BN27" s="76"/>
      <c r="BO27" s="76"/>
      <c r="BP27" s="76"/>
      <c r="BQ27" s="76"/>
      <c r="BR27" s="76"/>
      <c r="BS27" s="76"/>
      <c r="BT27" s="76"/>
      <c r="BU27" s="76"/>
      <c r="BV27" s="76"/>
      <c r="BW27" s="76"/>
      <c r="BX27" s="76"/>
      <c r="BY27" s="76"/>
      <c r="BZ27" s="7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5"/>
      <c r="BM28" s="76"/>
      <c r="BN28" s="76"/>
      <c r="BO28" s="76"/>
      <c r="BP28" s="76"/>
      <c r="BQ28" s="76"/>
      <c r="BR28" s="76"/>
      <c r="BS28" s="76"/>
      <c r="BT28" s="76"/>
      <c r="BU28" s="76"/>
      <c r="BV28" s="76"/>
      <c r="BW28" s="76"/>
      <c r="BX28" s="76"/>
      <c r="BY28" s="76"/>
      <c r="BZ28" s="7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5"/>
      <c r="BM29" s="76"/>
      <c r="BN29" s="76"/>
      <c r="BO29" s="76"/>
      <c r="BP29" s="76"/>
      <c r="BQ29" s="76"/>
      <c r="BR29" s="76"/>
      <c r="BS29" s="76"/>
      <c r="BT29" s="76"/>
      <c r="BU29" s="76"/>
      <c r="BV29" s="76"/>
      <c r="BW29" s="76"/>
      <c r="BX29" s="76"/>
      <c r="BY29" s="76"/>
      <c r="BZ29" s="7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5"/>
      <c r="BM30" s="76"/>
      <c r="BN30" s="76"/>
      <c r="BO30" s="76"/>
      <c r="BP30" s="76"/>
      <c r="BQ30" s="76"/>
      <c r="BR30" s="76"/>
      <c r="BS30" s="76"/>
      <c r="BT30" s="76"/>
      <c r="BU30" s="76"/>
      <c r="BV30" s="76"/>
      <c r="BW30" s="76"/>
      <c r="BX30" s="76"/>
      <c r="BY30" s="76"/>
      <c r="BZ30" s="7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5"/>
      <c r="BM31" s="76"/>
      <c r="BN31" s="76"/>
      <c r="BO31" s="76"/>
      <c r="BP31" s="76"/>
      <c r="BQ31" s="76"/>
      <c r="BR31" s="76"/>
      <c r="BS31" s="76"/>
      <c r="BT31" s="76"/>
      <c r="BU31" s="76"/>
      <c r="BV31" s="76"/>
      <c r="BW31" s="76"/>
      <c r="BX31" s="76"/>
      <c r="BY31" s="76"/>
      <c r="BZ31" s="7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5"/>
      <c r="BM32" s="76"/>
      <c r="BN32" s="76"/>
      <c r="BO32" s="76"/>
      <c r="BP32" s="76"/>
      <c r="BQ32" s="76"/>
      <c r="BR32" s="76"/>
      <c r="BS32" s="76"/>
      <c r="BT32" s="76"/>
      <c r="BU32" s="76"/>
      <c r="BV32" s="76"/>
      <c r="BW32" s="76"/>
      <c r="BX32" s="76"/>
      <c r="BY32" s="76"/>
      <c r="BZ32" s="7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5"/>
      <c r="BM33" s="76"/>
      <c r="BN33" s="76"/>
      <c r="BO33" s="76"/>
      <c r="BP33" s="76"/>
      <c r="BQ33" s="76"/>
      <c r="BR33" s="76"/>
      <c r="BS33" s="76"/>
      <c r="BT33" s="76"/>
      <c r="BU33" s="76"/>
      <c r="BV33" s="76"/>
      <c r="BW33" s="76"/>
      <c r="BX33" s="76"/>
      <c r="BY33" s="76"/>
      <c r="BZ33" s="77"/>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5"/>
      <c r="BM34" s="76"/>
      <c r="BN34" s="76"/>
      <c r="BO34" s="76"/>
      <c r="BP34" s="76"/>
      <c r="BQ34" s="76"/>
      <c r="BR34" s="76"/>
      <c r="BS34" s="76"/>
      <c r="BT34" s="76"/>
      <c r="BU34" s="76"/>
      <c r="BV34" s="76"/>
      <c r="BW34" s="76"/>
      <c r="BX34" s="76"/>
      <c r="BY34" s="76"/>
      <c r="BZ34" s="77"/>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5"/>
      <c r="BM35" s="76"/>
      <c r="BN35" s="76"/>
      <c r="BO35" s="76"/>
      <c r="BP35" s="76"/>
      <c r="BQ35" s="76"/>
      <c r="BR35" s="76"/>
      <c r="BS35" s="76"/>
      <c r="BT35" s="76"/>
      <c r="BU35" s="76"/>
      <c r="BV35" s="76"/>
      <c r="BW35" s="76"/>
      <c r="BX35" s="76"/>
      <c r="BY35" s="76"/>
      <c r="BZ35" s="7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5"/>
      <c r="BM36" s="76"/>
      <c r="BN36" s="76"/>
      <c r="BO36" s="76"/>
      <c r="BP36" s="76"/>
      <c r="BQ36" s="76"/>
      <c r="BR36" s="76"/>
      <c r="BS36" s="76"/>
      <c r="BT36" s="76"/>
      <c r="BU36" s="76"/>
      <c r="BV36" s="76"/>
      <c r="BW36" s="76"/>
      <c r="BX36" s="76"/>
      <c r="BY36" s="76"/>
      <c r="BZ36" s="7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5"/>
      <c r="BM37" s="76"/>
      <c r="BN37" s="76"/>
      <c r="BO37" s="76"/>
      <c r="BP37" s="76"/>
      <c r="BQ37" s="76"/>
      <c r="BR37" s="76"/>
      <c r="BS37" s="76"/>
      <c r="BT37" s="76"/>
      <c r="BU37" s="76"/>
      <c r="BV37" s="76"/>
      <c r="BW37" s="76"/>
      <c r="BX37" s="76"/>
      <c r="BY37" s="76"/>
      <c r="BZ37" s="7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5"/>
      <c r="BM38" s="76"/>
      <c r="BN38" s="76"/>
      <c r="BO38" s="76"/>
      <c r="BP38" s="76"/>
      <c r="BQ38" s="76"/>
      <c r="BR38" s="76"/>
      <c r="BS38" s="76"/>
      <c r="BT38" s="76"/>
      <c r="BU38" s="76"/>
      <c r="BV38" s="76"/>
      <c r="BW38" s="76"/>
      <c r="BX38" s="76"/>
      <c r="BY38" s="76"/>
      <c r="BZ38" s="7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5"/>
      <c r="BM39" s="76"/>
      <c r="BN39" s="76"/>
      <c r="BO39" s="76"/>
      <c r="BP39" s="76"/>
      <c r="BQ39" s="76"/>
      <c r="BR39" s="76"/>
      <c r="BS39" s="76"/>
      <c r="BT39" s="76"/>
      <c r="BU39" s="76"/>
      <c r="BV39" s="76"/>
      <c r="BW39" s="76"/>
      <c r="BX39" s="76"/>
      <c r="BY39" s="76"/>
      <c r="BZ39" s="7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5"/>
      <c r="BM40" s="76"/>
      <c r="BN40" s="76"/>
      <c r="BO40" s="76"/>
      <c r="BP40" s="76"/>
      <c r="BQ40" s="76"/>
      <c r="BR40" s="76"/>
      <c r="BS40" s="76"/>
      <c r="BT40" s="76"/>
      <c r="BU40" s="76"/>
      <c r="BV40" s="76"/>
      <c r="BW40" s="76"/>
      <c r="BX40" s="76"/>
      <c r="BY40" s="76"/>
      <c r="BZ40" s="7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5"/>
      <c r="BM41" s="76"/>
      <c r="BN41" s="76"/>
      <c r="BO41" s="76"/>
      <c r="BP41" s="76"/>
      <c r="BQ41" s="76"/>
      <c r="BR41" s="76"/>
      <c r="BS41" s="76"/>
      <c r="BT41" s="76"/>
      <c r="BU41" s="76"/>
      <c r="BV41" s="76"/>
      <c r="BW41" s="76"/>
      <c r="BX41" s="76"/>
      <c r="BY41" s="76"/>
      <c r="BZ41" s="7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5"/>
      <c r="BM42" s="76"/>
      <c r="BN42" s="76"/>
      <c r="BO42" s="76"/>
      <c r="BP42" s="76"/>
      <c r="BQ42" s="76"/>
      <c r="BR42" s="76"/>
      <c r="BS42" s="76"/>
      <c r="BT42" s="76"/>
      <c r="BU42" s="76"/>
      <c r="BV42" s="76"/>
      <c r="BW42" s="76"/>
      <c r="BX42" s="76"/>
      <c r="BY42" s="76"/>
      <c r="BZ42" s="7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5"/>
      <c r="BM43" s="76"/>
      <c r="BN43" s="76"/>
      <c r="BO43" s="76"/>
      <c r="BP43" s="76"/>
      <c r="BQ43" s="76"/>
      <c r="BR43" s="76"/>
      <c r="BS43" s="76"/>
      <c r="BT43" s="76"/>
      <c r="BU43" s="76"/>
      <c r="BV43" s="76"/>
      <c r="BW43" s="76"/>
      <c r="BX43" s="76"/>
      <c r="BY43" s="76"/>
      <c r="BZ43" s="7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5"/>
      <c r="BM44" s="76"/>
      <c r="BN44" s="76"/>
      <c r="BO44" s="76"/>
      <c r="BP44" s="76"/>
      <c r="BQ44" s="76"/>
      <c r="BR44" s="76"/>
      <c r="BS44" s="76"/>
      <c r="BT44" s="76"/>
      <c r="BU44" s="76"/>
      <c r="BV44" s="76"/>
      <c r="BW44" s="76"/>
      <c r="BX44" s="76"/>
      <c r="BY44" s="76"/>
      <c r="BZ44" s="7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9" t="s">
        <v>46</v>
      </c>
      <c r="BM45" s="70"/>
      <c r="BN45" s="70"/>
      <c r="BO45" s="70"/>
      <c r="BP45" s="70"/>
      <c r="BQ45" s="70"/>
      <c r="BR45" s="70"/>
      <c r="BS45" s="70"/>
      <c r="BT45" s="70"/>
      <c r="BU45" s="70"/>
      <c r="BV45" s="70"/>
      <c r="BW45" s="70"/>
      <c r="BX45" s="70"/>
      <c r="BY45" s="70"/>
      <c r="BZ45" s="7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2"/>
      <c r="BM46" s="73"/>
      <c r="BN46" s="73"/>
      <c r="BO46" s="73"/>
      <c r="BP46" s="73"/>
      <c r="BQ46" s="73"/>
      <c r="BR46" s="73"/>
      <c r="BS46" s="73"/>
      <c r="BT46" s="73"/>
      <c r="BU46" s="73"/>
      <c r="BV46" s="73"/>
      <c r="BW46" s="73"/>
      <c r="BX46" s="73"/>
      <c r="BY46" s="73"/>
      <c r="BZ46" s="7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5" t="s">
        <v>9</v>
      </c>
      <c r="BM47" s="76"/>
      <c r="BN47" s="76"/>
      <c r="BO47" s="76"/>
      <c r="BP47" s="76"/>
      <c r="BQ47" s="76"/>
      <c r="BR47" s="76"/>
      <c r="BS47" s="76"/>
      <c r="BT47" s="76"/>
      <c r="BU47" s="76"/>
      <c r="BV47" s="76"/>
      <c r="BW47" s="76"/>
      <c r="BX47" s="76"/>
      <c r="BY47" s="76"/>
      <c r="BZ47" s="7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5"/>
      <c r="BM48" s="76"/>
      <c r="BN48" s="76"/>
      <c r="BO48" s="76"/>
      <c r="BP48" s="76"/>
      <c r="BQ48" s="76"/>
      <c r="BR48" s="76"/>
      <c r="BS48" s="76"/>
      <c r="BT48" s="76"/>
      <c r="BU48" s="76"/>
      <c r="BV48" s="76"/>
      <c r="BW48" s="76"/>
      <c r="BX48" s="76"/>
      <c r="BY48" s="76"/>
      <c r="BZ48" s="7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5"/>
      <c r="BM49" s="76"/>
      <c r="BN49" s="76"/>
      <c r="BO49" s="76"/>
      <c r="BP49" s="76"/>
      <c r="BQ49" s="76"/>
      <c r="BR49" s="76"/>
      <c r="BS49" s="76"/>
      <c r="BT49" s="76"/>
      <c r="BU49" s="76"/>
      <c r="BV49" s="76"/>
      <c r="BW49" s="76"/>
      <c r="BX49" s="76"/>
      <c r="BY49" s="76"/>
      <c r="BZ49" s="7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5"/>
      <c r="BM50" s="76"/>
      <c r="BN50" s="76"/>
      <c r="BO50" s="76"/>
      <c r="BP50" s="76"/>
      <c r="BQ50" s="76"/>
      <c r="BR50" s="76"/>
      <c r="BS50" s="76"/>
      <c r="BT50" s="76"/>
      <c r="BU50" s="76"/>
      <c r="BV50" s="76"/>
      <c r="BW50" s="76"/>
      <c r="BX50" s="76"/>
      <c r="BY50" s="76"/>
      <c r="BZ50" s="7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5"/>
      <c r="BM51" s="76"/>
      <c r="BN51" s="76"/>
      <c r="BO51" s="76"/>
      <c r="BP51" s="76"/>
      <c r="BQ51" s="76"/>
      <c r="BR51" s="76"/>
      <c r="BS51" s="76"/>
      <c r="BT51" s="76"/>
      <c r="BU51" s="76"/>
      <c r="BV51" s="76"/>
      <c r="BW51" s="76"/>
      <c r="BX51" s="76"/>
      <c r="BY51" s="76"/>
      <c r="BZ51" s="7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5"/>
      <c r="BM52" s="76"/>
      <c r="BN52" s="76"/>
      <c r="BO52" s="76"/>
      <c r="BP52" s="76"/>
      <c r="BQ52" s="76"/>
      <c r="BR52" s="76"/>
      <c r="BS52" s="76"/>
      <c r="BT52" s="76"/>
      <c r="BU52" s="76"/>
      <c r="BV52" s="76"/>
      <c r="BW52" s="76"/>
      <c r="BX52" s="76"/>
      <c r="BY52" s="76"/>
      <c r="BZ52" s="7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5"/>
      <c r="BM53" s="76"/>
      <c r="BN53" s="76"/>
      <c r="BO53" s="76"/>
      <c r="BP53" s="76"/>
      <c r="BQ53" s="76"/>
      <c r="BR53" s="76"/>
      <c r="BS53" s="76"/>
      <c r="BT53" s="76"/>
      <c r="BU53" s="76"/>
      <c r="BV53" s="76"/>
      <c r="BW53" s="76"/>
      <c r="BX53" s="76"/>
      <c r="BY53" s="76"/>
      <c r="BZ53" s="7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5"/>
      <c r="BM54" s="76"/>
      <c r="BN54" s="76"/>
      <c r="BO54" s="76"/>
      <c r="BP54" s="76"/>
      <c r="BQ54" s="76"/>
      <c r="BR54" s="76"/>
      <c r="BS54" s="76"/>
      <c r="BT54" s="76"/>
      <c r="BU54" s="76"/>
      <c r="BV54" s="76"/>
      <c r="BW54" s="76"/>
      <c r="BX54" s="76"/>
      <c r="BY54" s="76"/>
      <c r="BZ54" s="7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5"/>
      <c r="BM55" s="76"/>
      <c r="BN55" s="76"/>
      <c r="BO55" s="76"/>
      <c r="BP55" s="76"/>
      <c r="BQ55" s="76"/>
      <c r="BR55" s="76"/>
      <c r="BS55" s="76"/>
      <c r="BT55" s="76"/>
      <c r="BU55" s="76"/>
      <c r="BV55" s="76"/>
      <c r="BW55" s="76"/>
      <c r="BX55" s="76"/>
      <c r="BY55" s="76"/>
      <c r="BZ55" s="77"/>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5"/>
      <c r="BM56" s="76"/>
      <c r="BN56" s="76"/>
      <c r="BO56" s="76"/>
      <c r="BP56" s="76"/>
      <c r="BQ56" s="76"/>
      <c r="BR56" s="76"/>
      <c r="BS56" s="76"/>
      <c r="BT56" s="76"/>
      <c r="BU56" s="76"/>
      <c r="BV56" s="76"/>
      <c r="BW56" s="76"/>
      <c r="BX56" s="76"/>
      <c r="BY56" s="76"/>
      <c r="BZ56" s="77"/>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5"/>
      <c r="BM57" s="76"/>
      <c r="BN57" s="76"/>
      <c r="BO57" s="76"/>
      <c r="BP57" s="76"/>
      <c r="BQ57" s="76"/>
      <c r="BR57" s="76"/>
      <c r="BS57" s="76"/>
      <c r="BT57" s="76"/>
      <c r="BU57" s="76"/>
      <c r="BV57" s="76"/>
      <c r="BW57" s="76"/>
      <c r="BX57" s="76"/>
      <c r="BY57" s="76"/>
      <c r="BZ57" s="77"/>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5"/>
      <c r="BM58" s="76"/>
      <c r="BN58" s="76"/>
      <c r="BO58" s="76"/>
      <c r="BP58" s="76"/>
      <c r="BQ58" s="76"/>
      <c r="BR58" s="76"/>
      <c r="BS58" s="76"/>
      <c r="BT58" s="76"/>
      <c r="BU58" s="76"/>
      <c r="BV58" s="76"/>
      <c r="BW58" s="76"/>
      <c r="BX58" s="76"/>
      <c r="BY58" s="76"/>
      <c r="BZ58" s="7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5"/>
      <c r="BM59" s="76"/>
      <c r="BN59" s="76"/>
      <c r="BO59" s="76"/>
      <c r="BP59" s="76"/>
      <c r="BQ59" s="76"/>
      <c r="BR59" s="76"/>
      <c r="BS59" s="76"/>
      <c r="BT59" s="76"/>
      <c r="BU59" s="76"/>
      <c r="BV59" s="76"/>
      <c r="BW59" s="76"/>
      <c r="BX59" s="76"/>
      <c r="BY59" s="76"/>
      <c r="BZ59" s="77"/>
    </row>
    <row r="60" spans="1:78" ht="13.5" customHeight="1" x14ac:dyDescent="0.15">
      <c r="A60" s="2"/>
      <c r="B60" s="66" t="s">
        <v>14</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5"/>
      <c r="BM60" s="76"/>
      <c r="BN60" s="76"/>
      <c r="BO60" s="76"/>
      <c r="BP60" s="76"/>
      <c r="BQ60" s="76"/>
      <c r="BR60" s="76"/>
      <c r="BS60" s="76"/>
      <c r="BT60" s="76"/>
      <c r="BU60" s="76"/>
      <c r="BV60" s="76"/>
      <c r="BW60" s="76"/>
      <c r="BX60" s="76"/>
      <c r="BY60" s="76"/>
      <c r="BZ60" s="77"/>
    </row>
    <row r="61" spans="1:78" ht="13.5" customHeight="1" x14ac:dyDescent="0.15">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5"/>
      <c r="BM61" s="76"/>
      <c r="BN61" s="76"/>
      <c r="BO61" s="76"/>
      <c r="BP61" s="76"/>
      <c r="BQ61" s="76"/>
      <c r="BR61" s="76"/>
      <c r="BS61" s="76"/>
      <c r="BT61" s="76"/>
      <c r="BU61" s="76"/>
      <c r="BV61" s="76"/>
      <c r="BW61" s="76"/>
      <c r="BX61" s="76"/>
      <c r="BY61" s="76"/>
      <c r="BZ61" s="7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5"/>
      <c r="BM62" s="76"/>
      <c r="BN62" s="76"/>
      <c r="BO62" s="76"/>
      <c r="BP62" s="76"/>
      <c r="BQ62" s="76"/>
      <c r="BR62" s="76"/>
      <c r="BS62" s="76"/>
      <c r="BT62" s="76"/>
      <c r="BU62" s="76"/>
      <c r="BV62" s="76"/>
      <c r="BW62" s="76"/>
      <c r="BX62" s="76"/>
      <c r="BY62" s="76"/>
      <c r="BZ62" s="7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5"/>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9" t="s">
        <v>13</v>
      </c>
      <c r="BM64" s="70"/>
      <c r="BN64" s="70"/>
      <c r="BO64" s="70"/>
      <c r="BP64" s="70"/>
      <c r="BQ64" s="70"/>
      <c r="BR64" s="70"/>
      <c r="BS64" s="70"/>
      <c r="BT64" s="70"/>
      <c r="BU64" s="70"/>
      <c r="BV64" s="70"/>
      <c r="BW64" s="70"/>
      <c r="BX64" s="70"/>
      <c r="BY64" s="70"/>
      <c r="BZ64" s="7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2"/>
      <c r="BM65" s="73"/>
      <c r="BN65" s="73"/>
      <c r="BO65" s="73"/>
      <c r="BP65" s="73"/>
      <c r="BQ65" s="73"/>
      <c r="BR65" s="73"/>
      <c r="BS65" s="73"/>
      <c r="BT65" s="73"/>
      <c r="BU65" s="73"/>
      <c r="BV65" s="73"/>
      <c r="BW65" s="73"/>
      <c r="BX65" s="73"/>
      <c r="BY65" s="73"/>
      <c r="BZ65" s="7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5" t="s">
        <v>65</v>
      </c>
      <c r="BM66" s="76"/>
      <c r="BN66" s="76"/>
      <c r="BO66" s="76"/>
      <c r="BP66" s="76"/>
      <c r="BQ66" s="76"/>
      <c r="BR66" s="76"/>
      <c r="BS66" s="76"/>
      <c r="BT66" s="76"/>
      <c r="BU66" s="76"/>
      <c r="BV66" s="76"/>
      <c r="BW66" s="76"/>
      <c r="BX66" s="76"/>
      <c r="BY66" s="76"/>
      <c r="BZ66" s="7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5"/>
      <c r="BM67" s="76"/>
      <c r="BN67" s="76"/>
      <c r="BO67" s="76"/>
      <c r="BP67" s="76"/>
      <c r="BQ67" s="76"/>
      <c r="BR67" s="76"/>
      <c r="BS67" s="76"/>
      <c r="BT67" s="76"/>
      <c r="BU67" s="76"/>
      <c r="BV67" s="76"/>
      <c r="BW67" s="76"/>
      <c r="BX67" s="76"/>
      <c r="BY67" s="76"/>
      <c r="BZ67" s="7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5"/>
      <c r="BM68" s="76"/>
      <c r="BN68" s="76"/>
      <c r="BO68" s="76"/>
      <c r="BP68" s="76"/>
      <c r="BQ68" s="76"/>
      <c r="BR68" s="76"/>
      <c r="BS68" s="76"/>
      <c r="BT68" s="76"/>
      <c r="BU68" s="76"/>
      <c r="BV68" s="76"/>
      <c r="BW68" s="76"/>
      <c r="BX68" s="76"/>
      <c r="BY68" s="76"/>
      <c r="BZ68" s="7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5"/>
      <c r="BM69" s="76"/>
      <c r="BN69" s="76"/>
      <c r="BO69" s="76"/>
      <c r="BP69" s="76"/>
      <c r="BQ69" s="76"/>
      <c r="BR69" s="76"/>
      <c r="BS69" s="76"/>
      <c r="BT69" s="76"/>
      <c r="BU69" s="76"/>
      <c r="BV69" s="76"/>
      <c r="BW69" s="76"/>
      <c r="BX69" s="76"/>
      <c r="BY69" s="76"/>
      <c r="BZ69" s="7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5"/>
      <c r="BM70" s="76"/>
      <c r="BN70" s="76"/>
      <c r="BO70" s="76"/>
      <c r="BP70" s="76"/>
      <c r="BQ70" s="76"/>
      <c r="BR70" s="76"/>
      <c r="BS70" s="76"/>
      <c r="BT70" s="76"/>
      <c r="BU70" s="76"/>
      <c r="BV70" s="76"/>
      <c r="BW70" s="76"/>
      <c r="BX70" s="76"/>
      <c r="BY70" s="76"/>
      <c r="BZ70" s="7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5"/>
      <c r="BM71" s="76"/>
      <c r="BN71" s="76"/>
      <c r="BO71" s="76"/>
      <c r="BP71" s="76"/>
      <c r="BQ71" s="76"/>
      <c r="BR71" s="76"/>
      <c r="BS71" s="76"/>
      <c r="BT71" s="76"/>
      <c r="BU71" s="76"/>
      <c r="BV71" s="76"/>
      <c r="BW71" s="76"/>
      <c r="BX71" s="76"/>
      <c r="BY71" s="76"/>
      <c r="BZ71" s="7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5"/>
      <c r="BM72" s="76"/>
      <c r="BN72" s="76"/>
      <c r="BO72" s="76"/>
      <c r="BP72" s="76"/>
      <c r="BQ72" s="76"/>
      <c r="BR72" s="76"/>
      <c r="BS72" s="76"/>
      <c r="BT72" s="76"/>
      <c r="BU72" s="76"/>
      <c r="BV72" s="76"/>
      <c r="BW72" s="76"/>
      <c r="BX72" s="76"/>
      <c r="BY72" s="76"/>
      <c r="BZ72" s="7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5"/>
      <c r="BM73" s="76"/>
      <c r="BN73" s="76"/>
      <c r="BO73" s="76"/>
      <c r="BP73" s="76"/>
      <c r="BQ73" s="76"/>
      <c r="BR73" s="76"/>
      <c r="BS73" s="76"/>
      <c r="BT73" s="76"/>
      <c r="BU73" s="76"/>
      <c r="BV73" s="76"/>
      <c r="BW73" s="76"/>
      <c r="BX73" s="76"/>
      <c r="BY73" s="76"/>
      <c r="BZ73" s="7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5"/>
      <c r="BM74" s="76"/>
      <c r="BN74" s="76"/>
      <c r="BO74" s="76"/>
      <c r="BP74" s="76"/>
      <c r="BQ74" s="76"/>
      <c r="BR74" s="76"/>
      <c r="BS74" s="76"/>
      <c r="BT74" s="76"/>
      <c r="BU74" s="76"/>
      <c r="BV74" s="76"/>
      <c r="BW74" s="76"/>
      <c r="BX74" s="76"/>
      <c r="BY74" s="76"/>
      <c r="BZ74" s="7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5"/>
      <c r="BM75" s="76"/>
      <c r="BN75" s="76"/>
      <c r="BO75" s="76"/>
      <c r="BP75" s="76"/>
      <c r="BQ75" s="76"/>
      <c r="BR75" s="76"/>
      <c r="BS75" s="76"/>
      <c r="BT75" s="76"/>
      <c r="BU75" s="76"/>
      <c r="BV75" s="76"/>
      <c r="BW75" s="76"/>
      <c r="BX75" s="76"/>
      <c r="BY75" s="76"/>
      <c r="BZ75" s="7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5"/>
      <c r="BM76" s="76"/>
      <c r="BN76" s="76"/>
      <c r="BO76" s="76"/>
      <c r="BP76" s="76"/>
      <c r="BQ76" s="76"/>
      <c r="BR76" s="76"/>
      <c r="BS76" s="76"/>
      <c r="BT76" s="76"/>
      <c r="BU76" s="76"/>
      <c r="BV76" s="76"/>
      <c r="BW76" s="76"/>
      <c r="BX76" s="76"/>
      <c r="BY76" s="76"/>
      <c r="BZ76" s="7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5"/>
      <c r="BM77" s="76"/>
      <c r="BN77" s="76"/>
      <c r="BO77" s="76"/>
      <c r="BP77" s="76"/>
      <c r="BQ77" s="76"/>
      <c r="BR77" s="76"/>
      <c r="BS77" s="76"/>
      <c r="BT77" s="76"/>
      <c r="BU77" s="76"/>
      <c r="BV77" s="76"/>
      <c r="BW77" s="76"/>
      <c r="BX77" s="76"/>
      <c r="BY77" s="76"/>
      <c r="BZ77" s="7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5"/>
      <c r="BM78" s="76"/>
      <c r="BN78" s="76"/>
      <c r="BO78" s="76"/>
      <c r="BP78" s="76"/>
      <c r="BQ78" s="76"/>
      <c r="BR78" s="76"/>
      <c r="BS78" s="76"/>
      <c r="BT78" s="76"/>
      <c r="BU78" s="76"/>
      <c r="BV78" s="76"/>
      <c r="BW78" s="76"/>
      <c r="BX78" s="76"/>
      <c r="BY78" s="76"/>
      <c r="BZ78" s="77"/>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5"/>
      <c r="BM79" s="76"/>
      <c r="BN79" s="76"/>
      <c r="BO79" s="76"/>
      <c r="BP79" s="76"/>
      <c r="BQ79" s="76"/>
      <c r="BR79" s="76"/>
      <c r="BS79" s="76"/>
      <c r="BT79" s="76"/>
      <c r="BU79" s="76"/>
      <c r="BV79" s="76"/>
      <c r="BW79" s="76"/>
      <c r="BX79" s="76"/>
      <c r="BY79" s="76"/>
      <c r="BZ79" s="77"/>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5"/>
      <c r="BM80" s="76"/>
      <c r="BN80" s="76"/>
      <c r="BO80" s="76"/>
      <c r="BP80" s="76"/>
      <c r="BQ80" s="76"/>
      <c r="BR80" s="76"/>
      <c r="BS80" s="76"/>
      <c r="BT80" s="76"/>
      <c r="BU80" s="76"/>
      <c r="BV80" s="76"/>
      <c r="BW80" s="76"/>
      <c r="BX80" s="76"/>
      <c r="BY80" s="76"/>
      <c r="BZ80" s="7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5"/>
      <c r="BM81" s="76"/>
      <c r="BN81" s="76"/>
      <c r="BO81" s="76"/>
      <c r="BP81" s="76"/>
      <c r="BQ81" s="76"/>
      <c r="BR81" s="76"/>
      <c r="BS81" s="76"/>
      <c r="BT81" s="76"/>
      <c r="BU81" s="76"/>
      <c r="BV81" s="76"/>
      <c r="BW81" s="76"/>
      <c r="BX81" s="76"/>
      <c r="BY81" s="76"/>
      <c r="BZ81" s="7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78"/>
      <c r="BM82" s="79"/>
      <c r="BN82" s="79"/>
      <c r="BO82" s="79"/>
      <c r="BP82" s="79"/>
      <c r="BQ82" s="79"/>
      <c r="BR82" s="79"/>
      <c r="BS82" s="79"/>
      <c r="BT82" s="79"/>
      <c r="BU82" s="79"/>
      <c r="BV82" s="79"/>
      <c r="BW82" s="79"/>
      <c r="BX82" s="79"/>
      <c r="BY82" s="79"/>
      <c r="BZ82" s="80"/>
    </row>
    <row r="83" spans="1:78" x14ac:dyDescent="0.15">
      <c r="C83" s="10"/>
    </row>
    <row r="84" spans="1:78" hidden="1" x14ac:dyDescent="0.15">
      <c r="B84" s="6" t="s">
        <v>47</v>
      </c>
      <c r="C84" s="6"/>
      <c r="D84" s="6"/>
      <c r="E84" s="6" t="s">
        <v>49</v>
      </c>
      <c r="F84" s="6" t="s">
        <v>51</v>
      </c>
      <c r="G84" s="6" t="s">
        <v>52</v>
      </c>
      <c r="H84" s="6" t="s">
        <v>45</v>
      </c>
      <c r="I84" s="6" t="s">
        <v>12</v>
      </c>
      <c r="J84" s="6" t="s">
        <v>29</v>
      </c>
      <c r="K84" s="6" t="s">
        <v>53</v>
      </c>
      <c r="L84" s="6" t="s">
        <v>55</v>
      </c>
      <c r="M84" s="6" t="s">
        <v>35</v>
      </c>
      <c r="N84" s="6" t="s">
        <v>57</v>
      </c>
      <c r="O84" s="6" t="s">
        <v>59</v>
      </c>
    </row>
    <row r="85" spans="1:78" hidden="1" x14ac:dyDescent="0.15">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Yz44pNlNJysbS5vMyAydrLYC1/QDpBJ1FZXGsR9MB5HMN4oL0YOqFrRXUUeS+C7QODFS+hFjt0pkw9HbSAtVjg==" saltValue="2w5Vs6SF2ZMlzLkcd0flqA=="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50</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15">
      <c r="A2" s="15" t="s">
        <v>60</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21</v>
      </c>
      <c r="B3" s="17" t="s">
        <v>54</v>
      </c>
      <c r="C3" s="17" t="s">
        <v>62</v>
      </c>
      <c r="D3" s="17" t="s">
        <v>39</v>
      </c>
      <c r="E3" s="17" t="s">
        <v>6</v>
      </c>
      <c r="F3" s="17" t="s">
        <v>8</v>
      </c>
      <c r="G3" s="17" t="s">
        <v>27</v>
      </c>
      <c r="H3" s="83" t="s">
        <v>32</v>
      </c>
      <c r="I3" s="84"/>
      <c r="J3" s="84"/>
      <c r="K3" s="84"/>
      <c r="L3" s="84"/>
      <c r="M3" s="84"/>
      <c r="N3" s="84"/>
      <c r="O3" s="84"/>
      <c r="P3" s="84"/>
      <c r="Q3" s="84"/>
      <c r="R3" s="84"/>
      <c r="S3" s="84"/>
      <c r="T3" s="84"/>
      <c r="U3" s="84"/>
      <c r="V3" s="84"/>
      <c r="W3" s="85"/>
      <c r="X3" s="81" t="s">
        <v>58</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14</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63</v>
      </c>
      <c r="B4" s="18"/>
      <c r="C4" s="18"/>
      <c r="D4" s="18"/>
      <c r="E4" s="18"/>
      <c r="F4" s="18"/>
      <c r="G4" s="18"/>
      <c r="H4" s="86"/>
      <c r="I4" s="87"/>
      <c r="J4" s="87"/>
      <c r="K4" s="87"/>
      <c r="L4" s="87"/>
      <c r="M4" s="87"/>
      <c r="N4" s="87"/>
      <c r="O4" s="87"/>
      <c r="P4" s="87"/>
      <c r="Q4" s="87"/>
      <c r="R4" s="87"/>
      <c r="S4" s="87"/>
      <c r="T4" s="87"/>
      <c r="U4" s="87"/>
      <c r="V4" s="87"/>
      <c r="W4" s="88"/>
      <c r="X4" s="82" t="s">
        <v>56</v>
      </c>
      <c r="Y4" s="82"/>
      <c r="Z4" s="82"/>
      <c r="AA4" s="82"/>
      <c r="AB4" s="82"/>
      <c r="AC4" s="82"/>
      <c r="AD4" s="82"/>
      <c r="AE4" s="82"/>
      <c r="AF4" s="82"/>
      <c r="AG4" s="82"/>
      <c r="AH4" s="82"/>
      <c r="AI4" s="82" t="s">
        <v>48</v>
      </c>
      <c r="AJ4" s="82"/>
      <c r="AK4" s="82"/>
      <c r="AL4" s="82"/>
      <c r="AM4" s="82"/>
      <c r="AN4" s="82"/>
      <c r="AO4" s="82"/>
      <c r="AP4" s="82"/>
      <c r="AQ4" s="82"/>
      <c r="AR4" s="82"/>
      <c r="AS4" s="82"/>
      <c r="AT4" s="82" t="s">
        <v>42</v>
      </c>
      <c r="AU4" s="82"/>
      <c r="AV4" s="82"/>
      <c r="AW4" s="82"/>
      <c r="AX4" s="82"/>
      <c r="AY4" s="82"/>
      <c r="AZ4" s="82"/>
      <c r="BA4" s="82"/>
      <c r="BB4" s="82"/>
      <c r="BC4" s="82"/>
      <c r="BD4" s="82"/>
      <c r="BE4" s="82" t="s">
        <v>4</v>
      </c>
      <c r="BF4" s="82"/>
      <c r="BG4" s="82"/>
      <c r="BH4" s="82"/>
      <c r="BI4" s="82"/>
      <c r="BJ4" s="82"/>
      <c r="BK4" s="82"/>
      <c r="BL4" s="82"/>
      <c r="BM4" s="82"/>
      <c r="BN4" s="82"/>
      <c r="BO4" s="82"/>
      <c r="BP4" s="82" t="s">
        <v>37</v>
      </c>
      <c r="BQ4" s="82"/>
      <c r="BR4" s="82"/>
      <c r="BS4" s="82"/>
      <c r="BT4" s="82"/>
      <c r="BU4" s="82"/>
      <c r="BV4" s="82"/>
      <c r="BW4" s="82"/>
      <c r="BX4" s="82"/>
      <c r="BY4" s="82"/>
      <c r="BZ4" s="82"/>
      <c r="CA4" s="82" t="s">
        <v>64</v>
      </c>
      <c r="CB4" s="82"/>
      <c r="CC4" s="82"/>
      <c r="CD4" s="82"/>
      <c r="CE4" s="82"/>
      <c r="CF4" s="82"/>
      <c r="CG4" s="82"/>
      <c r="CH4" s="82"/>
      <c r="CI4" s="82"/>
      <c r="CJ4" s="82"/>
      <c r="CK4" s="82"/>
      <c r="CL4" s="82" t="s">
        <v>67</v>
      </c>
      <c r="CM4" s="82"/>
      <c r="CN4" s="82"/>
      <c r="CO4" s="82"/>
      <c r="CP4" s="82"/>
      <c r="CQ4" s="82"/>
      <c r="CR4" s="82"/>
      <c r="CS4" s="82"/>
      <c r="CT4" s="82"/>
      <c r="CU4" s="82"/>
      <c r="CV4" s="82"/>
      <c r="CW4" s="82" t="s">
        <v>68</v>
      </c>
      <c r="CX4" s="82"/>
      <c r="CY4" s="82"/>
      <c r="CZ4" s="82"/>
      <c r="DA4" s="82"/>
      <c r="DB4" s="82"/>
      <c r="DC4" s="82"/>
      <c r="DD4" s="82"/>
      <c r="DE4" s="82"/>
      <c r="DF4" s="82"/>
      <c r="DG4" s="82"/>
      <c r="DH4" s="82" t="s">
        <v>69</v>
      </c>
      <c r="DI4" s="82"/>
      <c r="DJ4" s="82"/>
      <c r="DK4" s="82"/>
      <c r="DL4" s="82"/>
      <c r="DM4" s="82"/>
      <c r="DN4" s="82"/>
      <c r="DO4" s="82"/>
      <c r="DP4" s="82"/>
      <c r="DQ4" s="82"/>
      <c r="DR4" s="82"/>
      <c r="DS4" s="82" t="s">
        <v>3</v>
      </c>
      <c r="DT4" s="82"/>
      <c r="DU4" s="82"/>
      <c r="DV4" s="82"/>
      <c r="DW4" s="82"/>
      <c r="DX4" s="82"/>
      <c r="DY4" s="82"/>
      <c r="DZ4" s="82"/>
      <c r="EA4" s="82"/>
      <c r="EB4" s="82"/>
      <c r="EC4" s="82"/>
      <c r="ED4" s="82" t="s">
        <v>70</v>
      </c>
      <c r="EE4" s="82"/>
      <c r="EF4" s="82"/>
      <c r="EG4" s="82"/>
      <c r="EH4" s="82"/>
      <c r="EI4" s="82"/>
      <c r="EJ4" s="82"/>
      <c r="EK4" s="82"/>
      <c r="EL4" s="82"/>
      <c r="EM4" s="82"/>
      <c r="EN4" s="82"/>
    </row>
    <row r="5" spans="1:144" x14ac:dyDescent="0.15">
      <c r="A5" s="15" t="s">
        <v>30</v>
      </c>
      <c r="B5" s="19"/>
      <c r="C5" s="19"/>
      <c r="D5" s="19"/>
      <c r="E5" s="19"/>
      <c r="F5" s="19"/>
      <c r="G5" s="19"/>
      <c r="H5" s="24" t="s">
        <v>61</v>
      </c>
      <c r="I5" s="24" t="s">
        <v>71</v>
      </c>
      <c r="J5" s="24" t="s">
        <v>72</v>
      </c>
      <c r="K5" s="24" t="s">
        <v>73</v>
      </c>
      <c r="L5" s="24" t="s">
        <v>74</v>
      </c>
      <c r="M5" s="24" t="s">
        <v>7</v>
      </c>
      <c r="N5" s="24" t="s">
        <v>75</v>
      </c>
      <c r="O5" s="24" t="s">
        <v>76</v>
      </c>
      <c r="P5" s="24" t="s">
        <v>77</v>
      </c>
      <c r="Q5" s="24" t="s">
        <v>78</v>
      </c>
      <c r="R5" s="24" t="s">
        <v>79</v>
      </c>
      <c r="S5" s="24" t="s">
        <v>80</v>
      </c>
      <c r="T5" s="24" t="s">
        <v>66</v>
      </c>
      <c r="U5" s="24" t="s">
        <v>81</v>
      </c>
      <c r="V5" s="24" t="s">
        <v>82</v>
      </c>
      <c r="W5" s="24" t="s">
        <v>83</v>
      </c>
      <c r="X5" s="24" t="s">
        <v>84</v>
      </c>
      <c r="Y5" s="24" t="s">
        <v>85</v>
      </c>
      <c r="Z5" s="24" t="s">
        <v>86</v>
      </c>
      <c r="AA5" s="24" t="s">
        <v>87</v>
      </c>
      <c r="AB5" s="24" t="s">
        <v>88</v>
      </c>
      <c r="AC5" s="24" t="s">
        <v>90</v>
      </c>
      <c r="AD5" s="24" t="s">
        <v>91</v>
      </c>
      <c r="AE5" s="24" t="s">
        <v>92</v>
      </c>
      <c r="AF5" s="24" t="s">
        <v>93</v>
      </c>
      <c r="AG5" s="24" t="s">
        <v>94</v>
      </c>
      <c r="AH5" s="24" t="s">
        <v>47</v>
      </c>
      <c r="AI5" s="24" t="s">
        <v>84</v>
      </c>
      <c r="AJ5" s="24" t="s">
        <v>85</v>
      </c>
      <c r="AK5" s="24" t="s">
        <v>86</v>
      </c>
      <c r="AL5" s="24" t="s">
        <v>87</v>
      </c>
      <c r="AM5" s="24" t="s">
        <v>88</v>
      </c>
      <c r="AN5" s="24" t="s">
        <v>90</v>
      </c>
      <c r="AO5" s="24" t="s">
        <v>91</v>
      </c>
      <c r="AP5" s="24" t="s">
        <v>92</v>
      </c>
      <c r="AQ5" s="24" t="s">
        <v>93</v>
      </c>
      <c r="AR5" s="24" t="s">
        <v>94</v>
      </c>
      <c r="AS5" s="24" t="s">
        <v>89</v>
      </c>
      <c r="AT5" s="24" t="s">
        <v>84</v>
      </c>
      <c r="AU5" s="24" t="s">
        <v>85</v>
      </c>
      <c r="AV5" s="24" t="s">
        <v>86</v>
      </c>
      <c r="AW5" s="24" t="s">
        <v>87</v>
      </c>
      <c r="AX5" s="24" t="s">
        <v>88</v>
      </c>
      <c r="AY5" s="24" t="s">
        <v>90</v>
      </c>
      <c r="AZ5" s="24" t="s">
        <v>91</v>
      </c>
      <c r="BA5" s="24" t="s">
        <v>92</v>
      </c>
      <c r="BB5" s="24" t="s">
        <v>93</v>
      </c>
      <c r="BC5" s="24" t="s">
        <v>94</v>
      </c>
      <c r="BD5" s="24" t="s">
        <v>89</v>
      </c>
      <c r="BE5" s="24" t="s">
        <v>84</v>
      </c>
      <c r="BF5" s="24" t="s">
        <v>85</v>
      </c>
      <c r="BG5" s="24" t="s">
        <v>86</v>
      </c>
      <c r="BH5" s="24" t="s">
        <v>87</v>
      </c>
      <c r="BI5" s="24" t="s">
        <v>88</v>
      </c>
      <c r="BJ5" s="24" t="s">
        <v>90</v>
      </c>
      <c r="BK5" s="24" t="s">
        <v>91</v>
      </c>
      <c r="BL5" s="24" t="s">
        <v>92</v>
      </c>
      <c r="BM5" s="24" t="s">
        <v>93</v>
      </c>
      <c r="BN5" s="24" t="s">
        <v>94</v>
      </c>
      <c r="BO5" s="24" t="s">
        <v>89</v>
      </c>
      <c r="BP5" s="24" t="s">
        <v>84</v>
      </c>
      <c r="BQ5" s="24" t="s">
        <v>85</v>
      </c>
      <c r="BR5" s="24" t="s">
        <v>86</v>
      </c>
      <c r="BS5" s="24" t="s">
        <v>87</v>
      </c>
      <c r="BT5" s="24" t="s">
        <v>88</v>
      </c>
      <c r="BU5" s="24" t="s">
        <v>90</v>
      </c>
      <c r="BV5" s="24" t="s">
        <v>91</v>
      </c>
      <c r="BW5" s="24" t="s">
        <v>92</v>
      </c>
      <c r="BX5" s="24" t="s">
        <v>93</v>
      </c>
      <c r="BY5" s="24" t="s">
        <v>94</v>
      </c>
      <c r="BZ5" s="24" t="s">
        <v>89</v>
      </c>
      <c r="CA5" s="24" t="s">
        <v>84</v>
      </c>
      <c r="CB5" s="24" t="s">
        <v>85</v>
      </c>
      <c r="CC5" s="24" t="s">
        <v>86</v>
      </c>
      <c r="CD5" s="24" t="s">
        <v>87</v>
      </c>
      <c r="CE5" s="24" t="s">
        <v>88</v>
      </c>
      <c r="CF5" s="24" t="s">
        <v>90</v>
      </c>
      <c r="CG5" s="24" t="s">
        <v>91</v>
      </c>
      <c r="CH5" s="24" t="s">
        <v>92</v>
      </c>
      <c r="CI5" s="24" t="s">
        <v>93</v>
      </c>
      <c r="CJ5" s="24" t="s">
        <v>94</v>
      </c>
      <c r="CK5" s="24" t="s">
        <v>89</v>
      </c>
      <c r="CL5" s="24" t="s">
        <v>84</v>
      </c>
      <c r="CM5" s="24" t="s">
        <v>85</v>
      </c>
      <c r="CN5" s="24" t="s">
        <v>86</v>
      </c>
      <c r="CO5" s="24" t="s">
        <v>87</v>
      </c>
      <c r="CP5" s="24" t="s">
        <v>88</v>
      </c>
      <c r="CQ5" s="24" t="s">
        <v>90</v>
      </c>
      <c r="CR5" s="24" t="s">
        <v>91</v>
      </c>
      <c r="CS5" s="24" t="s">
        <v>92</v>
      </c>
      <c r="CT5" s="24" t="s">
        <v>93</v>
      </c>
      <c r="CU5" s="24" t="s">
        <v>94</v>
      </c>
      <c r="CV5" s="24" t="s">
        <v>89</v>
      </c>
      <c r="CW5" s="24" t="s">
        <v>84</v>
      </c>
      <c r="CX5" s="24" t="s">
        <v>85</v>
      </c>
      <c r="CY5" s="24" t="s">
        <v>86</v>
      </c>
      <c r="CZ5" s="24" t="s">
        <v>87</v>
      </c>
      <c r="DA5" s="24" t="s">
        <v>88</v>
      </c>
      <c r="DB5" s="24" t="s">
        <v>90</v>
      </c>
      <c r="DC5" s="24" t="s">
        <v>91</v>
      </c>
      <c r="DD5" s="24" t="s">
        <v>92</v>
      </c>
      <c r="DE5" s="24" t="s">
        <v>93</v>
      </c>
      <c r="DF5" s="24" t="s">
        <v>94</v>
      </c>
      <c r="DG5" s="24" t="s">
        <v>89</v>
      </c>
      <c r="DH5" s="24" t="s">
        <v>84</v>
      </c>
      <c r="DI5" s="24" t="s">
        <v>85</v>
      </c>
      <c r="DJ5" s="24" t="s">
        <v>86</v>
      </c>
      <c r="DK5" s="24" t="s">
        <v>87</v>
      </c>
      <c r="DL5" s="24" t="s">
        <v>88</v>
      </c>
      <c r="DM5" s="24" t="s">
        <v>90</v>
      </c>
      <c r="DN5" s="24" t="s">
        <v>91</v>
      </c>
      <c r="DO5" s="24" t="s">
        <v>92</v>
      </c>
      <c r="DP5" s="24" t="s">
        <v>93</v>
      </c>
      <c r="DQ5" s="24" t="s">
        <v>94</v>
      </c>
      <c r="DR5" s="24" t="s">
        <v>89</v>
      </c>
      <c r="DS5" s="24" t="s">
        <v>84</v>
      </c>
      <c r="DT5" s="24" t="s">
        <v>85</v>
      </c>
      <c r="DU5" s="24" t="s">
        <v>86</v>
      </c>
      <c r="DV5" s="24" t="s">
        <v>87</v>
      </c>
      <c r="DW5" s="24" t="s">
        <v>88</v>
      </c>
      <c r="DX5" s="24" t="s">
        <v>90</v>
      </c>
      <c r="DY5" s="24" t="s">
        <v>91</v>
      </c>
      <c r="DZ5" s="24" t="s">
        <v>92</v>
      </c>
      <c r="EA5" s="24" t="s">
        <v>93</v>
      </c>
      <c r="EB5" s="24" t="s">
        <v>94</v>
      </c>
      <c r="EC5" s="24" t="s">
        <v>89</v>
      </c>
      <c r="ED5" s="24" t="s">
        <v>84</v>
      </c>
      <c r="EE5" s="24" t="s">
        <v>85</v>
      </c>
      <c r="EF5" s="24" t="s">
        <v>86</v>
      </c>
      <c r="EG5" s="24" t="s">
        <v>87</v>
      </c>
      <c r="EH5" s="24" t="s">
        <v>88</v>
      </c>
      <c r="EI5" s="24" t="s">
        <v>90</v>
      </c>
      <c r="EJ5" s="24" t="s">
        <v>91</v>
      </c>
      <c r="EK5" s="24" t="s">
        <v>92</v>
      </c>
      <c r="EL5" s="24" t="s">
        <v>93</v>
      </c>
      <c r="EM5" s="24" t="s">
        <v>94</v>
      </c>
      <c r="EN5" s="24" t="s">
        <v>89</v>
      </c>
    </row>
    <row r="6" spans="1:144" s="14" customFormat="1" x14ac:dyDescent="0.15">
      <c r="A6" s="15" t="s">
        <v>95</v>
      </c>
      <c r="B6" s="20">
        <f t="shared" ref="B6:W6" si="1">B7</f>
        <v>2024</v>
      </c>
      <c r="C6" s="20">
        <f t="shared" si="1"/>
        <v>362051</v>
      </c>
      <c r="D6" s="20">
        <f t="shared" si="1"/>
        <v>46</v>
      </c>
      <c r="E6" s="20">
        <f t="shared" si="1"/>
        <v>1</v>
      </c>
      <c r="F6" s="20">
        <f t="shared" si="1"/>
        <v>0</v>
      </c>
      <c r="G6" s="20">
        <f t="shared" si="1"/>
        <v>1</v>
      </c>
      <c r="H6" s="20" t="str">
        <f t="shared" si="1"/>
        <v>徳島県　吉野川市</v>
      </c>
      <c r="I6" s="20" t="str">
        <f t="shared" si="1"/>
        <v>法適用</v>
      </c>
      <c r="J6" s="20" t="str">
        <f t="shared" si="1"/>
        <v>水道事業</v>
      </c>
      <c r="K6" s="20" t="str">
        <f t="shared" si="1"/>
        <v>末端給水事業</v>
      </c>
      <c r="L6" s="20" t="str">
        <f t="shared" si="1"/>
        <v>A5</v>
      </c>
      <c r="M6" s="20" t="str">
        <f t="shared" si="1"/>
        <v>非設置</v>
      </c>
      <c r="N6" s="25" t="str">
        <f t="shared" si="1"/>
        <v>-</v>
      </c>
      <c r="O6" s="25">
        <f t="shared" si="1"/>
        <v>56.27</v>
      </c>
      <c r="P6" s="25">
        <f t="shared" si="1"/>
        <v>98.74</v>
      </c>
      <c r="Q6" s="25">
        <f t="shared" si="1"/>
        <v>2500</v>
      </c>
      <c r="R6" s="25">
        <f t="shared" si="1"/>
        <v>37558</v>
      </c>
      <c r="S6" s="25">
        <f t="shared" si="1"/>
        <v>144.13999999999999</v>
      </c>
      <c r="T6" s="25">
        <f t="shared" si="1"/>
        <v>260.57</v>
      </c>
      <c r="U6" s="25">
        <f t="shared" si="1"/>
        <v>36806</v>
      </c>
      <c r="V6" s="25">
        <f t="shared" si="1"/>
        <v>70.94</v>
      </c>
      <c r="W6" s="25">
        <f t="shared" si="1"/>
        <v>518.83000000000004</v>
      </c>
      <c r="X6" s="27">
        <f t="shared" ref="X6:AG6" si="2">IF(X7="",NA(),X7)</f>
        <v>110.2</v>
      </c>
      <c r="Y6" s="27">
        <f t="shared" si="2"/>
        <v>100.33</v>
      </c>
      <c r="Z6" s="27">
        <f t="shared" si="2"/>
        <v>106.42</v>
      </c>
      <c r="AA6" s="27">
        <f t="shared" si="2"/>
        <v>98.08</v>
      </c>
      <c r="AB6" s="27">
        <f t="shared" si="2"/>
        <v>93.74</v>
      </c>
      <c r="AC6" s="27">
        <f t="shared" si="2"/>
        <v>108.83</v>
      </c>
      <c r="AD6" s="27">
        <f t="shared" si="2"/>
        <v>109.23</v>
      </c>
      <c r="AE6" s="27">
        <f t="shared" si="2"/>
        <v>108.04</v>
      </c>
      <c r="AF6" s="27">
        <f t="shared" si="2"/>
        <v>107.49</v>
      </c>
      <c r="AG6" s="27">
        <f t="shared" si="2"/>
        <v>107.15</v>
      </c>
      <c r="AH6" s="25" t="str">
        <f>IF(AH7="","",IF(AH7="-","【-】","【"&amp;SUBSTITUTE(TEXT(AH7,"#,##0.00"),"-","△")&amp;"】"))</f>
        <v>【107.26】</v>
      </c>
      <c r="AI6" s="25">
        <f t="shared" ref="AI6:AR6" si="3">IF(AI7="",NA(),AI7)</f>
        <v>0</v>
      </c>
      <c r="AJ6" s="25">
        <f t="shared" si="3"/>
        <v>0</v>
      </c>
      <c r="AK6" s="25">
        <f t="shared" si="3"/>
        <v>0</v>
      </c>
      <c r="AL6" s="25">
        <f t="shared" si="3"/>
        <v>0</v>
      </c>
      <c r="AM6" s="25">
        <f t="shared" si="3"/>
        <v>0</v>
      </c>
      <c r="AN6" s="27">
        <f t="shared" si="3"/>
        <v>4.34</v>
      </c>
      <c r="AO6" s="27">
        <f t="shared" si="3"/>
        <v>4.6900000000000004</v>
      </c>
      <c r="AP6" s="27">
        <f t="shared" si="3"/>
        <v>4.72</v>
      </c>
      <c r="AQ6" s="27">
        <f t="shared" si="3"/>
        <v>5.76</v>
      </c>
      <c r="AR6" s="27">
        <f t="shared" si="3"/>
        <v>4.74</v>
      </c>
      <c r="AS6" s="25" t="str">
        <f>IF(AS7="","",IF(AS7="-","【-】","【"&amp;SUBSTITUTE(TEXT(AS7,"#,##0.00"),"-","△")&amp;"】"))</f>
        <v>【1.61】</v>
      </c>
      <c r="AT6" s="27">
        <f t="shared" ref="AT6:BC6" si="4">IF(AT7="",NA(),AT7)</f>
        <v>403.76</v>
      </c>
      <c r="AU6" s="27">
        <f t="shared" si="4"/>
        <v>315.64999999999998</v>
      </c>
      <c r="AV6" s="27">
        <f t="shared" si="4"/>
        <v>319.33999999999997</v>
      </c>
      <c r="AW6" s="27">
        <f t="shared" si="4"/>
        <v>289.48</v>
      </c>
      <c r="AX6" s="27">
        <f t="shared" si="4"/>
        <v>179.09</v>
      </c>
      <c r="AY6" s="27">
        <f t="shared" si="4"/>
        <v>327.77</v>
      </c>
      <c r="AZ6" s="27">
        <f t="shared" si="4"/>
        <v>338.02</v>
      </c>
      <c r="BA6" s="27">
        <f t="shared" si="4"/>
        <v>345.94</v>
      </c>
      <c r="BB6" s="27">
        <f t="shared" si="4"/>
        <v>329.7</v>
      </c>
      <c r="BC6" s="27">
        <f t="shared" si="4"/>
        <v>319.99</v>
      </c>
      <c r="BD6" s="25" t="str">
        <f>IF(BD7="","",IF(BD7="-","【-】","【"&amp;SUBSTITUTE(TEXT(BD7,"#,##0.00"),"-","△")&amp;"】"))</f>
        <v>【239.69】</v>
      </c>
      <c r="BE6" s="27">
        <f t="shared" ref="BE6:BN6" si="5">IF(BE7="",NA(),BE7)</f>
        <v>705.74</v>
      </c>
      <c r="BF6" s="27">
        <f t="shared" si="5"/>
        <v>716.24</v>
      </c>
      <c r="BG6" s="27">
        <f t="shared" si="5"/>
        <v>826.28</v>
      </c>
      <c r="BH6" s="27">
        <f t="shared" si="5"/>
        <v>770.79</v>
      </c>
      <c r="BI6" s="27">
        <f t="shared" si="5"/>
        <v>761.26</v>
      </c>
      <c r="BJ6" s="27">
        <f t="shared" si="5"/>
        <v>397.1</v>
      </c>
      <c r="BK6" s="27">
        <f t="shared" si="5"/>
        <v>379.91</v>
      </c>
      <c r="BL6" s="27">
        <f t="shared" si="5"/>
        <v>386.61</v>
      </c>
      <c r="BM6" s="27">
        <f t="shared" si="5"/>
        <v>381.56</v>
      </c>
      <c r="BN6" s="27">
        <f t="shared" si="5"/>
        <v>365.55</v>
      </c>
      <c r="BO6" s="25" t="str">
        <f>IF(BO7="","",IF(BO7="-","【-】","【"&amp;SUBSTITUTE(TEXT(BO7,"#,##0.00"),"-","△")&amp;"】"))</f>
        <v>【264.86】</v>
      </c>
      <c r="BP6" s="27">
        <f t="shared" ref="BP6:BY6" si="6">IF(BP7="",NA(),BP7)</f>
        <v>97.85</v>
      </c>
      <c r="BQ6" s="27">
        <f t="shared" si="6"/>
        <v>91.36</v>
      </c>
      <c r="BR6" s="27">
        <f t="shared" si="6"/>
        <v>86.67</v>
      </c>
      <c r="BS6" s="27">
        <f t="shared" si="6"/>
        <v>90.39</v>
      </c>
      <c r="BT6" s="27">
        <f t="shared" si="6"/>
        <v>85.6</v>
      </c>
      <c r="BU6" s="27">
        <f t="shared" si="6"/>
        <v>95.79</v>
      </c>
      <c r="BV6" s="27">
        <f t="shared" si="6"/>
        <v>98.3</v>
      </c>
      <c r="BW6" s="27">
        <f t="shared" si="6"/>
        <v>93.82</v>
      </c>
      <c r="BX6" s="27">
        <f t="shared" si="6"/>
        <v>95.04</v>
      </c>
      <c r="BY6" s="27">
        <f t="shared" si="6"/>
        <v>95.42</v>
      </c>
      <c r="BZ6" s="25" t="str">
        <f>IF(BZ7="","",IF(BZ7="-","【-】","【"&amp;SUBSTITUTE(TEXT(BZ7,"#,##0.00"),"-","△")&amp;"】"))</f>
        <v>【97.59】</v>
      </c>
      <c r="CA6" s="27">
        <f t="shared" ref="CA6:CJ6" si="7">IF(CA7="",NA(),CA7)</f>
        <v>133.11000000000001</v>
      </c>
      <c r="CB6" s="27">
        <f t="shared" si="7"/>
        <v>142.99</v>
      </c>
      <c r="CC6" s="27">
        <f t="shared" si="7"/>
        <v>135.32</v>
      </c>
      <c r="CD6" s="27">
        <f t="shared" si="7"/>
        <v>145.41</v>
      </c>
      <c r="CE6" s="27">
        <f t="shared" si="7"/>
        <v>153.71</v>
      </c>
      <c r="CF6" s="27">
        <f t="shared" si="7"/>
        <v>171.13</v>
      </c>
      <c r="CG6" s="27">
        <f t="shared" si="7"/>
        <v>173.7</v>
      </c>
      <c r="CH6" s="27">
        <f t="shared" si="7"/>
        <v>178.94</v>
      </c>
      <c r="CI6" s="27">
        <f t="shared" si="7"/>
        <v>180.19</v>
      </c>
      <c r="CJ6" s="27">
        <f t="shared" si="7"/>
        <v>184.25</v>
      </c>
      <c r="CK6" s="25" t="str">
        <f>IF(CK7="","",IF(CK7="-","【-】","【"&amp;SUBSTITUTE(TEXT(CK7,"#,##0.00"),"-","△")&amp;"】"))</f>
        <v>【181.66】</v>
      </c>
      <c r="CL6" s="27">
        <f t="shared" ref="CL6:CU6" si="8">IF(CL7="",NA(),CL7)</f>
        <v>49.18</v>
      </c>
      <c r="CM6" s="27">
        <f t="shared" si="8"/>
        <v>45.61</v>
      </c>
      <c r="CN6" s="27">
        <f t="shared" si="8"/>
        <v>43.67</v>
      </c>
      <c r="CO6" s="27">
        <f t="shared" si="8"/>
        <v>44.78</v>
      </c>
      <c r="CP6" s="27">
        <f t="shared" si="8"/>
        <v>45.73</v>
      </c>
      <c r="CQ6" s="27">
        <f t="shared" si="8"/>
        <v>60.12</v>
      </c>
      <c r="CR6" s="27">
        <f t="shared" si="8"/>
        <v>60.34</v>
      </c>
      <c r="CS6" s="27">
        <f t="shared" si="8"/>
        <v>59.54</v>
      </c>
      <c r="CT6" s="27">
        <f t="shared" si="8"/>
        <v>59.26</v>
      </c>
      <c r="CU6" s="27">
        <f t="shared" si="8"/>
        <v>60.44</v>
      </c>
      <c r="CV6" s="25" t="str">
        <f>IF(CV7="","",IF(CV7="-","【-】","【"&amp;SUBSTITUTE(TEXT(CV7,"#,##0.00"),"-","△")&amp;"】"))</f>
        <v>【60.21】</v>
      </c>
      <c r="CW6" s="27">
        <f t="shared" ref="CW6:DF6" si="9">IF(CW7="",NA(),CW7)</f>
        <v>68.78</v>
      </c>
      <c r="CX6" s="27">
        <f t="shared" si="9"/>
        <v>71.92</v>
      </c>
      <c r="CY6" s="27">
        <f t="shared" si="9"/>
        <v>74.989999999999995</v>
      </c>
      <c r="CZ6" s="27">
        <f t="shared" si="9"/>
        <v>70.98</v>
      </c>
      <c r="DA6" s="27">
        <f t="shared" si="9"/>
        <v>69.45</v>
      </c>
      <c r="DB6" s="27">
        <f t="shared" si="9"/>
        <v>84.24</v>
      </c>
      <c r="DC6" s="27">
        <f t="shared" si="9"/>
        <v>84.19</v>
      </c>
      <c r="DD6" s="27">
        <f t="shared" si="9"/>
        <v>83.93</v>
      </c>
      <c r="DE6" s="27">
        <f t="shared" si="9"/>
        <v>83.84</v>
      </c>
      <c r="DF6" s="27">
        <f t="shared" si="9"/>
        <v>83.39</v>
      </c>
      <c r="DG6" s="25" t="str">
        <f>IF(DG7="","",IF(DG7="-","【-】","【"&amp;SUBSTITUTE(TEXT(DG7,"#,##0.00"),"-","△")&amp;"】"))</f>
        <v>【89.21】</v>
      </c>
      <c r="DH6" s="27">
        <f t="shared" ref="DH6:DQ6" si="10">IF(DH7="",NA(),DH7)</f>
        <v>42.16</v>
      </c>
      <c r="DI6" s="27">
        <f t="shared" si="10"/>
        <v>43.57</v>
      </c>
      <c r="DJ6" s="27">
        <f t="shared" si="10"/>
        <v>44.24</v>
      </c>
      <c r="DK6" s="27">
        <f t="shared" si="10"/>
        <v>45.07</v>
      </c>
      <c r="DL6" s="27">
        <f t="shared" si="10"/>
        <v>45.82</v>
      </c>
      <c r="DM6" s="27">
        <f t="shared" si="10"/>
        <v>48.83</v>
      </c>
      <c r="DN6" s="27">
        <f t="shared" si="10"/>
        <v>49.96</v>
      </c>
      <c r="DO6" s="27">
        <f t="shared" si="10"/>
        <v>50.82</v>
      </c>
      <c r="DP6" s="27">
        <f t="shared" si="10"/>
        <v>51.82</v>
      </c>
      <c r="DQ6" s="27">
        <f t="shared" si="10"/>
        <v>52.53</v>
      </c>
      <c r="DR6" s="25" t="str">
        <f>IF(DR7="","",IF(DR7="-","【-】","【"&amp;SUBSTITUTE(TEXT(DR7,"#,##0.00"),"-","△")&amp;"】"))</f>
        <v>【52.41】</v>
      </c>
      <c r="DS6" s="27">
        <f t="shared" ref="DS6:EB6" si="11">IF(DS7="",NA(),DS7)</f>
        <v>27.93</v>
      </c>
      <c r="DT6" s="27">
        <f t="shared" si="11"/>
        <v>24.56</v>
      </c>
      <c r="DU6" s="27">
        <f t="shared" si="11"/>
        <v>26.97</v>
      </c>
      <c r="DV6" s="27">
        <f t="shared" si="11"/>
        <v>27.03</v>
      </c>
      <c r="DW6" s="27">
        <f t="shared" si="11"/>
        <v>30.73</v>
      </c>
      <c r="DX6" s="27">
        <f t="shared" si="11"/>
        <v>18.18</v>
      </c>
      <c r="DY6" s="27">
        <f t="shared" si="11"/>
        <v>19.32</v>
      </c>
      <c r="DZ6" s="27">
        <f t="shared" si="11"/>
        <v>21.16</v>
      </c>
      <c r="EA6" s="27">
        <f t="shared" si="11"/>
        <v>22.72</v>
      </c>
      <c r="EB6" s="27">
        <f t="shared" si="11"/>
        <v>24.16</v>
      </c>
      <c r="EC6" s="25" t="str">
        <f>IF(EC7="","",IF(EC7="-","【-】","【"&amp;SUBSTITUTE(TEXT(EC7,"#,##0.00"),"-","△")&amp;"】"))</f>
        <v>【26.78】</v>
      </c>
      <c r="ED6" s="27">
        <f t="shared" ref="ED6:EM6" si="12">IF(ED7="",NA(),ED7)</f>
        <v>0.4</v>
      </c>
      <c r="EE6" s="27">
        <f t="shared" si="12"/>
        <v>0.61</v>
      </c>
      <c r="EF6" s="27">
        <f t="shared" si="12"/>
        <v>0.3</v>
      </c>
      <c r="EG6" s="27">
        <f t="shared" si="12"/>
        <v>0.38</v>
      </c>
      <c r="EH6" s="27">
        <f t="shared" si="12"/>
        <v>0.63</v>
      </c>
      <c r="EI6" s="27">
        <f t="shared" si="12"/>
        <v>0.56999999999999995</v>
      </c>
      <c r="EJ6" s="27">
        <f t="shared" si="12"/>
        <v>0.52</v>
      </c>
      <c r="EK6" s="27">
        <f t="shared" si="12"/>
        <v>0.48</v>
      </c>
      <c r="EL6" s="27">
        <f t="shared" si="12"/>
        <v>0.48</v>
      </c>
      <c r="EM6" s="27">
        <f t="shared" si="12"/>
        <v>0.46</v>
      </c>
      <c r="EN6" s="25" t="str">
        <f>IF(EN7="","",IF(EN7="-","【-】","【"&amp;SUBSTITUTE(TEXT(EN7,"#,##0.00"),"-","△")&amp;"】"))</f>
        <v>【0.59】</v>
      </c>
    </row>
    <row r="7" spans="1:144" s="14" customFormat="1" x14ac:dyDescent="0.15">
      <c r="A7" s="15"/>
      <c r="B7" s="21">
        <v>2024</v>
      </c>
      <c r="C7" s="21">
        <v>362051</v>
      </c>
      <c r="D7" s="21">
        <v>46</v>
      </c>
      <c r="E7" s="21">
        <v>1</v>
      </c>
      <c r="F7" s="21">
        <v>0</v>
      </c>
      <c r="G7" s="21">
        <v>1</v>
      </c>
      <c r="H7" s="21" t="s">
        <v>96</v>
      </c>
      <c r="I7" s="21" t="s">
        <v>97</v>
      </c>
      <c r="J7" s="21" t="s">
        <v>98</v>
      </c>
      <c r="K7" s="21" t="s">
        <v>99</v>
      </c>
      <c r="L7" s="21" t="s">
        <v>24</v>
      </c>
      <c r="M7" s="21" t="s">
        <v>0</v>
      </c>
      <c r="N7" s="26" t="s">
        <v>100</v>
      </c>
      <c r="O7" s="26">
        <v>56.27</v>
      </c>
      <c r="P7" s="26">
        <v>98.74</v>
      </c>
      <c r="Q7" s="26">
        <v>2500</v>
      </c>
      <c r="R7" s="26">
        <v>37558</v>
      </c>
      <c r="S7" s="26">
        <v>144.13999999999999</v>
      </c>
      <c r="T7" s="26">
        <v>260.57</v>
      </c>
      <c r="U7" s="26">
        <v>36806</v>
      </c>
      <c r="V7" s="26">
        <v>70.94</v>
      </c>
      <c r="W7" s="26">
        <v>518.83000000000004</v>
      </c>
      <c r="X7" s="26">
        <v>110.2</v>
      </c>
      <c r="Y7" s="26">
        <v>100.33</v>
      </c>
      <c r="Z7" s="26">
        <v>106.42</v>
      </c>
      <c r="AA7" s="26">
        <v>98.08</v>
      </c>
      <c r="AB7" s="26">
        <v>93.74</v>
      </c>
      <c r="AC7" s="26">
        <v>108.83</v>
      </c>
      <c r="AD7" s="26">
        <v>109.23</v>
      </c>
      <c r="AE7" s="26">
        <v>108.04</v>
      </c>
      <c r="AF7" s="26">
        <v>107.49</v>
      </c>
      <c r="AG7" s="26">
        <v>107.15</v>
      </c>
      <c r="AH7" s="26">
        <v>107.26</v>
      </c>
      <c r="AI7" s="26">
        <v>0</v>
      </c>
      <c r="AJ7" s="26">
        <v>0</v>
      </c>
      <c r="AK7" s="26">
        <v>0</v>
      </c>
      <c r="AL7" s="26">
        <v>0</v>
      </c>
      <c r="AM7" s="26">
        <v>0</v>
      </c>
      <c r="AN7" s="26">
        <v>4.34</v>
      </c>
      <c r="AO7" s="26">
        <v>4.6900000000000004</v>
      </c>
      <c r="AP7" s="26">
        <v>4.72</v>
      </c>
      <c r="AQ7" s="26">
        <v>5.76</v>
      </c>
      <c r="AR7" s="26">
        <v>4.74</v>
      </c>
      <c r="AS7" s="26">
        <v>1.61</v>
      </c>
      <c r="AT7" s="26">
        <v>403.76</v>
      </c>
      <c r="AU7" s="26">
        <v>315.64999999999998</v>
      </c>
      <c r="AV7" s="26">
        <v>319.33999999999997</v>
      </c>
      <c r="AW7" s="26">
        <v>289.48</v>
      </c>
      <c r="AX7" s="26">
        <v>179.09</v>
      </c>
      <c r="AY7" s="26">
        <v>327.77</v>
      </c>
      <c r="AZ7" s="26">
        <v>338.02</v>
      </c>
      <c r="BA7" s="26">
        <v>345.94</v>
      </c>
      <c r="BB7" s="26">
        <v>329.7</v>
      </c>
      <c r="BC7" s="26">
        <v>319.99</v>
      </c>
      <c r="BD7" s="26">
        <v>239.69</v>
      </c>
      <c r="BE7" s="26">
        <v>705.74</v>
      </c>
      <c r="BF7" s="26">
        <v>716.24</v>
      </c>
      <c r="BG7" s="26">
        <v>826.28</v>
      </c>
      <c r="BH7" s="26">
        <v>770.79</v>
      </c>
      <c r="BI7" s="26">
        <v>761.26</v>
      </c>
      <c r="BJ7" s="26">
        <v>397.1</v>
      </c>
      <c r="BK7" s="26">
        <v>379.91</v>
      </c>
      <c r="BL7" s="26">
        <v>386.61</v>
      </c>
      <c r="BM7" s="26">
        <v>381.56</v>
      </c>
      <c r="BN7" s="26">
        <v>365.55</v>
      </c>
      <c r="BO7" s="26">
        <v>264.86</v>
      </c>
      <c r="BP7" s="26">
        <v>97.85</v>
      </c>
      <c r="BQ7" s="26">
        <v>91.36</v>
      </c>
      <c r="BR7" s="26">
        <v>86.67</v>
      </c>
      <c r="BS7" s="26">
        <v>90.39</v>
      </c>
      <c r="BT7" s="26">
        <v>85.6</v>
      </c>
      <c r="BU7" s="26">
        <v>95.79</v>
      </c>
      <c r="BV7" s="26">
        <v>98.3</v>
      </c>
      <c r="BW7" s="26">
        <v>93.82</v>
      </c>
      <c r="BX7" s="26">
        <v>95.04</v>
      </c>
      <c r="BY7" s="26">
        <v>95.42</v>
      </c>
      <c r="BZ7" s="26">
        <v>97.59</v>
      </c>
      <c r="CA7" s="26">
        <v>133.11000000000001</v>
      </c>
      <c r="CB7" s="26">
        <v>142.99</v>
      </c>
      <c r="CC7" s="26">
        <v>135.32</v>
      </c>
      <c r="CD7" s="26">
        <v>145.41</v>
      </c>
      <c r="CE7" s="26">
        <v>153.71</v>
      </c>
      <c r="CF7" s="26">
        <v>171.13</v>
      </c>
      <c r="CG7" s="26">
        <v>173.7</v>
      </c>
      <c r="CH7" s="26">
        <v>178.94</v>
      </c>
      <c r="CI7" s="26">
        <v>180.19</v>
      </c>
      <c r="CJ7" s="26">
        <v>184.25</v>
      </c>
      <c r="CK7" s="26">
        <v>181.66</v>
      </c>
      <c r="CL7" s="26">
        <v>49.18</v>
      </c>
      <c r="CM7" s="26">
        <v>45.61</v>
      </c>
      <c r="CN7" s="26">
        <v>43.67</v>
      </c>
      <c r="CO7" s="26">
        <v>44.78</v>
      </c>
      <c r="CP7" s="26">
        <v>45.73</v>
      </c>
      <c r="CQ7" s="26">
        <v>60.12</v>
      </c>
      <c r="CR7" s="26">
        <v>60.34</v>
      </c>
      <c r="CS7" s="26">
        <v>59.54</v>
      </c>
      <c r="CT7" s="26">
        <v>59.26</v>
      </c>
      <c r="CU7" s="26">
        <v>60.44</v>
      </c>
      <c r="CV7" s="26">
        <v>60.21</v>
      </c>
      <c r="CW7" s="26">
        <v>68.78</v>
      </c>
      <c r="CX7" s="26">
        <v>71.92</v>
      </c>
      <c r="CY7" s="26">
        <v>74.989999999999995</v>
      </c>
      <c r="CZ7" s="26">
        <v>70.98</v>
      </c>
      <c r="DA7" s="26">
        <v>69.45</v>
      </c>
      <c r="DB7" s="26">
        <v>84.24</v>
      </c>
      <c r="DC7" s="26">
        <v>84.19</v>
      </c>
      <c r="DD7" s="26">
        <v>83.93</v>
      </c>
      <c r="DE7" s="26">
        <v>83.84</v>
      </c>
      <c r="DF7" s="26">
        <v>83.39</v>
      </c>
      <c r="DG7" s="26">
        <v>89.21</v>
      </c>
      <c r="DH7" s="26">
        <v>42.16</v>
      </c>
      <c r="DI7" s="26">
        <v>43.57</v>
      </c>
      <c r="DJ7" s="26">
        <v>44.24</v>
      </c>
      <c r="DK7" s="26">
        <v>45.07</v>
      </c>
      <c r="DL7" s="26">
        <v>45.82</v>
      </c>
      <c r="DM7" s="26">
        <v>48.83</v>
      </c>
      <c r="DN7" s="26">
        <v>49.96</v>
      </c>
      <c r="DO7" s="26">
        <v>50.82</v>
      </c>
      <c r="DP7" s="26">
        <v>51.82</v>
      </c>
      <c r="DQ7" s="26">
        <v>52.53</v>
      </c>
      <c r="DR7" s="26">
        <v>52.41</v>
      </c>
      <c r="DS7" s="26">
        <v>27.93</v>
      </c>
      <c r="DT7" s="26">
        <v>24.56</v>
      </c>
      <c r="DU7" s="26">
        <v>26.97</v>
      </c>
      <c r="DV7" s="26">
        <v>27.03</v>
      </c>
      <c r="DW7" s="26">
        <v>30.73</v>
      </c>
      <c r="DX7" s="26">
        <v>18.18</v>
      </c>
      <c r="DY7" s="26">
        <v>19.32</v>
      </c>
      <c r="DZ7" s="26">
        <v>21.16</v>
      </c>
      <c r="EA7" s="26">
        <v>22.72</v>
      </c>
      <c r="EB7" s="26">
        <v>24.16</v>
      </c>
      <c r="EC7" s="26">
        <v>26.78</v>
      </c>
      <c r="ED7" s="26">
        <v>0.4</v>
      </c>
      <c r="EE7" s="26">
        <v>0.61</v>
      </c>
      <c r="EF7" s="26">
        <v>0.3</v>
      </c>
      <c r="EG7" s="26">
        <v>0.38</v>
      </c>
      <c r="EH7" s="26">
        <v>0.63</v>
      </c>
      <c r="EI7" s="26">
        <v>0.56999999999999995</v>
      </c>
      <c r="EJ7" s="26">
        <v>0.52</v>
      </c>
      <c r="EK7" s="26">
        <v>0.48</v>
      </c>
      <c r="EL7" s="26">
        <v>0.48</v>
      </c>
      <c r="EM7" s="26">
        <v>0.46</v>
      </c>
      <c r="EN7" s="26">
        <v>0.59</v>
      </c>
    </row>
    <row r="8" spans="1:144" x14ac:dyDescent="0.15">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15">
      <c r="A9" s="16"/>
      <c r="B9" s="16" t="s">
        <v>101</v>
      </c>
      <c r="C9" s="16" t="s">
        <v>102</v>
      </c>
      <c r="D9" s="16" t="s">
        <v>103</v>
      </c>
      <c r="E9" s="16" t="s">
        <v>104</v>
      </c>
      <c r="F9" s="16" t="s">
        <v>105</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15">
      <c r="A10" s="16" t="s">
        <v>54</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15">
      <c r="B11">
        <v>22</v>
      </c>
      <c r="C11">
        <v>21</v>
      </c>
      <c r="D11">
        <v>20</v>
      </c>
      <c r="E11">
        <v>19</v>
      </c>
      <c r="F11">
        <v>18</v>
      </c>
      <c r="G11" t="s">
        <v>106</v>
      </c>
    </row>
    <row r="12" spans="1:144" x14ac:dyDescent="0.15">
      <c r="B12">
        <v>1</v>
      </c>
      <c r="C12">
        <v>1</v>
      </c>
      <c r="D12">
        <v>1</v>
      </c>
      <c r="E12">
        <v>1</v>
      </c>
      <c r="F12">
        <v>1</v>
      </c>
      <c r="G12" t="s">
        <v>107</v>
      </c>
    </row>
    <row r="13" spans="1:144" x14ac:dyDescent="0.15">
      <c r="B13" t="s">
        <v>108</v>
      </c>
      <c r="C13" t="s">
        <v>108</v>
      </c>
      <c r="D13" t="s">
        <v>108</v>
      </c>
      <c r="E13" t="s">
        <v>108</v>
      </c>
      <c r="F13" t="s">
        <v>108</v>
      </c>
      <c r="G13" t="s">
        <v>109</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2517078</cp:lastModifiedBy>
  <dcterms:created xsi:type="dcterms:W3CDTF">2025-12-12T09:22:08Z</dcterms:created>
  <dcterms:modified xsi:type="dcterms:W3CDTF">2026-02-13T00:17:20Z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2026-01-28T00:18:04Z</vt:filetime>
  </property>
</Properties>
</file>