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60674000港湾政策課\長期保存\企画担当\令和７年度\03_長期構想\20_長期構想（委員会運営・計画監修+資料作成）※公募型プロポーザル（管財ルール）\03_公募\添付様式\"/>
    </mc:Choice>
  </mc:AlternateContent>
  <xr:revisionPtr revIDLastSave="0" documentId="13_ncr:1_{DEC47742-DE58-4EEB-9141-57C9094F9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設計内訳書" sheetId="2" r:id="rId1"/>
    <sheet name="内訳書" sheetId="6" r:id="rId2"/>
  </sheets>
  <definedNames>
    <definedName name="CopyRange">#REF!</definedName>
    <definedName name="_xlnm.Print_Area" localSheetId="0">設計内訳書!$A$10:$J$50</definedName>
    <definedName name="_xlnm.Print_Area" localSheetId="1">内訳書!$A$1:$K$594</definedName>
    <definedName name="_xlnm.Print_Titles" localSheetId="0">設計内訳書!$5:$11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G45" i="2"/>
  <c r="G44" i="2"/>
  <c r="G43" i="2"/>
  <c r="G41" i="2"/>
  <c r="G33" i="2"/>
  <c r="G35" i="2"/>
  <c r="I418" i="6"/>
  <c r="I404" i="6"/>
  <c r="I451" i="6"/>
  <c r="I437" i="6"/>
  <c r="I569" i="6"/>
  <c r="I571" i="6"/>
  <c r="I583" i="6"/>
  <c r="I550" i="6"/>
  <c r="I517" i="6"/>
  <c r="I484" i="6"/>
  <c r="A565" i="6"/>
  <c r="A532" i="6"/>
  <c r="I536" i="6"/>
  <c r="I538" i="6"/>
  <c r="A499" i="6"/>
  <c r="A466" i="6"/>
  <c r="A433" i="6"/>
  <c r="I470" i="6"/>
  <c r="I472" i="6"/>
  <c r="A400" i="6"/>
  <c r="I206" i="6"/>
  <c r="I208" i="6"/>
  <c r="I220" i="6"/>
  <c r="G15" i="2"/>
  <c r="G14" i="2"/>
  <c r="G36" i="2"/>
  <c r="G34" i="2"/>
  <c r="I41" i="6"/>
  <c r="I43" i="6"/>
  <c r="I55" i="6"/>
  <c r="G17" i="2"/>
  <c r="I74" i="6"/>
  <c r="I76" i="6"/>
  <c r="I88" i="6"/>
  <c r="G19" i="2"/>
  <c r="I107" i="6"/>
  <c r="I109" i="6"/>
  <c r="I121" i="6"/>
  <c r="G21" i="2"/>
  <c r="I140" i="6"/>
  <c r="I142" i="6"/>
  <c r="I154" i="6"/>
  <c r="G22" i="2"/>
  <c r="I173" i="6"/>
  <c r="I175" i="6"/>
  <c r="I187" i="6"/>
  <c r="G23" i="2"/>
  <c r="G24" i="2"/>
  <c r="I239" i="6"/>
  <c r="I241" i="6"/>
  <c r="I253" i="6"/>
  <c r="G25" i="2"/>
  <c r="I406" i="6"/>
  <c r="I371" i="6"/>
  <c r="I373" i="6"/>
  <c r="I385" i="6"/>
  <c r="G31" i="2"/>
  <c r="I338" i="6"/>
  <c r="I340" i="6"/>
  <c r="I352" i="6"/>
  <c r="G29" i="2"/>
  <c r="I305" i="6"/>
  <c r="I307" i="6"/>
  <c r="I319" i="6"/>
  <c r="G27" i="2"/>
  <c r="I272" i="6"/>
  <c r="I274" i="6"/>
  <c r="I286" i="6"/>
  <c r="G26" i="2"/>
  <c r="A367" i="6"/>
  <c r="A334" i="6"/>
  <c r="A301" i="6"/>
  <c r="A268" i="6"/>
  <c r="A235" i="6"/>
  <c r="A202" i="6"/>
  <c r="A169" i="6"/>
  <c r="A136" i="6"/>
  <c r="A103" i="6"/>
  <c r="A70" i="6"/>
  <c r="A37" i="6"/>
  <c r="I8" i="6"/>
  <c r="I10" i="6"/>
  <c r="I22" i="6"/>
  <c r="G16" i="2"/>
  <c r="G18" i="2"/>
  <c r="G20" i="2"/>
  <c r="G28" i="2"/>
  <c r="G30" i="2"/>
  <c r="G13" i="2"/>
  <c r="G12" i="2"/>
  <c r="G32" i="2"/>
  <c r="G40" i="2"/>
  <c r="G39" i="2"/>
  <c r="G38" i="2"/>
  <c r="G42" i="2"/>
</calcChain>
</file>

<file path=xl/sharedStrings.xml><?xml version="1.0" encoding="utf-8"?>
<sst xmlns="http://schemas.openxmlformats.org/spreadsheetml/2006/main" count="462" uniqueCount="112">
  <si>
    <t>業務委託費内訳書</t>
  </si>
  <si>
    <t>住　　　　所</t>
  </si>
  <si>
    <t>商号又は名称</t>
  </si>
  <si>
    <t>代 表 者 名</t>
  </si>
  <si>
    <t>業 務 名</t>
  </si>
  <si>
    <t>徳島小松島港長期構想策定等業務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</si>
  <si>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</si>
  <si>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</si>
  <si>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</si>
  <si>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</si>
  <si>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</si>
  <si>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</si>
  <si>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徳島小松島港長期構想策定等</t>
  </si>
  <si>
    <t>式</t>
  </si>
  <si>
    <t>計画等準備</t>
  </si>
  <si>
    <t>長期構想検討委員会の運営</t>
  </si>
  <si>
    <t>委員会資料作成</t>
  </si>
  <si>
    <t>関係機関協議資料等の作成</t>
  </si>
  <si>
    <t>報告書作成</t>
  </si>
  <si>
    <t>直接経費</t>
  </si>
  <si>
    <t>共通</t>
  </si>
  <si>
    <t>共通(設計業務)</t>
  </si>
  <si>
    <t>打合せ等</t>
  </si>
  <si>
    <t>業務</t>
  </si>
  <si>
    <t>直接原価（その他原価除く）</t>
  </si>
  <si>
    <t>設計業務価格</t>
  </si>
  <si>
    <t>【内訳書の記載例】</t>
    <rPh sb="1" eb="3">
      <t>ウチワケ</t>
    </rPh>
    <rPh sb="5" eb="7">
      <t>キサイ</t>
    </rPh>
    <rPh sb="7" eb="8">
      <t>レイ</t>
    </rPh>
    <phoneticPr fontId="5"/>
  </si>
  <si>
    <t>消費税相当額</t>
    <rPh sb="0" eb="3">
      <t>ショウヒゼイ</t>
    </rPh>
    <rPh sb="3" eb="6">
      <t>ソウトウガク</t>
    </rPh>
    <phoneticPr fontId="5"/>
  </si>
  <si>
    <t>設計業務委託料</t>
    <rPh sb="0" eb="2">
      <t>セッケイ</t>
    </rPh>
    <rPh sb="2" eb="4">
      <t>ギョウム</t>
    </rPh>
    <rPh sb="4" eb="7">
      <t>イタクリョウ</t>
    </rPh>
    <phoneticPr fontId="5"/>
  </si>
  <si>
    <t>式</t>
    <rPh sb="0" eb="1">
      <t>シキ</t>
    </rPh>
    <phoneticPr fontId="5"/>
  </si>
  <si>
    <t>一式当り内訳書</t>
    <rPh sb="0" eb="2">
      <t>イッシキ</t>
    </rPh>
    <rPh sb="2" eb="3">
      <t>ア</t>
    </rPh>
    <rPh sb="4" eb="7">
      <t>ウチワケショ</t>
    </rPh>
    <phoneticPr fontId="10"/>
  </si>
  <si>
    <t>名称・規格</t>
    <rPh sb="0" eb="2">
      <t>メイショウ</t>
    </rPh>
    <rPh sb="3" eb="5">
      <t>キカク</t>
    </rPh>
    <phoneticPr fontId="12"/>
  </si>
  <si>
    <t>条件</t>
    <rPh sb="0" eb="2">
      <t>ジョウケン</t>
    </rPh>
    <phoneticPr fontId="12"/>
  </si>
  <si>
    <t>単位</t>
    <rPh sb="0" eb="2">
      <t>タンイ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</si>
  <si>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</si>
  <si>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</si>
  <si>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</si>
  <si>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摘要</t>
    <rPh sb="0" eb="2">
      <t>テキヨウ</t>
    </rPh>
    <phoneticPr fontId="12"/>
  </si>
  <si>
    <t>合計</t>
    <rPh sb="0" eb="2">
      <t>ゴウケイ</t>
    </rPh>
    <phoneticPr fontId="12"/>
  </si>
  <si>
    <t>※黄色で着色したセルが見積必須項目です。この欄に記入してください。</t>
    <rPh sb="1" eb="3">
      <t>キイロ</t>
    </rPh>
    <rPh sb="4" eb="6">
      <t>チャクショク</t>
    </rPh>
    <rPh sb="11" eb="13">
      <t>ミツ</t>
    </rPh>
    <rPh sb="13" eb="15">
      <t>ヒッス</t>
    </rPh>
    <rPh sb="15" eb="17">
      <t>コウモク</t>
    </rPh>
    <rPh sb="22" eb="23">
      <t>ラン</t>
    </rPh>
    <rPh sb="24" eb="26">
      <t>キニュウ</t>
    </rPh>
    <phoneticPr fontId="10"/>
  </si>
  <si>
    <t>※歩掛構成等に不足等があれば編集・追記してください。そのままでも構いません。</t>
    <rPh sb="5" eb="6">
      <t>トウ</t>
    </rPh>
    <phoneticPr fontId="10"/>
  </si>
  <si>
    <t>人</t>
    <rPh sb="0" eb="1">
      <t>ニン</t>
    </rPh>
    <phoneticPr fontId="12"/>
  </si>
  <si>
    <t>備考</t>
    <rPh sb="0" eb="2">
      <t>ビコウ</t>
    </rPh>
    <phoneticPr fontId="5"/>
  </si>
  <si>
    <t>令和７年　　月　　日</t>
    <phoneticPr fontId="5"/>
  </si>
  <si>
    <t>内　１号</t>
    <rPh sb="0" eb="1">
      <t>ウチ</t>
    </rPh>
    <rPh sb="3" eb="4">
      <t>ゴウ</t>
    </rPh>
    <phoneticPr fontId="5"/>
  </si>
  <si>
    <t>内　２号</t>
    <rPh sb="0" eb="1">
      <t>ウチ</t>
    </rPh>
    <rPh sb="3" eb="4">
      <t>ゴウ</t>
    </rPh>
    <phoneticPr fontId="5"/>
  </si>
  <si>
    <t>内　３号</t>
    <rPh sb="0" eb="1">
      <t>ウチ</t>
    </rPh>
    <rPh sb="3" eb="4">
      <t>ゴウ</t>
    </rPh>
    <phoneticPr fontId="5"/>
  </si>
  <si>
    <t>内　４号</t>
    <rPh sb="0" eb="1">
      <t>ウチ</t>
    </rPh>
    <rPh sb="3" eb="4">
      <t>ゴウ</t>
    </rPh>
    <phoneticPr fontId="5"/>
  </si>
  <si>
    <t>内　５号</t>
    <rPh sb="0" eb="1">
      <t>ウチ</t>
    </rPh>
    <rPh sb="3" eb="4">
      <t>ゴウ</t>
    </rPh>
    <phoneticPr fontId="5"/>
  </si>
  <si>
    <t>内　６号</t>
    <rPh sb="0" eb="1">
      <t>ウチ</t>
    </rPh>
    <rPh sb="3" eb="4">
      <t>ゴウ</t>
    </rPh>
    <phoneticPr fontId="5"/>
  </si>
  <si>
    <t>※各内訳書、単価表内の黄色着色部に記載してください。</t>
    <rPh sb="1" eb="2">
      <t>カク</t>
    </rPh>
    <rPh sb="2" eb="5">
      <t>ウチワケショ</t>
    </rPh>
    <rPh sb="6" eb="9">
      <t>タンカヒョウ</t>
    </rPh>
    <rPh sb="9" eb="10">
      <t>ウチ</t>
    </rPh>
    <rPh sb="11" eb="13">
      <t>キイロ</t>
    </rPh>
    <rPh sb="13" eb="15">
      <t>チャクショク</t>
    </rPh>
    <rPh sb="15" eb="16">
      <t>ブ</t>
    </rPh>
    <rPh sb="17" eb="19">
      <t>キサイ</t>
    </rPh>
    <phoneticPr fontId="10"/>
  </si>
  <si>
    <t>徳島県県土整備部港湾政策課長　殿</t>
    <rPh sb="0" eb="3">
      <t>トクシマケン</t>
    </rPh>
    <rPh sb="3" eb="4">
      <t>ケン</t>
    </rPh>
    <rPh sb="4" eb="5">
      <t>ツチ</t>
    </rPh>
    <rPh sb="5" eb="8">
      <t>セイビブ</t>
    </rPh>
    <rPh sb="8" eb="10">
      <t>コウワン</t>
    </rPh>
    <rPh sb="10" eb="13">
      <t>セイサクカ</t>
    </rPh>
    <rPh sb="15" eb="16">
      <t>トノ</t>
    </rPh>
    <phoneticPr fontId="5"/>
  </si>
  <si>
    <t>理事・技師長</t>
    <rPh sb="0" eb="1">
      <t>リジ</t>
    </rPh>
    <rPh sb="2" eb="5">
      <t>ギシチョウ</t>
    </rPh>
    <phoneticPr fontId="5"/>
  </si>
  <si>
    <t>主任技師</t>
    <rPh sb="0" eb="1">
      <t>シュニン</t>
    </rPh>
    <rPh sb="1" eb="3">
      <t>ギシ</t>
    </rPh>
    <phoneticPr fontId="5"/>
  </si>
  <si>
    <t>技師（A)</t>
    <rPh sb="0" eb="2">
      <t>ギシ</t>
    </rPh>
    <phoneticPr fontId="5"/>
  </si>
  <si>
    <t>技師（B)</t>
    <rPh sb="0" eb="2">
      <t>ギシ</t>
    </rPh>
    <phoneticPr fontId="5"/>
  </si>
  <si>
    <t>技師（C)</t>
    <rPh sb="0" eb="2">
      <t>ギシ</t>
    </rPh>
    <phoneticPr fontId="5"/>
  </si>
  <si>
    <t>技術員</t>
    <rPh sb="0" eb="3">
      <t>ギジュツイン</t>
    </rPh>
    <phoneticPr fontId="5"/>
  </si>
  <si>
    <t>長期構想検討委員会の運営</t>
    <phoneticPr fontId="5"/>
  </si>
  <si>
    <t>資料収集、整理</t>
    <phoneticPr fontId="5"/>
  </si>
  <si>
    <t>委員会資料作成</t>
    <phoneticPr fontId="5"/>
  </si>
  <si>
    <t>現況特性の整理</t>
    <phoneticPr fontId="5"/>
  </si>
  <si>
    <t>関係機関協議資料作成</t>
    <phoneticPr fontId="5"/>
  </si>
  <si>
    <t>報告書作成</t>
    <phoneticPr fontId="5"/>
  </si>
  <si>
    <t>一般管理費等</t>
    <phoneticPr fontId="5"/>
  </si>
  <si>
    <t>打合せ</t>
    <phoneticPr fontId="5"/>
  </si>
  <si>
    <t>上位・関連計画の把握</t>
    <phoneticPr fontId="5"/>
  </si>
  <si>
    <t>徳島小松島港への要請と課題</t>
    <phoneticPr fontId="5"/>
  </si>
  <si>
    <t>将来像と目指すべき方向性</t>
    <phoneticPr fontId="5"/>
  </si>
  <si>
    <t>パブリックコメントへの対応</t>
    <phoneticPr fontId="5"/>
  </si>
  <si>
    <t>長期構想の作成</t>
    <phoneticPr fontId="5"/>
  </si>
  <si>
    <t>内　７号</t>
    <rPh sb="0" eb="1">
      <t>ウチ</t>
    </rPh>
    <rPh sb="3" eb="4">
      <t>ゴウ</t>
    </rPh>
    <phoneticPr fontId="5"/>
  </si>
  <si>
    <t>内　８号</t>
    <rPh sb="0" eb="1">
      <t>ウチ</t>
    </rPh>
    <rPh sb="3" eb="4">
      <t>ゴウ</t>
    </rPh>
    <phoneticPr fontId="5"/>
  </si>
  <si>
    <t>内　９号</t>
    <rPh sb="0" eb="1">
      <t>ウチ</t>
    </rPh>
    <rPh sb="3" eb="4">
      <t>ゴウ</t>
    </rPh>
    <phoneticPr fontId="5"/>
  </si>
  <si>
    <t>内　１０号</t>
    <rPh sb="0" eb="1">
      <t>ウチ</t>
    </rPh>
    <rPh sb="4" eb="5">
      <t>ゴウ</t>
    </rPh>
    <phoneticPr fontId="5"/>
  </si>
  <si>
    <t>内　１１号</t>
    <rPh sb="0" eb="1">
      <t>ウチ</t>
    </rPh>
    <rPh sb="4" eb="5">
      <t>ゴウ</t>
    </rPh>
    <phoneticPr fontId="5"/>
  </si>
  <si>
    <t>内　１２号</t>
    <rPh sb="0" eb="1">
      <t>ウチ</t>
    </rPh>
    <rPh sb="4" eb="5">
      <t>ゴウ</t>
    </rPh>
    <phoneticPr fontId="5"/>
  </si>
  <si>
    <t>内　１３号</t>
    <rPh sb="0" eb="1">
      <t>ウチ</t>
    </rPh>
    <rPh sb="4" eb="5">
      <t>ゴウ</t>
    </rPh>
    <phoneticPr fontId="5"/>
  </si>
  <si>
    <t>環境変化の把握・検討</t>
    <phoneticPr fontId="5"/>
  </si>
  <si>
    <t>※必要に応じて、記載欄の拡張やページ数の増減をしてください。</t>
    <rPh sb="20" eb="22">
      <t>ゾウゲン</t>
    </rPh>
    <phoneticPr fontId="5"/>
  </si>
  <si>
    <t>※単位は変更しないでください。</t>
    <phoneticPr fontId="10"/>
  </si>
  <si>
    <t>徳島小松島港長期構想策定</t>
    <rPh sb="10" eb="12">
      <t>サクテイ</t>
    </rPh>
    <phoneticPr fontId="5"/>
  </si>
  <si>
    <t>旅費交通費</t>
  </si>
  <si>
    <t>旅費(率計上･宿泊無･調査計画)</t>
  </si>
  <si>
    <t>電子成果品作成費</t>
  </si>
  <si>
    <t>電子成果品作成費(設計)</t>
    <phoneticPr fontId="5"/>
  </si>
  <si>
    <t>旅費（率計上・宿泊無・調査計画）</t>
    <rPh sb="0" eb="2">
      <t>リョヒ</t>
    </rPh>
    <rPh sb="3" eb="4">
      <t>リツ</t>
    </rPh>
    <rPh sb="4" eb="6">
      <t>ケイジョウ</t>
    </rPh>
    <rPh sb="7" eb="9">
      <t>シュクハク</t>
    </rPh>
    <rPh sb="9" eb="10">
      <t>ナ</t>
    </rPh>
    <rPh sb="11" eb="13">
      <t>チョウサ</t>
    </rPh>
    <rPh sb="13" eb="15">
      <t>ケイカク</t>
    </rPh>
    <phoneticPr fontId="5"/>
  </si>
  <si>
    <t>旅費交通費</t>
    <rPh sb="0" eb="1">
      <t>リョヒ</t>
    </rPh>
    <rPh sb="1" eb="4">
      <t>コウツウヒ</t>
    </rPh>
    <phoneticPr fontId="5"/>
  </si>
  <si>
    <t>内　１４号</t>
    <rPh sb="0" eb="1">
      <t>ウチ</t>
    </rPh>
    <rPh sb="4" eb="5">
      <t>ゴウ</t>
    </rPh>
    <phoneticPr fontId="5"/>
  </si>
  <si>
    <t>打合せ</t>
    <rPh sb="0" eb="2">
      <t>ウチアワ</t>
    </rPh>
    <phoneticPr fontId="5"/>
  </si>
  <si>
    <t>その他原価</t>
    <rPh sb="2" eb="3">
      <t>ホカ</t>
    </rPh>
    <rPh sb="3" eb="5">
      <t>ゲンカ</t>
    </rPh>
    <phoneticPr fontId="5"/>
  </si>
  <si>
    <t>内　１５号</t>
    <rPh sb="0" eb="1">
      <t>ウチ</t>
    </rPh>
    <rPh sb="4" eb="5">
      <t>ゴウ</t>
    </rPh>
    <phoneticPr fontId="5"/>
  </si>
  <si>
    <t>内　１６号</t>
    <rPh sb="0" eb="1">
      <t>ウチ</t>
    </rPh>
    <rPh sb="4" eb="5">
      <t>ゴウ</t>
    </rPh>
    <phoneticPr fontId="5"/>
  </si>
  <si>
    <t>業務</t>
    <rPh sb="0" eb="2">
      <t>ギョウム</t>
    </rPh>
    <phoneticPr fontId="5"/>
  </si>
  <si>
    <t>その他原価</t>
    <rPh sb="2" eb="3">
      <t>タ</t>
    </rPh>
    <rPh sb="3" eb="5">
      <t>ゲンカ</t>
    </rPh>
    <phoneticPr fontId="5"/>
  </si>
  <si>
    <t>一般管理費等</t>
    <rPh sb="0" eb="2">
      <t>イッパン</t>
    </rPh>
    <rPh sb="2" eb="5">
      <t>カンリヒ</t>
    </rPh>
    <rPh sb="5" eb="6">
      <t>ナド</t>
    </rPh>
    <phoneticPr fontId="5"/>
  </si>
  <si>
    <t>直接人件費（設計業務）</t>
    <phoneticPr fontId="5"/>
  </si>
  <si>
    <t>α／(1－α)</t>
    <phoneticPr fontId="5"/>
  </si>
  <si>
    <t>その他原価</t>
    <phoneticPr fontId="5"/>
  </si>
  <si>
    <t>%</t>
    <phoneticPr fontId="5"/>
  </si>
  <si>
    <t>業務原価</t>
    <phoneticPr fontId="5"/>
  </si>
  <si>
    <t>β／(1－β)</t>
    <phoneticPr fontId="5"/>
  </si>
  <si>
    <t>調整額</t>
    <phoneticPr fontId="5"/>
  </si>
  <si>
    <t>旅費交通費</t>
    <rPh sb="0" eb="2">
      <t>リョヒ</t>
    </rPh>
    <rPh sb="2" eb="5">
      <t>コウツウヒ</t>
    </rPh>
    <phoneticPr fontId="5"/>
  </si>
  <si>
    <t>主任技師</t>
    <rPh sb="0" eb="3">
      <t>シュニンギシ</t>
    </rPh>
    <phoneticPr fontId="5"/>
  </si>
  <si>
    <t>技師（A)</t>
    <rPh sb="0" eb="1">
      <t>ギシ</t>
    </rPh>
    <phoneticPr fontId="5"/>
  </si>
  <si>
    <t>技師（B)</t>
    <rPh sb="0" eb="1">
      <t>ギシ</t>
    </rPh>
    <phoneticPr fontId="5"/>
  </si>
  <si>
    <t>人</t>
    <rPh sb="0" eb="1">
      <t>ニン</t>
    </rPh>
    <phoneticPr fontId="5"/>
  </si>
  <si>
    <t>直接人件費×α／(1－α)</t>
    <rPh sb="0" eb="2">
      <t>チョクセツ</t>
    </rPh>
    <rPh sb="2" eb="5">
      <t>ジンケンヒ</t>
    </rPh>
    <phoneticPr fontId="5"/>
  </si>
  <si>
    <t>業務原価×β／(1－β)</t>
    <rPh sb="0" eb="2">
      <t>ギョウム</t>
    </rPh>
    <rPh sb="2" eb="4">
      <t>ゲンカ</t>
    </rPh>
    <phoneticPr fontId="5"/>
  </si>
  <si>
    <t>内 １７号</t>
    <rPh sb="0" eb="1">
      <t>ウチ</t>
    </rPh>
    <rPh sb="4" eb="5">
      <t>ゴウ</t>
    </rPh>
    <phoneticPr fontId="5"/>
  </si>
  <si>
    <t>内 １８号</t>
    <rPh sb="0" eb="1">
      <t>ウチ</t>
    </rPh>
    <rPh sb="4" eb="5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</si>
</sst>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#,##0"/>
    <numFmt numFmtId="177" formatCode="#,###,###,###,##0_ "/>
    <numFmt numFmtId="178" formatCode="#,##0_ "/>
    <numFmt numFmtId="179" formatCode="&quot;単価表&quot;##&quot;号&quot;"/>
    <numFmt numFmtId="180" formatCode="#,##0_ ;[Red]\-#,##0\ "/>
    <numFmt numFmtId="181" formatCode="#,##0.00_ ;[Red]\-#,##0.00\ "/>
    <numFmt numFmtId="182" formatCode="0.0%"/>
    <numFmt numFmtId="183" formatCode="0_ "/>
  </numFmts>
  <fonts count="20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none">
        <fgColor indexed="43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7" fillId="2" borderId="0">
      <alignment vertical="center"/>
    </xf>
    <xf numFmtId="0" fontId="8" fillId="2" borderId="0">
      <alignment vertical="center"/>
    </xf>
    <xf numFmtId="0" fontId="13" fillId="2" borderId="0">
      <alignment vertical="center"/>
    </xf>
    <xf numFmtId="38" fontId="13" fillId="2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1" fillId="0" borderId="0" xfId="0" applyNumberFormat="1" applyFont="1" applyAlignment="1">
      <alignment horizontal="center"/>
    </xf>
    <xf numFmtId="0" fontId="11" fillId="2" borderId="0" xfId="2" applyFont="1">
      <alignment vertical="center"/>
    </xf>
    <xf numFmtId="0" fontId="0" fillId="3" borderId="0" xfId="0" applyFill="1">
      <alignment vertical="center"/>
    </xf>
    <xf numFmtId="0" fontId="0" fillId="0" borderId="7" xfId="0" applyBorder="1">
      <alignment vertical="center"/>
    </xf>
    <xf numFmtId="0" fontId="0" fillId="0" borderId="39" xfId="0" applyBorder="1">
      <alignment vertical="center"/>
    </xf>
    <xf numFmtId="0" fontId="0" fillId="0" borderId="15" xfId="0" applyBorder="1">
      <alignment vertical="center"/>
    </xf>
    <xf numFmtId="0" fontId="16" fillId="0" borderId="0" xfId="0" applyFont="1">
      <alignment vertical="center"/>
    </xf>
    <xf numFmtId="0" fontId="15" fillId="2" borderId="23" xfId="2" quotePrefix="1" applyFont="1" applyBorder="1" applyAlignment="1">
      <alignment horizontal="left" vertical="center" shrinkToFit="1"/>
    </xf>
    <xf numFmtId="0" fontId="15" fillId="2" borderId="32" xfId="2" applyFont="1" applyBorder="1" applyAlignment="1">
      <alignment horizontal="left" vertical="center" shrinkToFit="1"/>
    </xf>
    <xf numFmtId="0" fontId="11" fillId="2" borderId="17" xfId="2" applyFont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15" fillId="2" borderId="0" xfId="2" applyFont="1" applyBorder="1" applyAlignment="1">
      <alignment horizontal="left" vertical="center" shrinkToFit="1"/>
    </xf>
    <xf numFmtId="0" fontId="11" fillId="2" borderId="33" xfId="2" applyFont="1" applyBorder="1">
      <alignment vertical="center"/>
    </xf>
    <xf numFmtId="0" fontId="11" fillId="2" borderId="34" xfId="2" applyFont="1" applyBorder="1">
      <alignment vertical="center"/>
    </xf>
    <xf numFmtId="0" fontId="15" fillId="0" borderId="23" xfId="2" quotePrefix="1" applyFont="1" applyFill="1" applyBorder="1" applyAlignment="1">
      <alignment horizontal="left" vertical="center" shrinkToFit="1"/>
    </xf>
    <xf numFmtId="0" fontId="15" fillId="0" borderId="32" xfId="2" applyFont="1" applyFill="1" applyBorder="1" applyAlignment="1">
      <alignment horizontal="left" vertical="center" shrinkToFit="1"/>
    </xf>
    <xf numFmtId="0" fontId="15" fillId="0" borderId="0" xfId="2" applyFont="1" applyFill="1" applyBorder="1" applyAlignment="1">
      <alignment horizontal="left" vertical="center" shrinkToFit="1"/>
    </xf>
    <xf numFmtId="0" fontId="0" fillId="0" borderId="0" xfId="0">
      <alignment vertical="center"/>
    </xf>
    <xf numFmtId="0" fontId="15" fillId="0" borderId="23" xfId="2" quotePrefix="1" applyFont="1" applyFill="1" applyBorder="1" applyAlignment="1">
      <alignment horizontal="left" vertical="center" shrinkToFit="1"/>
    </xf>
    <xf numFmtId="0" fontId="15" fillId="0" borderId="0" xfId="2" applyFont="1" applyFill="1" applyBorder="1" applyAlignment="1">
      <alignment horizontal="left" vertical="center" shrinkToFit="1"/>
    </xf>
    <xf numFmtId="0" fontId="15" fillId="0" borderId="32" xfId="2" applyFont="1" applyFill="1" applyBorder="1" applyAlignment="1">
      <alignment horizontal="left" vertical="center" shrinkToFit="1"/>
    </xf>
    <xf numFmtId="49" fontId="18" fillId="0" borderId="0" xfId="0" applyNumberFormat="1" applyFont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6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/>
    </xf>
    <xf numFmtId="176" fontId="18" fillId="0" borderId="6" xfId="0" applyNumberFormat="1" applyFont="1" applyBorder="1" applyAlignment="1">
      <alignment horizontal="center"/>
    </xf>
    <xf numFmtId="177" fontId="18" fillId="0" borderId="37" xfId="0" applyNumberFormat="1" applyFont="1" applyFill="1" applyBorder="1" applyAlignment="1">
      <alignment horizontal="right"/>
    </xf>
    <xf numFmtId="49" fontId="18" fillId="0" borderId="5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177" fontId="18" fillId="0" borderId="37" xfId="0" applyNumberFormat="1" applyFont="1" applyFill="1" applyBorder="1" applyAlignment="1" applyProtection="1">
      <alignment horizontal="right"/>
      <protection locked="0"/>
    </xf>
    <xf numFmtId="177" fontId="18" fillId="0" borderId="37" xfId="0" applyNumberFormat="1" applyFont="1" applyBorder="1" applyAlignment="1">
      <alignment horizontal="right"/>
    </xf>
    <xf numFmtId="176" fontId="18" fillId="0" borderId="11" xfId="0" applyNumberFormat="1" applyFont="1" applyBorder="1" applyAlignment="1">
      <alignment horizontal="center"/>
    </xf>
    <xf numFmtId="177" fontId="18" fillId="0" borderId="35" xfId="0" applyNumberFormat="1" applyFont="1" applyFill="1" applyBorder="1" applyAlignment="1">
      <alignment horizontal="right"/>
    </xf>
    <xf numFmtId="49" fontId="18" fillId="0" borderId="14" xfId="0" applyNumberFormat="1" applyFont="1" applyBorder="1" applyAlignment="1">
      <alignment horizontal="center"/>
    </xf>
    <xf numFmtId="176" fontId="18" fillId="0" borderId="14" xfId="0" applyNumberFormat="1" applyFont="1" applyBorder="1" applyAlignment="1">
      <alignment horizontal="center"/>
    </xf>
    <xf numFmtId="177" fontId="18" fillId="0" borderId="38" xfId="0" applyNumberFormat="1" applyFont="1" applyFill="1" applyBorder="1" applyAlignment="1">
      <alignment horizontal="right"/>
    </xf>
    <xf numFmtId="49" fontId="18" fillId="0" borderId="12" xfId="0" applyNumberFormat="1" applyFont="1" applyBorder="1" applyAlignment="1">
      <alignment horizontal="left" vertical="top" wrapText="1"/>
    </xf>
    <xf numFmtId="49" fontId="18" fillId="0" borderId="13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17" fillId="0" borderId="0" xfId="0" applyFo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4" fillId="2" borderId="28" xfId="2" applyFont="1" applyBorder="1" applyAlignment="1">
      <alignment horizontal="center"/>
    </xf>
    <xf numFmtId="0" fontId="14" fillId="2" borderId="9" xfId="2" applyFont="1" applyBorder="1" applyAlignment="1">
      <alignment horizontal="center"/>
    </xf>
    <xf numFmtId="0" fontId="14" fillId="2" borderId="28" xfId="2" applyFont="1" applyBorder="1" applyAlignment="1">
      <alignment horizontal="right"/>
    </xf>
    <xf numFmtId="0" fontId="14" fillId="2" borderId="9" xfId="2" applyFont="1" applyBorder="1" applyAlignment="1">
      <alignment horizontal="right"/>
    </xf>
    <xf numFmtId="183" fontId="15" fillId="2" borderId="28" xfId="2" applyNumberFormat="1" applyFont="1" applyBorder="1" applyAlignment="1">
      <alignment horizontal="right"/>
    </xf>
    <xf numFmtId="183" fontId="15" fillId="2" borderId="9" xfId="2" applyNumberFormat="1" applyFont="1" applyBorder="1" applyAlignment="1">
      <alignment horizontal="right"/>
    </xf>
    <xf numFmtId="178" fontId="14" fillId="2" borderId="28" xfId="2" applyNumberFormat="1" applyFont="1" applyBorder="1" applyAlignment="1">
      <alignment horizontal="right"/>
    </xf>
    <xf numFmtId="178" fontId="14" fillId="2" borderId="9" xfId="2" applyNumberFormat="1" applyFont="1" applyBorder="1" applyAlignment="1">
      <alignment horizontal="right"/>
    </xf>
    <xf numFmtId="0" fontId="14" fillId="2" borderId="28" xfId="2" applyFont="1" applyBorder="1" applyAlignment="1">
      <alignment horizontal="center" vertical="center"/>
    </xf>
    <xf numFmtId="0" fontId="14" fillId="2" borderId="29" xfId="2" applyFont="1" applyBorder="1" applyAlignment="1">
      <alignment horizontal="center" vertical="center"/>
    </xf>
    <xf numFmtId="0" fontId="14" fillId="2" borderId="9" xfId="2" applyFont="1" applyBorder="1" applyAlignment="1">
      <alignment horizontal="center" vertical="center"/>
    </xf>
    <xf numFmtId="0" fontId="14" fillId="2" borderId="25" xfId="2" applyFont="1" applyBorder="1" applyAlignment="1">
      <alignment horizontal="center" vertical="center"/>
    </xf>
    <xf numFmtId="182" fontId="14" fillId="2" borderId="28" xfId="2" applyNumberFormat="1" applyFont="1" applyBorder="1" applyAlignment="1">
      <alignment horizontal="left" vertical="top"/>
    </xf>
    <xf numFmtId="182" fontId="14" fillId="2" borderId="16" xfId="2" applyNumberFormat="1" applyFont="1" applyBorder="1" applyAlignment="1">
      <alignment horizontal="left" vertical="top"/>
    </xf>
    <xf numFmtId="182" fontId="14" fillId="2" borderId="9" xfId="2" applyNumberFormat="1" applyFont="1" applyBorder="1" applyAlignment="1">
      <alignment horizontal="left" vertical="top"/>
    </xf>
    <xf numFmtId="182" fontId="14" fillId="2" borderId="31" xfId="2" applyNumberFormat="1" applyFont="1" applyBorder="1" applyAlignment="1">
      <alignment horizontal="left" vertical="top"/>
    </xf>
    <xf numFmtId="0" fontId="14" fillId="2" borderId="28" xfId="2" applyFont="1" applyBorder="1" applyAlignment="1">
      <alignment horizontal="left" vertical="top"/>
    </xf>
    <xf numFmtId="0" fontId="14" fillId="2" borderId="16" xfId="2" applyFont="1" applyBorder="1" applyAlignment="1">
      <alignment horizontal="left" vertical="top"/>
    </xf>
    <xf numFmtId="0" fontId="14" fillId="2" borderId="9" xfId="2" applyFont="1" applyBorder="1" applyAlignment="1">
      <alignment horizontal="left" vertical="top"/>
    </xf>
    <xf numFmtId="0" fontId="14" fillId="2" borderId="31" xfId="2" applyFont="1" applyBorder="1" applyAlignment="1">
      <alignment horizontal="left" vertical="top"/>
    </xf>
    <xf numFmtId="0" fontId="14" fillId="2" borderId="26" xfId="2" applyFont="1" applyBorder="1" applyAlignment="1">
      <alignment horizontal="left" vertical="top" wrapText="1"/>
    </xf>
    <xf numFmtId="0" fontId="14" fillId="2" borderId="27" xfId="2" applyFont="1" applyBorder="1" applyAlignment="1">
      <alignment horizontal="left" vertical="top"/>
    </xf>
    <xf numFmtId="0" fontId="14" fillId="2" borderId="30" xfId="2" applyFont="1" applyBorder="1" applyAlignment="1">
      <alignment horizontal="left" vertical="top"/>
    </xf>
    <xf numFmtId="0" fontId="14" fillId="2" borderId="8" xfId="2" applyFont="1" applyBorder="1" applyAlignment="1">
      <alignment horizontal="left" vertical="top"/>
    </xf>
    <xf numFmtId="0" fontId="14" fillId="2" borderId="10" xfId="2" applyFont="1" applyBorder="1" applyAlignment="1">
      <alignment horizontal="center"/>
    </xf>
    <xf numFmtId="0" fontId="14" fillId="2" borderId="26" xfId="2" applyFont="1" applyBorder="1" applyAlignment="1">
      <alignment horizontal="center"/>
    </xf>
    <xf numFmtId="0" fontId="14" fillId="2" borderId="27" xfId="2" applyFont="1" applyBorder="1" applyAlignment="1">
      <alignment horizontal="center"/>
    </xf>
    <xf numFmtId="0" fontId="14" fillId="2" borderId="16" xfId="2" applyFont="1" applyBorder="1" applyAlignment="1">
      <alignment horizontal="center"/>
    </xf>
    <xf numFmtId="0" fontId="14" fillId="2" borderId="30" xfId="2" applyFont="1" applyBorder="1" applyAlignment="1">
      <alignment horizontal="center"/>
    </xf>
    <xf numFmtId="0" fontId="14" fillId="2" borderId="8" xfId="2" applyFont="1" applyBorder="1" applyAlignment="1">
      <alignment horizontal="center"/>
    </xf>
    <xf numFmtId="0" fontId="14" fillId="2" borderId="31" xfId="2" applyFont="1" applyBorder="1" applyAlignment="1">
      <alignment horizontal="center"/>
    </xf>
    <xf numFmtId="0" fontId="14" fillId="0" borderId="26" xfId="2" applyFont="1" applyFill="1" applyBorder="1" applyAlignment="1">
      <alignment horizontal="left" vertical="top" wrapText="1"/>
    </xf>
    <xf numFmtId="0" fontId="14" fillId="0" borderId="27" xfId="2" applyFont="1" applyFill="1" applyBorder="1" applyAlignment="1">
      <alignment horizontal="left" vertical="top"/>
    </xf>
    <xf numFmtId="0" fontId="14" fillId="0" borderId="16" xfId="2" applyFont="1" applyFill="1" applyBorder="1" applyAlignment="1">
      <alignment horizontal="left" vertical="top"/>
    </xf>
    <xf numFmtId="0" fontId="14" fillId="0" borderId="30" xfId="2" applyFont="1" applyFill="1" applyBorder="1" applyAlignment="1">
      <alignment horizontal="left" vertical="top"/>
    </xf>
    <xf numFmtId="0" fontId="14" fillId="0" borderId="8" xfId="2" applyFont="1" applyFill="1" applyBorder="1" applyAlignment="1">
      <alignment horizontal="left" vertical="top"/>
    </xf>
    <xf numFmtId="0" fontId="14" fillId="0" borderId="31" xfId="2" applyFont="1" applyFill="1" applyBorder="1" applyAlignment="1">
      <alignment horizontal="left" vertical="top"/>
    </xf>
    <xf numFmtId="0" fontId="14" fillId="0" borderId="28" xfId="2" applyFont="1" applyFill="1" applyBorder="1" applyAlignment="1">
      <alignment horizontal="left" vertical="top"/>
    </xf>
    <xf numFmtId="0" fontId="14" fillId="0" borderId="9" xfId="2" applyFont="1" applyFill="1" applyBorder="1" applyAlignment="1">
      <alignment horizontal="left" vertical="top"/>
    </xf>
    <xf numFmtId="0" fontId="14" fillId="0" borderId="10" xfId="2" applyFont="1" applyFill="1" applyBorder="1" applyAlignment="1">
      <alignment horizontal="center"/>
    </xf>
    <xf numFmtId="0" fontId="14" fillId="0" borderId="9" xfId="2" applyFont="1" applyFill="1" applyBorder="1" applyAlignment="1">
      <alignment horizontal="center"/>
    </xf>
    <xf numFmtId="178" fontId="15" fillId="0" borderId="28" xfId="2" applyNumberFormat="1" applyFont="1" applyFill="1" applyBorder="1" applyAlignment="1">
      <alignment horizontal="right"/>
    </xf>
    <xf numFmtId="178" fontId="15" fillId="0" borderId="9" xfId="2" applyNumberFormat="1" applyFont="1" applyFill="1" applyBorder="1" applyAlignment="1">
      <alignment horizontal="right"/>
    </xf>
    <xf numFmtId="0" fontId="14" fillId="2" borderId="26" xfId="2" quotePrefix="1" applyFont="1" applyBorder="1" applyAlignment="1">
      <alignment horizontal="left" vertical="top" wrapText="1"/>
    </xf>
    <xf numFmtId="0" fontId="14" fillId="2" borderId="27" xfId="2" applyFont="1" applyBorder="1" applyAlignment="1">
      <alignment horizontal="left" vertical="top" wrapText="1"/>
    </xf>
    <xf numFmtId="0" fontId="14" fillId="2" borderId="16" xfId="2" applyFont="1" applyBorder="1" applyAlignment="1">
      <alignment horizontal="left" vertical="top" wrapText="1"/>
    </xf>
    <xf numFmtId="0" fontId="14" fillId="2" borderId="30" xfId="2" applyFont="1" applyBorder="1" applyAlignment="1">
      <alignment horizontal="left" vertical="top" wrapText="1"/>
    </xf>
    <xf numFmtId="0" fontId="14" fillId="2" borderId="8" xfId="2" applyFont="1" applyBorder="1" applyAlignment="1">
      <alignment horizontal="left" vertical="top" wrapText="1"/>
    </xf>
    <xf numFmtId="0" fontId="14" fillId="2" borderId="31" xfId="2" applyFont="1" applyBorder="1" applyAlignment="1">
      <alignment horizontal="left" vertical="top" wrapText="1"/>
    </xf>
    <xf numFmtId="178" fontId="15" fillId="2" borderId="28" xfId="2" applyNumberFormat="1" applyFont="1" applyBorder="1" applyAlignment="1">
      <alignment horizontal="right"/>
    </xf>
    <xf numFmtId="178" fontId="15" fillId="2" borderId="9" xfId="2" applyNumberFormat="1" applyFont="1" applyBorder="1" applyAlignment="1">
      <alignment horizontal="right"/>
    </xf>
    <xf numFmtId="0" fontId="15" fillId="0" borderId="26" xfId="2" applyFont="1" applyFill="1" applyBorder="1" applyAlignment="1">
      <alignment horizontal="left" vertical="top"/>
    </xf>
    <xf numFmtId="0" fontId="15" fillId="0" borderId="27" xfId="2" applyFont="1" applyFill="1" applyBorder="1" applyAlignment="1">
      <alignment horizontal="left" vertical="top"/>
    </xf>
    <xf numFmtId="0" fontId="15" fillId="0" borderId="29" xfId="2" applyFont="1" applyFill="1" applyBorder="1" applyAlignment="1">
      <alignment horizontal="left" vertical="top"/>
    </xf>
    <xf numFmtId="0" fontId="15" fillId="0" borderId="23" xfId="2" quotePrefix="1" applyFont="1" applyFill="1" applyBorder="1" applyAlignment="1">
      <alignment horizontal="left" vertical="center" shrinkToFit="1"/>
    </xf>
    <xf numFmtId="0" fontId="15" fillId="0" borderId="0" xfId="2" applyFont="1" applyFill="1" applyBorder="1" applyAlignment="1">
      <alignment horizontal="left" vertical="center" shrinkToFit="1"/>
    </xf>
    <xf numFmtId="0" fontId="15" fillId="0" borderId="32" xfId="2" applyFont="1" applyFill="1" applyBorder="1" applyAlignment="1">
      <alignment horizontal="left" vertical="center" shrinkToFit="1"/>
    </xf>
    <xf numFmtId="0" fontId="8" fillId="2" borderId="33" xfId="2" quotePrefix="1" applyBorder="1" applyAlignment="1">
      <alignment horizontal="left" vertical="center" shrinkToFit="1"/>
    </xf>
    <xf numFmtId="0" fontId="8" fillId="2" borderId="17" xfId="2" applyBorder="1" applyAlignment="1">
      <alignment horizontal="left" vertical="center" shrinkToFit="1"/>
    </xf>
    <xf numFmtId="0" fontId="8" fillId="2" borderId="34" xfId="2" applyBorder="1" applyAlignment="1">
      <alignment horizontal="left" vertical="center" shrinkToFit="1"/>
    </xf>
    <xf numFmtId="0" fontId="14" fillId="2" borderId="23" xfId="2" applyFont="1" applyBorder="1" applyAlignment="1">
      <alignment horizontal="center"/>
    </xf>
    <xf numFmtId="0" fontId="14" fillId="2" borderId="0" xfId="2" applyFont="1" applyBorder="1" applyAlignment="1">
      <alignment horizontal="center"/>
    </xf>
    <xf numFmtId="0" fontId="14" fillId="2" borderId="24" xfId="2" applyFont="1" applyBorder="1" applyAlignment="1">
      <alignment horizontal="center"/>
    </xf>
    <xf numFmtId="0" fontId="14" fillId="2" borderId="10" xfId="2" applyFont="1" applyBorder="1" applyAlignment="1">
      <alignment horizontal="left" vertical="top"/>
    </xf>
    <xf numFmtId="0" fontId="14" fillId="2" borderId="24" xfId="2" applyFont="1" applyBorder="1" applyAlignment="1">
      <alignment horizontal="left" vertical="top"/>
    </xf>
    <xf numFmtId="0" fontId="14" fillId="2" borderId="10" xfId="2" applyFont="1" applyBorder="1" applyAlignment="1">
      <alignment horizontal="right"/>
    </xf>
    <xf numFmtId="0" fontId="14" fillId="2" borderId="28" xfId="2" applyFont="1" applyBorder="1" applyAlignment="1">
      <alignment horizontal="left"/>
    </xf>
    <xf numFmtId="0" fontId="14" fillId="2" borderId="29" xfId="2" applyFont="1" applyBorder="1" applyAlignment="1">
      <alignment horizontal="left"/>
    </xf>
    <xf numFmtId="0" fontId="14" fillId="2" borderId="10" xfId="2" applyFont="1" applyBorder="1" applyAlignment="1">
      <alignment horizontal="left"/>
    </xf>
    <xf numFmtId="0" fontId="14" fillId="2" borderId="32" xfId="2" applyFont="1" applyBorder="1" applyAlignment="1">
      <alignment horizontal="left"/>
    </xf>
    <xf numFmtId="0" fontId="1" fillId="2" borderId="28" xfId="2" applyFont="1" applyBorder="1" applyAlignment="1">
      <alignment horizontal="left" vertical="top"/>
    </xf>
    <xf numFmtId="0" fontId="1" fillId="2" borderId="29" xfId="2" applyFont="1" applyBorder="1" applyAlignment="1">
      <alignment horizontal="left" vertical="top"/>
    </xf>
    <xf numFmtId="0" fontId="1" fillId="2" borderId="9" xfId="2" applyFont="1" applyBorder="1" applyAlignment="1">
      <alignment horizontal="left" vertical="top"/>
    </xf>
    <xf numFmtId="0" fontId="1" fillId="2" borderId="25" xfId="2" applyFont="1" applyBorder="1" applyAlignment="1">
      <alignment horizontal="left" vertical="top"/>
    </xf>
    <xf numFmtId="0" fontId="8" fillId="2" borderId="28" xfId="2" applyBorder="1" applyAlignment="1">
      <alignment horizontal="center" vertical="center"/>
    </xf>
    <xf numFmtId="0" fontId="13" fillId="2" borderId="9" xfId="3" applyBorder="1" applyAlignment="1">
      <alignment horizontal="center" vertical="center"/>
    </xf>
    <xf numFmtId="0" fontId="8" fillId="2" borderId="29" xfId="2" applyBorder="1" applyAlignment="1">
      <alignment horizontal="center" vertical="center"/>
    </xf>
    <xf numFmtId="0" fontId="13" fillId="2" borderId="25" xfId="3" applyBorder="1" applyAlignment="1">
      <alignment horizontal="center" vertical="center"/>
    </xf>
    <xf numFmtId="182" fontId="14" fillId="0" borderId="28" xfId="2" applyNumberFormat="1" applyFont="1" applyFill="1" applyBorder="1" applyAlignment="1">
      <alignment horizontal="left" vertical="top"/>
    </xf>
    <xf numFmtId="182" fontId="14" fillId="0" borderId="16" xfId="2" applyNumberFormat="1" applyFont="1" applyFill="1" applyBorder="1" applyAlignment="1">
      <alignment horizontal="left" vertical="top"/>
    </xf>
    <xf numFmtId="182" fontId="14" fillId="0" borderId="9" xfId="2" applyNumberFormat="1" applyFont="1" applyFill="1" applyBorder="1" applyAlignment="1">
      <alignment horizontal="left" vertical="top"/>
    </xf>
    <xf numFmtId="182" fontId="14" fillId="0" borderId="31" xfId="2" applyNumberFormat="1" applyFont="1" applyFill="1" applyBorder="1" applyAlignment="1">
      <alignment horizontal="left" vertical="top"/>
    </xf>
    <xf numFmtId="183" fontId="15" fillId="0" borderId="28" xfId="2" applyNumberFormat="1" applyFont="1" applyFill="1" applyBorder="1" applyAlignment="1">
      <alignment horizontal="right"/>
    </xf>
    <xf numFmtId="183" fontId="15" fillId="0" borderId="9" xfId="2" applyNumberFormat="1" applyFont="1" applyFill="1" applyBorder="1" applyAlignment="1">
      <alignment horizontal="right"/>
    </xf>
    <xf numFmtId="0" fontId="14" fillId="0" borderId="23" xfId="2" quotePrefix="1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horizontal="left" vertical="top"/>
    </xf>
    <xf numFmtId="0" fontId="14" fillId="0" borderId="24" xfId="2" applyFont="1" applyFill="1" applyBorder="1" applyAlignment="1">
      <alignment horizontal="left" vertical="top"/>
    </xf>
    <xf numFmtId="0" fontId="14" fillId="0" borderId="10" xfId="2" applyFont="1" applyFill="1" applyBorder="1" applyAlignment="1">
      <alignment horizontal="left" vertical="top" wrapText="1"/>
    </xf>
    <xf numFmtId="0" fontId="14" fillId="0" borderId="24" xfId="2" applyFont="1" applyFill="1" applyBorder="1" applyAlignment="1">
      <alignment horizontal="left" vertical="top" wrapText="1"/>
    </xf>
    <xf numFmtId="0" fontId="14" fillId="0" borderId="9" xfId="2" applyFont="1" applyFill="1" applyBorder="1" applyAlignment="1">
      <alignment horizontal="left" vertical="top" wrapText="1"/>
    </xf>
    <xf numFmtId="0" fontId="14" fillId="0" borderId="31" xfId="2" applyFont="1" applyFill="1" applyBorder="1" applyAlignment="1">
      <alignment horizontal="left" vertical="top" wrapText="1"/>
    </xf>
    <xf numFmtId="178" fontId="15" fillId="0" borderId="10" xfId="2" applyNumberFormat="1" applyFont="1" applyFill="1" applyBorder="1" applyAlignment="1">
      <alignment horizontal="right"/>
    </xf>
    <xf numFmtId="178" fontId="14" fillId="2" borderId="10" xfId="2" applyNumberFormat="1" applyFont="1" applyBorder="1" applyAlignment="1">
      <alignment horizontal="right"/>
    </xf>
    <xf numFmtId="0" fontId="14" fillId="2" borderId="10" xfId="2" applyFont="1" applyBorder="1" applyAlignment="1">
      <alignment horizontal="center" vertical="center"/>
    </xf>
    <xf numFmtId="0" fontId="14" fillId="2" borderId="32" xfId="2" applyFont="1" applyBorder="1" applyAlignment="1">
      <alignment horizontal="center" vertical="center"/>
    </xf>
    <xf numFmtId="0" fontId="14" fillId="0" borderId="26" xfId="2" quotePrefix="1" applyFont="1" applyFill="1" applyBorder="1" applyAlignment="1">
      <alignment horizontal="left" vertical="top" wrapText="1"/>
    </xf>
    <xf numFmtId="0" fontId="15" fillId="2" borderId="23" xfId="2" quotePrefix="1" applyFont="1" applyBorder="1" applyAlignment="1">
      <alignment horizontal="left" vertical="center" shrinkToFit="1"/>
    </xf>
    <xf numFmtId="0" fontId="15" fillId="2" borderId="0" xfId="2" applyFont="1" applyBorder="1" applyAlignment="1">
      <alignment horizontal="left" vertical="center" shrinkToFit="1"/>
    </xf>
    <xf numFmtId="0" fontId="15" fillId="2" borderId="32" xfId="2" applyFont="1" applyBorder="1" applyAlignment="1">
      <alignment horizontal="left" vertical="center" shrinkToFit="1"/>
    </xf>
    <xf numFmtId="0" fontId="8" fillId="2" borderId="23" xfId="2" quotePrefix="1" applyBorder="1" applyAlignment="1">
      <alignment horizontal="left" vertical="center" shrinkToFit="1"/>
    </xf>
    <xf numFmtId="0" fontId="8" fillId="2" borderId="0" xfId="2" applyBorder="1" applyAlignment="1">
      <alignment horizontal="left" vertical="center" shrinkToFit="1"/>
    </xf>
    <xf numFmtId="0" fontId="8" fillId="2" borderId="32" xfId="2" applyBorder="1" applyAlignment="1">
      <alignment horizontal="left" vertical="center" shrinkToFit="1"/>
    </xf>
    <xf numFmtId="0" fontId="9" fillId="2" borderId="0" xfId="2" applyFont="1" applyAlignment="1">
      <alignment horizontal="center" vertical="center"/>
    </xf>
    <xf numFmtId="0" fontId="9" fillId="2" borderId="17" xfId="2" applyFont="1" applyBorder="1" applyAlignment="1">
      <alignment horizontal="center" vertical="center"/>
    </xf>
    <xf numFmtId="179" fontId="8" fillId="2" borderId="18" xfId="2" applyNumberFormat="1" applyBorder="1" applyAlignment="1">
      <alignment horizontal="center" vertical="center" shrinkToFit="1"/>
    </xf>
    <xf numFmtId="179" fontId="8" fillId="2" borderId="23" xfId="2" applyNumberFormat="1" applyBorder="1" applyAlignment="1">
      <alignment horizontal="center" vertical="center" shrinkToFit="1"/>
    </xf>
    <xf numFmtId="49" fontId="8" fillId="2" borderId="19" xfId="2" applyNumberFormat="1" applyBorder="1" applyAlignment="1">
      <alignment horizontal="left" vertical="center" shrinkToFit="1"/>
    </xf>
    <xf numFmtId="0" fontId="8" fillId="2" borderId="20" xfId="2" applyBorder="1" applyAlignment="1">
      <alignment horizontal="left" vertical="center" shrinkToFit="1"/>
    </xf>
    <xf numFmtId="0" fontId="8" fillId="2" borderId="10" xfId="2" applyBorder="1" applyAlignment="1">
      <alignment horizontal="left" vertical="center" shrinkToFit="1"/>
    </xf>
    <xf numFmtId="0" fontId="8" fillId="2" borderId="24" xfId="2" applyBorder="1" applyAlignment="1">
      <alignment horizontal="left" vertical="center" shrinkToFit="1"/>
    </xf>
    <xf numFmtId="0" fontId="8" fillId="2" borderId="19" xfId="2" applyBorder="1" applyAlignment="1">
      <alignment horizontal="center" vertical="center" wrapText="1"/>
    </xf>
    <xf numFmtId="0" fontId="8" fillId="2" borderId="21" xfId="2" applyBorder="1" applyAlignment="1">
      <alignment horizontal="center" vertical="center" wrapText="1"/>
    </xf>
    <xf numFmtId="0" fontId="8" fillId="2" borderId="22" xfId="2" applyBorder="1" applyAlignment="1">
      <alignment horizontal="center" vertical="center" wrapText="1"/>
    </xf>
    <xf numFmtId="0" fontId="8" fillId="2" borderId="9" xfId="2" applyBorder="1" applyAlignment="1">
      <alignment horizontal="center" vertical="center" wrapText="1"/>
    </xf>
    <xf numFmtId="0" fontId="8" fillId="2" borderId="8" xfId="2" applyBorder="1" applyAlignment="1">
      <alignment horizontal="center" vertical="center" wrapText="1"/>
    </xf>
    <xf numFmtId="0" fontId="8" fillId="2" borderId="25" xfId="2" applyBorder="1" applyAlignment="1">
      <alignment horizontal="center" vertical="center" wrapText="1"/>
    </xf>
    <xf numFmtId="0" fontId="8" fillId="2" borderId="26" xfId="2" applyBorder="1" applyAlignment="1">
      <alignment horizontal="center" vertical="center"/>
    </xf>
    <xf numFmtId="0" fontId="8" fillId="2" borderId="27" xfId="2" applyBorder="1" applyAlignment="1">
      <alignment horizontal="center" vertical="center"/>
    </xf>
    <xf numFmtId="0" fontId="8" fillId="2" borderId="16" xfId="2" applyBorder="1" applyAlignment="1">
      <alignment horizontal="center" vertical="center"/>
    </xf>
    <xf numFmtId="0" fontId="13" fillId="2" borderId="30" xfId="3" applyBorder="1" applyAlignment="1">
      <alignment horizontal="center" vertical="center"/>
    </xf>
    <xf numFmtId="0" fontId="13" fillId="2" borderId="8" xfId="3" applyBorder="1" applyAlignment="1">
      <alignment horizontal="center" vertical="center"/>
    </xf>
    <xf numFmtId="0" fontId="13" fillId="2" borderId="31" xfId="3" applyBorder="1" applyAlignment="1">
      <alignment horizontal="center" vertical="center"/>
    </xf>
    <xf numFmtId="0" fontId="14" fillId="2" borderId="23" xfId="2" quotePrefix="1" applyFont="1" applyBorder="1" applyAlignment="1">
      <alignment horizontal="left" vertical="top" wrapText="1"/>
    </xf>
    <xf numFmtId="0" fontId="14" fillId="2" borderId="0" xfId="2" applyFont="1" applyBorder="1" applyAlignment="1">
      <alignment horizontal="left" vertical="top"/>
    </xf>
    <xf numFmtId="0" fontId="14" fillId="2" borderId="10" xfId="2" applyFont="1" applyBorder="1" applyAlignment="1">
      <alignment horizontal="left" vertical="top" wrapText="1"/>
    </xf>
    <xf numFmtId="0" fontId="14" fillId="2" borderId="24" xfId="2" applyFont="1" applyBorder="1" applyAlignment="1">
      <alignment horizontal="left" vertical="top" wrapText="1"/>
    </xf>
    <xf numFmtId="0" fontId="14" fillId="2" borderId="9" xfId="2" applyFont="1" applyBorder="1" applyAlignment="1">
      <alignment horizontal="left" vertical="top" wrapText="1"/>
    </xf>
    <xf numFmtId="0" fontId="14" fillId="2" borderId="9" xfId="2" applyFont="1" applyBorder="1" applyAlignment="1">
      <alignment horizontal="left"/>
    </xf>
    <xf numFmtId="0" fontId="14" fillId="2" borderId="25" xfId="2" applyFont="1" applyBorder="1" applyAlignment="1">
      <alignment horizontal="left"/>
    </xf>
    <xf numFmtId="0" fontId="15" fillId="0" borderId="23" xfId="2" applyFont="1" applyFill="1" applyBorder="1" applyAlignment="1">
      <alignment horizontal="left" vertical="top"/>
    </xf>
    <xf numFmtId="0" fontId="15" fillId="0" borderId="0" xfId="2" applyFont="1" applyFill="1" applyAlignment="1">
      <alignment horizontal="left" vertical="top"/>
    </xf>
    <xf numFmtId="0" fontId="15" fillId="0" borderId="32" xfId="2" applyFont="1" applyFill="1" applyBorder="1" applyAlignment="1">
      <alignment horizontal="left" vertical="top"/>
    </xf>
    <xf numFmtId="0" fontId="15" fillId="2" borderId="0" xfId="2" applyFont="1" applyAlignment="1">
      <alignment horizontal="left" vertical="center" shrinkToFit="1"/>
    </xf>
    <xf numFmtId="0" fontId="8" fillId="2" borderId="0" xfId="2" applyAlignment="1">
      <alignment horizontal="left" vertical="center" shrinkToFit="1"/>
    </xf>
    <xf numFmtId="0" fontId="8" fillId="2" borderId="33" xfId="2" applyBorder="1" applyAlignment="1">
      <alignment horizontal="left" vertical="top"/>
    </xf>
    <xf numFmtId="0" fontId="8" fillId="2" borderId="17" xfId="2" applyBorder="1" applyAlignment="1">
      <alignment horizontal="left" vertical="top"/>
    </xf>
    <xf numFmtId="0" fontId="8" fillId="2" borderId="34" xfId="2" applyBorder="1" applyAlignment="1">
      <alignment horizontal="left" vertical="top"/>
    </xf>
    <xf numFmtId="0" fontId="9" fillId="2" borderId="21" xfId="2" applyFont="1" applyBorder="1" applyAlignment="1">
      <alignment horizontal="center" vertical="center"/>
    </xf>
    <xf numFmtId="0" fontId="9" fillId="2" borderId="0" xfId="2" applyFont="1" applyBorder="1" applyAlignment="1">
      <alignment horizontal="center" vertical="center"/>
    </xf>
    <xf numFmtId="49" fontId="8" fillId="2" borderId="19" xfId="2" applyNumberFormat="1" applyBorder="1" applyAlignment="1">
      <alignment horizontal="left" vertical="center"/>
    </xf>
    <xf numFmtId="0" fontId="8" fillId="2" borderId="20" xfId="2" applyBorder="1" applyAlignment="1">
      <alignment horizontal="left" vertical="center"/>
    </xf>
    <xf numFmtId="0" fontId="8" fillId="2" borderId="10" xfId="2" applyBorder="1" applyAlignment="1">
      <alignment horizontal="left" vertical="center"/>
    </xf>
    <xf numFmtId="0" fontId="8" fillId="2" borderId="24" xfId="2" applyBorder="1" applyAlignment="1">
      <alignment horizontal="left" vertical="center"/>
    </xf>
    <xf numFmtId="178" fontId="14" fillId="0" borderId="10" xfId="2" applyNumberFormat="1" applyFont="1" applyFill="1" applyBorder="1" applyAlignment="1">
      <alignment horizontal="right"/>
    </xf>
    <xf numFmtId="178" fontId="14" fillId="0" borderId="9" xfId="2" applyNumberFormat="1" applyFont="1" applyFill="1" applyBorder="1" applyAlignment="1">
      <alignment horizontal="right"/>
    </xf>
    <xf numFmtId="0" fontId="14" fillId="0" borderId="10" xfId="2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178" fontId="14" fillId="0" borderId="28" xfId="2" applyNumberFormat="1" applyFont="1" applyFill="1" applyBorder="1" applyAlignment="1">
      <alignment horizontal="right"/>
    </xf>
    <xf numFmtId="0" fontId="1" fillId="0" borderId="28" xfId="2" applyFont="1" applyFill="1" applyBorder="1" applyAlignment="1">
      <alignment horizontal="left" vertical="top"/>
    </xf>
    <xf numFmtId="0" fontId="1" fillId="0" borderId="29" xfId="2" applyFont="1" applyFill="1" applyBorder="1" applyAlignment="1">
      <alignment horizontal="left" vertical="top"/>
    </xf>
    <xf numFmtId="0" fontId="1" fillId="0" borderId="9" xfId="2" applyFont="1" applyFill="1" applyBorder="1" applyAlignment="1">
      <alignment horizontal="left" vertical="top"/>
    </xf>
    <xf numFmtId="0" fontId="1" fillId="0" borderId="25" xfId="2" applyFont="1" applyFill="1" applyBorder="1" applyAlignment="1">
      <alignment horizontal="left" vertical="top"/>
    </xf>
    <xf numFmtId="0" fontId="14" fillId="0" borderId="28" xfId="2" applyFont="1" applyFill="1" applyBorder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left" vertical="top" wrapText="1"/>
    </xf>
    <xf numFmtId="0" fontId="14" fillId="0" borderId="16" xfId="2" applyFont="1" applyFill="1" applyBorder="1" applyAlignment="1">
      <alignment horizontal="left" vertical="top" wrapText="1"/>
    </xf>
    <xf numFmtId="0" fontId="14" fillId="0" borderId="30" xfId="2" applyFont="1" applyFill="1" applyBorder="1" applyAlignment="1">
      <alignment horizontal="left" vertical="top" wrapText="1"/>
    </xf>
    <xf numFmtId="0" fontId="14" fillId="0" borderId="8" xfId="2" applyFont="1" applyFill="1" applyBorder="1" applyAlignment="1">
      <alignment horizontal="left" vertical="top" wrapText="1"/>
    </xf>
    <xf numFmtId="0" fontId="14" fillId="0" borderId="28" xfId="2" applyFont="1" applyFill="1" applyBorder="1" applyAlignment="1">
      <alignment horizontal="center"/>
    </xf>
    <xf numFmtId="178" fontId="14" fillId="3" borderId="10" xfId="2" applyNumberFormat="1" applyFont="1" applyFill="1" applyBorder="1" applyAlignment="1">
      <alignment horizontal="right"/>
    </xf>
    <xf numFmtId="178" fontId="14" fillId="3" borderId="9" xfId="2" applyNumberFormat="1" applyFont="1" applyFill="1" applyBorder="1" applyAlignment="1">
      <alignment horizontal="right"/>
    </xf>
    <xf numFmtId="0" fontId="19" fillId="2" borderId="28" xfId="2" applyFont="1" applyBorder="1" applyAlignment="1">
      <alignment horizontal="left" vertical="top"/>
    </xf>
    <xf numFmtId="0" fontId="19" fillId="2" borderId="29" xfId="2" applyFont="1" applyBorder="1" applyAlignment="1">
      <alignment horizontal="left" vertical="top"/>
    </xf>
    <xf numFmtId="0" fontId="19" fillId="2" borderId="9" xfId="2" applyFont="1" applyBorder="1" applyAlignment="1">
      <alignment horizontal="left" vertical="top"/>
    </xf>
    <xf numFmtId="0" fontId="19" fillId="2" borderId="25" xfId="2" applyFont="1" applyBorder="1" applyAlignment="1">
      <alignment horizontal="left" vertical="top"/>
    </xf>
    <xf numFmtId="178" fontId="14" fillId="3" borderId="28" xfId="2" applyNumberFormat="1" applyFont="1" applyFill="1" applyBorder="1" applyAlignment="1">
      <alignment horizontal="right"/>
    </xf>
    <xf numFmtId="0" fontId="12" fillId="2" borderId="28" xfId="2" applyFont="1" applyBorder="1" applyAlignment="1">
      <alignment horizontal="center" vertical="center" wrapText="1"/>
    </xf>
    <xf numFmtId="0" fontId="12" fillId="2" borderId="29" xfId="2" applyFont="1" applyBorder="1" applyAlignment="1">
      <alignment horizontal="center" vertical="center" wrapText="1"/>
    </xf>
    <xf numFmtId="0" fontId="12" fillId="2" borderId="9" xfId="2" applyFont="1" applyBorder="1" applyAlignment="1">
      <alignment horizontal="center" vertical="center" wrapText="1"/>
    </xf>
    <xf numFmtId="0" fontId="12" fillId="2" borderId="25" xfId="2" applyFont="1" applyBorder="1" applyAlignment="1">
      <alignment horizontal="center" vertical="center" wrapText="1"/>
    </xf>
    <xf numFmtId="180" fontId="14" fillId="3" borderId="10" xfId="2" applyNumberFormat="1" applyFont="1" applyFill="1" applyBorder="1" applyAlignment="1">
      <alignment horizontal="center"/>
    </xf>
    <xf numFmtId="180" fontId="14" fillId="3" borderId="9" xfId="2" applyNumberFormat="1" applyFont="1" applyFill="1" applyBorder="1" applyAlignment="1">
      <alignment horizontal="center"/>
    </xf>
    <xf numFmtId="181" fontId="14" fillId="3" borderId="28" xfId="2" applyNumberFormat="1" applyFont="1" applyFill="1" applyBorder="1" applyAlignment="1">
      <alignment horizontal="center"/>
    </xf>
    <xf numFmtId="181" fontId="14" fillId="3" borderId="9" xfId="2" applyNumberFormat="1" applyFont="1" applyFill="1" applyBorder="1" applyAlignment="1">
      <alignment horizontal="center"/>
    </xf>
    <xf numFmtId="180" fontId="14" fillId="3" borderId="28" xfId="2" applyNumberFormat="1" applyFont="1" applyFill="1" applyBorder="1" applyAlignment="1">
      <alignment horizontal="center"/>
    </xf>
    <xf numFmtId="180" fontId="14" fillId="2" borderId="28" xfId="2" applyNumberFormat="1" applyFont="1" applyBorder="1" applyAlignment="1">
      <alignment horizontal="center"/>
    </xf>
    <xf numFmtId="180" fontId="14" fillId="2" borderId="9" xfId="2" applyNumberFormat="1" applyFont="1" applyBorder="1" applyAlignment="1">
      <alignment horizontal="center"/>
    </xf>
    <xf numFmtId="0" fontId="15" fillId="2" borderId="0" xfId="2" applyFont="1" applyBorder="1" applyAlignment="1">
      <alignment horizontal="center" vertical="center" shrinkToFit="1"/>
    </xf>
    <xf numFmtId="0" fontId="11" fillId="2" borderId="17" xfId="2" applyFont="1" applyBorder="1" applyAlignment="1">
      <alignment horizontal="center" vertical="center"/>
    </xf>
    <xf numFmtId="180" fontId="14" fillId="0" borderId="10" xfId="2" applyNumberFormat="1" applyFont="1" applyFill="1" applyBorder="1" applyAlignment="1">
      <alignment horizontal="center"/>
    </xf>
    <xf numFmtId="180" fontId="14" fillId="0" borderId="9" xfId="2" applyNumberFormat="1" applyFont="1" applyFill="1" applyBorder="1" applyAlignment="1">
      <alignment horizontal="center"/>
    </xf>
    <xf numFmtId="181" fontId="14" fillId="0" borderId="28" xfId="2" applyNumberFormat="1" applyFont="1" applyFill="1" applyBorder="1" applyAlignment="1">
      <alignment horizontal="center"/>
    </xf>
    <xf numFmtId="181" fontId="14" fillId="0" borderId="9" xfId="2" applyNumberFormat="1" applyFont="1" applyFill="1" applyBorder="1" applyAlignment="1">
      <alignment horizontal="center"/>
    </xf>
    <xf numFmtId="180" fontId="14" fillId="0" borderId="28" xfId="2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 vertical="center" shrinkToFit="1"/>
    </xf>
    <xf numFmtId="0" fontId="11" fillId="2" borderId="0" xfId="2" applyFont="1" applyAlignment="1">
      <alignment horizontal="center" vertical="center"/>
    </xf>
  </cellXfs>
  <cellStyles count="5">
    <cellStyle name="桁区切り 2" xfId="4" xr:uid="{BEA4F897-9167-467D-9DCA-B25C1B6D53C4}"/>
    <cellStyle name="標準" xfId="0" builtinId="0"/>
    <cellStyle name="標準 2" xfId="1" xr:uid="{DACDF0B4-770A-4F5A-A423-44B651C50323}"/>
    <cellStyle name="標準 2 2" xfId="2" xr:uid="{1F3EB2F5-E680-4E17-A264-3E5583EAA4E6}"/>
    <cellStyle name="標準 3" xfId="3" xr:uid="{F2291E07-C25F-435C-B870-D5F75C11F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6E10-05FA-4528-963C-71B5C93A0E46}">
  <sheetPr>
    <tabColor rgb="FFFF0000"/>
  </sheetPr>
  <dimension ref="A1:J50"/>
  <sheetViews>
    <sheetView showZeros="0" tabSelected="1" view="pageBreakPreview" topLeftCell="A42" zoomScale="85" zoomScaleNormal="55" zoomScaleSheetLayoutView="85" workbookViewId="0">
      <selection activeCell="G16" sqref="G16"/>
    </sheetView>
  </sheetViews>
  <sheetFormatPr defaultRowHeight="18" x14ac:dyDescent="0.45"/>
  <cols>
    <col min="1" max="1" width="9.69921875" customWidth="1"/>
    <col min="2" max="3" width="8.69921875" customWidth="1"/>
    <col min="4" max="4" width="29.69921875" customWidth="1"/>
    <col min="5" max="5" width="13.69921875" customWidth="1"/>
    <col min="6" max="6" width="5.19921875" bestFit="1" customWidth="1"/>
    <col min="7" max="7" width="22.19921875" style="17" bestFit="1" customWidth="1"/>
    <col min="8" max="8" width="11.19921875" customWidth="1"/>
    <col min="9" max="10" width="0" hidden="1" customWidth="1"/>
  </cols>
  <sheetData>
    <row r="1" spans="1:10" ht="19.8" hidden="1" x14ac:dyDescent="0.45">
      <c r="A1" s="5" t="s">
        <v>26</v>
      </c>
      <c r="G1" s="16" t="s">
        <v>43</v>
      </c>
      <c r="H1" s="8"/>
    </row>
    <row r="2" spans="1:10" ht="11.25" hidden="1" customHeight="1" x14ac:dyDescent="0.45"/>
    <row r="3" spans="1:10" ht="22.2" hidden="1" x14ac:dyDescent="0.45">
      <c r="A3" s="4" t="s">
        <v>51</v>
      </c>
    </row>
    <row r="4" spans="1:10" ht="11.25" hidden="1" customHeight="1" x14ac:dyDescent="0.45"/>
    <row r="5" spans="1:10" hidden="1" x14ac:dyDescent="0.45">
      <c r="E5" s="1" t="s">
        <v>1</v>
      </c>
      <c r="F5" s="50"/>
      <c r="G5" s="50"/>
      <c r="H5" s="8"/>
    </row>
    <row r="6" spans="1:10" hidden="1" x14ac:dyDescent="0.45">
      <c r="E6" s="1" t="s">
        <v>2</v>
      </c>
      <c r="F6" s="50"/>
      <c r="G6" s="50"/>
      <c r="H6" s="8"/>
    </row>
    <row r="7" spans="1:10" hidden="1" x14ac:dyDescent="0.45">
      <c r="E7" s="1" t="s">
        <v>3</v>
      </c>
      <c r="F7" s="50"/>
      <c r="G7" s="50"/>
      <c r="H7" s="8"/>
    </row>
    <row r="8" spans="1:10" ht="11.25" hidden="1" customHeight="1" x14ac:dyDescent="0.45"/>
    <row r="9" spans="1:10" hidden="1" x14ac:dyDescent="0.45">
      <c r="A9" s="51" t="s">
        <v>0</v>
      </c>
      <c r="B9" s="52"/>
      <c r="C9" s="52"/>
      <c r="D9" s="52"/>
      <c r="E9" s="52"/>
      <c r="F9" s="52"/>
      <c r="G9" s="52"/>
    </row>
    <row r="10" spans="1:10" ht="24.45" customHeight="1" x14ac:dyDescent="0.45">
      <c r="A10" s="28" t="s">
        <v>4</v>
      </c>
      <c r="B10" s="53" t="s">
        <v>5</v>
      </c>
      <c r="C10" s="53"/>
      <c r="D10" s="53"/>
      <c r="E10" s="53"/>
      <c r="F10" s="53"/>
      <c r="G10" s="53"/>
    </row>
    <row r="11" spans="1:10" x14ac:dyDescent="0.45">
      <c r="A11" s="54" t="s">
        <v>6</v>
      </c>
      <c r="B11" s="54"/>
      <c r="C11" s="54"/>
      <c r="D11" s="54"/>
      <c r="E11" s="29" t="s">
        <v>7</v>
      </c>
      <c r="F11" s="29" t="s">
        <v>8</v>
      </c>
      <c r="G11" s="30" t="s">
        <v>9</v>
      </c>
      <c r="H11" s="31" t="s">
        <v>42</v>
      </c>
      <c r="I11" s="2" t="s">
        <v>10</v>
      </c>
      <c r="J11" s="2" t="s">
        <v>11</v>
      </c>
    </row>
    <row r="12" spans="1:10" ht="42" customHeight="1" x14ac:dyDescent="0.2">
      <c r="A12" s="47" t="s">
        <v>12</v>
      </c>
      <c r="B12" s="46"/>
      <c r="C12" s="46"/>
      <c r="D12" s="46"/>
      <c r="E12" s="32" t="s">
        <v>13</v>
      </c>
      <c r="F12" s="33">
        <v>1</v>
      </c>
      <c r="G12" s="34">
        <f>G13</f>
        <v>0</v>
      </c>
      <c r="H12" s="9"/>
      <c r="I12" s="3">
        <v>1</v>
      </c>
      <c r="J12" s="3">
        <v>1</v>
      </c>
    </row>
    <row r="13" spans="1:10" ht="42" customHeight="1" x14ac:dyDescent="0.2">
      <c r="A13" s="35"/>
      <c r="B13" s="46" t="s">
        <v>12</v>
      </c>
      <c r="C13" s="46"/>
      <c r="D13" s="46"/>
      <c r="E13" s="32" t="s">
        <v>13</v>
      </c>
      <c r="F13" s="33">
        <v>1</v>
      </c>
      <c r="G13" s="34">
        <f>G14+G16+G18+G20+G28+G30</f>
        <v>0</v>
      </c>
      <c r="H13" s="10"/>
      <c r="I13" s="3">
        <v>2</v>
      </c>
      <c r="J13" s="3">
        <v>2</v>
      </c>
    </row>
    <row r="14" spans="1:10" ht="42" customHeight="1" x14ac:dyDescent="0.2">
      <c r="A14" s="35"/>
      <c r="B14" s="36"/>
      <c r="C14" s="46" t="s">
        <v>14</v>
      </c>
      <c r="D14" s="46"/>
      <c r="E14" s="32" t="s">
        <v>13</v>
      </c>
      <c r="F14" s="33">
        <v>1</v>
      </c>
      <c r="G14" s="34">
        <f>G15</f>
        <v>0</v>
      </c>
      <c r="H14" s="10"/>
      <c r="I14" s="3">
        <v>3</v>
      </c>
      <c r="J14" s="3">
        <v>3</v>
      </c>
    </row>
    <row r="15" spans="1:10" ht="42" customHeight="1" x14ac:dyDescent="0.2">
      <c r="A15" s="35"/>
      <c r="B15" s="36"/>
      <c r="C15" s="36"/>
      <c r="D15" s="36" t="s">
        <v>59</v>
      </c>
      <c r="E15" s="32" t="s">
        <v>13</v>
      </c>
      <c r="F15" s="33">
        <v>1</v>
      </c>
      <c r="G15" s="37">
        <f>内訳書!I220</f>
        <v>0</v>
      </c>
      <c r="H15" s="10" t="s">
        <v>44</v>
      </c>
      <c r="I15" s="3">
        <v>4</v>
      </c>
      <c r="J15" s="3">
        <v>4</v>
      </c>
    </row>
    <row r="16" spans="1:10" ht="42" customHeight="1" x14ac:dyDescent="0.2">
      <c r="A16" s="35"/>
      <c r="B16" s="36"/>
      <c r="C16" s="46" t="s">
        <v>15</v>
      </c>
      <c r="D16" s="46"/>
      <c r="E16" s="32" t="s">
        <v>13</v>
      </c>
      <c r="F16" s="33">
        <v>1</v>
      </c>
      <c r="G16" s="34">
        <f>G17</f>
        <v>0</v>
      </c>
      <c r="H16" s="10"/>
      <c r="I16" s="3">
        <v>6</v>
      </c>
      <c r="J16" s="3">
        <v>3</v>
      </c>
    </row>
    <row r="17" spans="1:10" ht="42" customHeight="1" x14ac:dyDescent="0.2">
      <c r="A17" s="35"/>
      <c r="B17" s="36"/>
      <c r="C17" s="36"/>
      <c r="D17" s="36" t="s">
        <v>58</v>
      </c>
      <c r="E17" s="32" t="s">
        <v>13</v>
      </c>
      <c r="F17" s="33">
        <v>1</v>
      </c>
      <c r="G17" s="37">
        <f>内訳書!I55</f>
        <v>0</v>
      </c>
      <c r="H17" s="10" t="s">
        <v>45</v>
      </c>
      <c r="I17" s="3">
        <v>7</v>
      </c>
      <c r="J17" s="3">
        <v>4</v>
      </c>
    </row>
    <row r="18" spans="1:10" ht="42" customHeight="1" x14ac:dyDescent="0.2">
      <c r="A18" s="35"/>
      <c r="B18" s="36"/>
      <c r="C18" s="46" t="s">
        <v>16</v>
      </c>
      <c r="D18" s="46"/>
      <c r="E18" s="32" t="s">
        <v>13</v>
      </c>
      <c r="F18" s="33">
        <v>1</v>
      </c>
      <c r="G18" s="34">
        <f>G19</f>
        <v>0</v>
      </c>
      <c r="H18" s="10"/>
      <c r="I18" s="3">
        <v>8</v>
      </c>
      <c r="J18" s="3">
        <v>3</v>
      </c>
    </row>
    <row r="19" spans="1:10" ht="42" customHeight="1" x14ac:dyDescent="0.2">
      <c r="A19" s="35"/>
      <c r="B19" s="36"/>
      <c r="C19" s="36"/>
      <c r="D19" s="36" t="s">
        <v>60</v>
      </c>
      <c r="E19" s="32" t="s">
        <v>13</v>
      </c>
      <c r="F19" s="33">
        <v>1</v>
      </c>
      <c r="G19" s="37">
        <f>内訳書!I88</f>
        <v>0</v>
      </c>
      <c r="H19" s="10" t="s">
        <v>46</v>
      </c>
      <c r="I19" s="3">
        <v>9</v>
      </c>
      <c r="J19" s="3">
        <v>4</v>
      </c>
    </row>
    <row r="20" spans="1:10" ht="42" customHeight="1" x14ac:dyDescent="0.2">
      <c r="A20" s="35"/>
      <c r="B20" s="36"/>
      <c r="C20" s="46" t="s">
        <v>81</v>
      </c>
      <c r="D20" s="46"/>
      <c r="E20" s="32" t="s">
        <v>13</v>
      </c>
      <c r="F20" s="33">
        <v>1</v>
      </c>
      <c r="G20" s="34">
        <f>G21+G22+G23+G24+G25+G26+G27</f>
        <v>0</v>
      </c>
      <c r="H20" s="10"/>
      <c r="I20" s="3">
        <v>10</v>
      </c>
      <c r="J20" s="3">
        <v>3</v>
      </c>
    </row>
    <row r="21" spans="1:10" ht="42" customHeight="1" x14ac:dyDescent="0.2">
      <c r="A21" s="35"/>
      <c r="B21" s="36"/>
      <c r="C21" s="36"/>
      <c r="D21" s="36" t="s">
        <v>61</v>
      </c>
      <c r="E21" s="32" t="s">
        <v>13</v>
      </c>
      <c r="F21" s="33">
        <v>1</v>
      </c>
      <c r="G21" s="37">
        <f>内訳書!I121</f>
        <v>0</v>
      </c>
      <c r="H21" s="10" t="s">
        <v>47</v>
      </c>
      <c r="I21" s="3">
        <v>11</v>
      </c>
      <c r="J21" s="3">
        <v>4</v>
      </c>
    </row>
    <row r="22" spans="1:10" ht="42" customHeight="1" x14ac:dyDescent="0.2">
      <c r="A22" s="35"/>
      <c r="B22" s="36"/>
      <c r="C22" s="36"/>
      <c r="D22" s="36" t="s">
        <v>78</v>
      </c>
      <c r="E22" s="32" t="s">
        <v>13</v>
      </c>
      <c r="F22" s="33">
        <v>1</v>
      </c>
      <c r="G22" s="37">
        <f>内訳書!I154</f>
        <v>0</v>
      </c>
      <c r="H22" s="10" t="s">
        <v>48</v>
      </c>
      <c r="I22" s="3">
        <v>12</v>
      </c>
      <c r="J22" s="3">
        <v>4</v>
      </c>
    </row>
    <row r="23" spans="1:10" ht="42" customHeight="1" x14ac:dyDescent="0.2">
      <c r="A23" s="35"/>
      <c r="B23" s="36"/>
      <c r="C23" s="36"/>
      <c r="D23" s="36" t="s">
        <v>66</v>
      </c>
      <c r="E23" s="32" t="s">
        <v>13</v>
      </c>
      <c r="F23" s="33">
        <v>1</v>
      </c>
      <c r="G23" s="37">
        <f>内訳書!I187</f>
        <v>0</v>
      </c>
      <c r="H23" s="10" t="s">
        <v>49</v>
      </c>
      <c r="I23" s="3">
        <v>13</v>
      </c>
      <c r="J23" s="3">
        <v>4</v>
      </c>
    </row>
    <row r="24" spans="1:10" ht="42" customHeight="1" x14ac:dyDescent="0.2">
      <c r="A24" s="35"/>
      <c r="B24" s="36"/>
      <c r="C24" s="36"/>
      <c r="D24" s="36" t="s">
        <v>67</v>
      </c>
      <c r="E24" s="32" t="s">
        <v>13</v>
      </c>
      <c r="F24" s="33">
        <v>1</v>
      </c>
      <c r="G24" s="37">
        <f>内訳書!I220</f>
        <v>0</v>
      </c>
      <c r="H24" s="10" t="s">
        <v>71</v>
      </c>
      <c r="I24" s="3">
        <v>14</v>
      </c>
      <c r="J24" s="3">
        <v>4</v>
      </c>
    </row>
    <row r="25" spans="1:10" ht="42" customHeight="1" x14ac:dyDescent="0.2">
      <c r="A25" s="35"/>
      <c r="B25" s="36"/>
      <c r="C25" s="36"/>
      <c r="D25" s="36" t="s">
        <v>68</v>
      </c>
      <c r="E25" s="32" t="s">
        <v>13</v>
      </c>
      <c r="F25" s="33">
        <v>1</v>
      </c>
      <c r="G25" s="37">
        <f>内訳書!I253</f>
        <v>0</v>
      </c>
      <c r="H25" s="10" t="s">
        <v>72</v>
      </c>
      <c r="I25" s="3">
        <v>15</v>
      </c>
      <c r="J25" s="3">
        <v>4</v>
      </c>
    </row>
    <row r="26" spans="1:10" ht="42" customHeight="1" x14ac:dyDescent="0.2">
      <c r="A26" s="35"/>
      <c r="B26" s="36"/>
      <c r="C26" s="36"/>
      <c r="D26" s="36" t="s">
        <v>69</v>
      </c>
      <c r="E26" s="32" t="s">
        <v>13</v>
      </c>
      <c r="F26" s="33">
        <v>1</v>
      </c>
      <c r="G26" s="37">
        <f>内訳書!I286</f>
        <v>0</v>
      </c>
      <c r="H26" s="10" t="s">
        <v>73</v>
      </c>
      <c r="I26" s="3">
        <v>16</v>
      </c>
      <c r="J26" s="3">
        <v>4</v>
      </c>
    </row>
    <row r="27" spans="1:10" ht="42" customHeight="1" x14ac:dyDescent="0.2">
      <c r="A27" s="35"/>
      <c r="B27" s="36"/>
      <c r="C27" s="36"/>
      <c r="D27" s="36" t="s">
        <v>70</v>
      </c>
      <c r="E27" s="32" t="s">
        <v>13</v>
      </c>
      <c r="F27" s="33">
        <v>1</v>
      </c>
      <c r="G27" s="37">
        <f>内訳書!I319</f>
        <v>0</v>
      </c>
      <c r="H27" s="10" t="s">
        <v>74</v>
      </c>
      <c r="I27" s="3">
        <v>17</v>
      </c>
      <c r="J27" s="3">
        <v>4</v>
      </c>
    </row>
    <row r="28" spans="1:10" ht="42" customHeight="1" x14ac:dyDescent="0.2">
      <c r="A28" s="35"/>
      <c r="B28" s="36"/>
      <c r="C28" s="46" t="s">
        <v>17</v>
      </c>
      <c r="D28" s="46"/>
      <c r="E28" s="32" t="s">
        <v>13</v>
      </c>
      <c r="F28" s="33">
        <v>1</v>
      </c>
      <c r="G28" s="34">
        <f>G29</f>
        <v>0</v>
      </c>
      <c r="H28" s="10"/>
      <c r="I28" s="3">
        <v>18</v>
      </c>
      <c r="J28" s="3">
        <v>3</v>
      </c>
    </row>
    <row r="29" spans="1:10" ht="42" customHeight="1" x14ac:dyDescent="0.2">
      <c r="A29" s="35"/>
      <c r="B29" s="36"/>
      <c r="C29" s="36"/>
      <c r="D29" s="36" t="s">
        <v>62</v>
      </c>
      <c r="E29" s="32" t="s">
        <v>13</v>
      </c>
      <c r="F29" s="33">
        <v>1</v>
      </c>
      <c r="G29" s="37">
        <f>内訳書!I352</f>
        <v>0</v>
      </c>
      <c r="H29" s="10" t="s">
        <v>75</v>
      </c>
      <c r="I29" s="3">
        <v>19</v>
      </c>
      <c r="J29" s="3">
        <v>4</v>
      </c>
    </row>
    <row r="30" spans="1:10" ht="42" customHeight="1" x14ac:dyDescent="0.2">
      <c r="A30" s="35"/>
      <c r="B30" s="36"/>
      <c r="C30" s="46" t="s">
        <v>18</v>
      </c>
      <c r="D30" s="46"/>
      <c r="E30" s="32" t="s">
        <v>13</v>
      </c>
      <c r="F30" s="33">
        <v>1</v>
      </c>
      <c r="G30" s="34">
        <f>G31</f>
        <v>0</v>
      </c>
      <c r="H30" s="10"/>
      <c r="I30" s="3">
        <v>20</v>
      </c>
      <c r="J30" s="3">
        <v>3</v>
      </c>
    </row>
    <row r="31" spans="1:10" ht="42" customHeight="1" x14ac:dyDescent="0.2">
      <c r="A31" s="35"/>
      <c r="B31" s="36"/>
      <c r="C31" s="36"/>
      <c r="D31" s="36" t="s">
        <v>63</v>
      </c>
      <c r="E31" s="32" t="s">
        <v>13</v>
      </c>
      <c r="F31" s="33">
        <v>1</v>
      </c>
      <c r="G31" s="37">
        <f>内訳書!I385</f>
        <v>0</v>
      </c>
      <c r="H31" s="10" t="s">
        <v>76</v>
      </c>
      <c r="I31" s="3">
        <v>21</v>
      </c>
      <c r="J31" s="3">
        <v>4</v>
      </c>
    </row>
    <row r="32" spans="1:10" ht="42" customHeight="1" x14ac:dyDescent="0.2">
      <c r="A32" s="47" t="s">
        <v>19</v>
      </c>
      <c r="B32" s="46"/>
      <c r="C32" s="46"/>
      <c r="D32" s="46"/>
      <c r="E32" s="32" t="s">
        <v>13</v>
      </c>
      <c r="F32" s="33">
        <v>1</v>
      </c>
      <c r="G32" s="34">
        <f>G33</f>
        <v>0</v>
      </c>
      <c r="H32" s="10"/>
      <c r="I32" s="3">
        <v>22</v>
      </c>
      <c r="J32" s="3">
        <v>1</v>
      </c>
    </row>
    <row r="33" spans="1:10" ht="42" customHeight="1" x14ac:dyDescent="0.2">
      <c r="A33" s="35"/>
      <c r="B33" s="46" t="s">
        <v>19</v>
      </c>
      <c r="C33" s="46"/>
      <c r="D33" s="46"/>
      <c r="E33" s="32" t="s">
        <v>13</v>
      </c>
      <c r="F33" s="33">
        <v>1</v>
      </c>
      <c r="G33" s="34">
        <f>G35+G36</f>
        <v>0</v>
      </c>
      <c r="H33" s="10"/>
      <c r="I33" s="3">
        <v>23</v>
      </c>
      <c r="J33" s="3">
        <v>2</v>
      </c>
    </row>
    <row r="34" spans="1:10" s="24" customFormat="1" ht="42" customHeight="1" x14ac:dyDescent="0.2">
      <c r="A34" s="35"/>
      <c r="B34" s="36"/>
      <c r="C34" s="46" t="s">
        <v>82</v>
      </c>
      <c r="D34" s="46"/>
      <c r="E34" s="32" t="s">
        <v>13</v>
      </c>
      <c r="F34" s="33">
        <v>1</v>
      </c>
      <c r="G34" s="38">
        <f>G35</f>
        <v>0</v>
      </c>
      <c r="H34" s="10"/>
      <c r="I34" s="6">
        <v>23</v>
      </c>
      <c r="J34" s="6">
        <v>3</v>
      </c>
    </row>
    <row r="35" spans="1:10" s="24" customFormat="1" ht="42" customHeight="1" x14ac:dyDescent="0.2">
      <c r="A35" s="35"/>
      <c r="B35" s="36"/>
      <c r="C35" s="36"/>
      <c r="D35" s="36" t="s">
        <v>83</v>
      </c>
      <c r="E35" s="32" t="s">
        <v>13</v>
      </c>
      <c r="F35" s="33">
        <v>1</v>
      </c>
      <c r="G35" s="37">
        <f>内訳書!I418</f>
        <v>0</v>
      </c>
      <c r="H35" s="10" t="s">
        <v>77</v>
      </c>
      <c r="I35" s="6">
        <v>24</v>
      </c>
      <c r="J35" s="6">
        <v>4</v>
      </c>
    </row>
    <row r="36" spans="1:10" s="24" customFormat="1" ht="42" customHeight="1" x14ac:dyDescent="0.2">
      <c r="A36" s="35"/>
      <c r="B36" s="36"/>
      <c r="C36" s="46" t="s">
        <v>84</v>
      </c>
      <c r="D36" s="46"/>
      <c r="E36" s="32" t="s">
        <v>13</v>
      </c>
      <c r="F36" s="33">
        <v>1</v>
      </c>
      <c r="G36" s="38">
        <f>G37</f>
        <v>0</v>
      </c>
      <c r="H36" s="10"/>
      <c r="I36" s="6">
        <v>25</v>
      </c>
      <c r="J36" s="6">
        <v>3</v>
      </c>
    </row>
    <row r="37" spans="1:10" s="24" customFormat="1" ht="42" customHeight="1" x14ac:dyDescent="0.2">
      <c r="A37" s="35"/>
      <c r="B37" s="36"/>
      <c r="C37" s="36"/>
      <c r="D37" s="36" t="s">
        <v>85</v>
      </c>
      <c r="E37" s="32" t="s">
        <v>13</v>
      </c>
      <c r="F37" s="33">
        <v>1</v>
      </c>
      <c r="G37" s="37"/>
      <c r="H37" s="10"/>
      <c r="I37" s="6">
        <v>26</v>
      </c>
      <c r="J37" s="6">
        <v>4</v>
      </c>
    </row>
    <row r="38" spans="1:10" ht="42" customHeight="1" x14ac:dyDescent="0.2">
      <c r="A38" s="47" t="s">
        <v>20</v>
      </c>
      <c r="B38" s="46"/>
      <c r="C38" s="46"/>
      <c r="D38" s="46"/>
      <c r="E38" s="32" t="s">
        <v>13</v>
      </c>
      <c r="F38" s="33">
        <v>1</v>
      </c>
      <c r="G38" s="34">
        <f>G39</f>
        <v>0</v>
      </c>
      <c r="H38" s="10"/>
      <c r="I38" s="3">
        <v>24</v>
      </c>
      <c r="J38" s="3">
        <v>1</v>
      </c>
    </row>
    <row r="39" spans="1:10" ht="42" customHeight="1" x14ac:dyDescent="0.2">
      <c r="A39" s="35"/>
      <c r="B39" s="46" t="s">
        <v>21</v>
      </c>
      <c r="C39" s="46"/>
      <c r="D39" s="46"/>
      <c r="E39" s="32" t="s">
        <v>13</v>
      </c>
      <c r="F39" s="33">
        <v>1</v>
      </c>
      <c r="G39" s="34">
        <f>G40</f>
        <v>0</v>
      </c>
      <c r="H39" s="10"/>
      <c r="I39" s="3">
        <v>25</v>
      </c>
      <c r="J39" s="3">
        <v>2</v>
      </c>
    </row>
    <row r="40" spans="1:10" ht="42" customHeight="1" x14ac:dyDescent="0.2">
      <c r="A40" s="35"/>
      <c r="B40" s="36"/>
      <c r="C40" s="46" t="s">
        <v>22</v>
      </c>
      <c r="D40" s="46"/>
      <c r="E40" s="32" t="s">
        <v>13</v>
      </c>
      <c r="F40" s="33">
        <v>1</v>
      </c>
      <c r="G40" s="34">
        <f>G41</f>
        <v>0</v>
      </c>
      <c r="H40" s="10"/>
      <c r="I40" s="3">
        <v>26</v>
      </c>
      <c r="J40" s="3">
        <v>3</v>
      </c>
    </row>
    <row r="41" spans="1:10" ht="42" customHeight="1" x14ac:dyDescent="0.2">
      <c r="A41" s="35"/>
      <c r="B41" s="36"/>
      <c r="C41" s="36"/>
      <c r="D41" s="36" t="s">
        <v>65</v>
      </c>
      <c r="E41" s="32" t="s">
        <v>23</v>
      </c>
      <c r="F41" s="33">
        <v>1</v>
      </c>
      <c r="G41" s="37">
        <f>内訳書!I451</f>
        <v>0</v>
      </c>
      <c r="H41" s="10" t="s">
        <v>88</v>
      </c>
      <c r="I41" s="3">
        <v>27</v>
      </c>
      <c r="J41" s="3">
        <v>4</v>
      </c>
    </row>
    <row r="42" spans="1:10" ht="42" customHeight="1" x14ac:dyDescent="0.2">
      <c r="A42" s="47" t="s">
        <v>24</v>
      </c>
      <c r="B42" s="46"/>
      <c r="C42" s="46"/>
      <c r="D42" s="46"/>
      <c r="E42" s="32" t="s">
        <v>13</v>
      </c>
      <c r="F42" s="33">
        <v>1</v>
      </c>
      <c r="G42" s="34">
        <f>G12+G32+G38</f>
        <v>0</v>
      </c>
      <c r="H42" s="10"/>
      <c r="I42" s="3">
        <v>28</v>
      </c>
      <c r="J42" s="3"/>
    </row>
    <row r="43" spans="1:10" s="24" customFormat="1" ht="42" customHeight="1" x14ac:dyDescent="0.2">
      <c r="A43" s="47" t="s">
        <v>90</v>
      </c>
      <c r="B43" s="46"/>
      <c r="C43" s="46"/>
      <c r="D43" s="46"/>
      <c r="E43" s="32" t="s">
        <v>13</v>
      </c>
      <c r="F43" s="33">
        <v>1</v>
      </c>
      <c r="G43" s="37">
        <f>内訳書!I484</f>
        <v>0</v>
      </c>
      <c r="H43" s="10" t="s">
        <v>91</v>
      </c>
      <c r="I43" s="3">
        <v>29</v>
      </c>
      <c r="J43" s="3"/>
    </row>
    <row r="44" spans="1:10" ht="42" customHeight="1" x14ac:dyDescent="0.2">
      <c r="A44" s="47" t="s">
        <v>64</v>
      </c>
      <c r="B44" s="46"/>
      <c r="C44" s="46"/>
      <c r="D44" s="46"/>
      <c r="E44" s="32" t="s">
        <v>13</v>
      </c>
      <c r="F44" s="33">
        <v>1</v>
      </c>
      <c r="G44" s="37">
        <f>内訳書!I517</f>
        <v>0</v>
      </c>
      <c r="H44" s="10" t="s">
        <v>92</v>
      </c>
      <c r="I44" s="3">
        <v>29</v>
      </c>
      <c r="J44" s="3"/>
    </row>
    <row r="45" spans="1:10" ht="42" customHeight="1" x14ac:dyDescent="0.2">
      <c r="A45" s="47" t="s">
        <v>25</v>
      </c>
      <c r="B45" s="46"/>
      <c r="C45" s="46"/>
      <c r="D45" s="46"/>
      <c r="E45" s="32" t="s">
        <v>13</v>
      </c>
      <c r="F45" s="33">
        <v>1</v>
      </c>
      <c r="G45" s="34">
        <f>G42+G43+G44</f>
        <v>0</v>
      </c>
      <c r="H45" s="10"/>
      <c r="I45" s="6">
        <v>23</v>
      </c>
      <c r="J45" s="6">
        <v>30</v>
      </c>
    </row>
    <row r="46" spans="1:10" ht="42" customHeight="1" x14ac:dyDescent="0.2">
      <c r="A46" s="48" t="s">
        <v>27</v>
      </c>
      <c r="B46" s="49"/>
      <c r="C46" s="49"/>
      <c r="D46" s="49"/>
      <c r="E46" s="32" t="s">
        <v>13</v>
      </c>
      <c r="F46" s="39">
        <v>1</v>
      </c>
      <c r="G46" s="40"/>
      <c r="H46" s="10"/>
      <c r="I46" s="6">
        <v>24</v>
      </c>
      <c r="J46" s="6">
        <v>90</v>
      </c>
    </row>
    <row r="47" spans="1:10" ht="42" customHeight="1" x14ac:dyDescent="0.2">
      <c r="A47" s="44" t="s">
        <v>28</v>
      </c>
      <c r="B47" s="45"/>
      <c r="C47" s="45"/>
      <c r="D47" s="45"/>
      <c r="E47" s="41" t="s">
        <v>29</v>
      </c>
      <c r="F47" s="42">
        <v>1</v>
      </c>
      <c r="G47" s="43"/>
      <c r="H47" s="11"/>
      <c r="I47" s="6">
        <v>24</v>
      </c>
      <c r="J47" s="6">
        <v>90</v>
      </c>
    </row>
    <row r="48" spans="1:10" ht="19.8" x14ac:dyDescent="0.45">
      <c r="A48" s="12" t="s">
        <v>50</v>
      </c>
      <c r="B48" s="5"/>
    </row>
    <row r="49" spans="1:1" x14ac:dyDescent="0.45">
      <c r="A49" s="12" t="s">
        <v>80</v>
      </c>
    </row>
    <row r="50" spans="1:1" x14ac:dyDescent="0.45">
      <c r="A50" s="12" t="s">
        <v>79</v>
      </c>
    </row>
  </sheetData>
  <mergeCells count="27">
    <mergeCell ref="C20:D20"/>
    <mergeCell ref="F5:G5"/>
    <mergeCell ref="F6:G6"/>
    <mergeCell ref="F7:G7"/>
    <mergeCell ref="A9:G9"/>
    <mergeCell ref="B10:G10"/>
    <mergeCell ref="A11:D11"/>
    <mergeCell ref="A12:D12"/>
    <mergeCell ref="B13:D13"/>
    <mergeCell ref="C14:D14"/>
    <mergeCell ref="C16:D16"/>
    <mergeCell ref="C18:D18"/>
    <mergeCell ref="A47:D47"/>
    <mergeCell ref="C28:D28"/>
    <mergeCell ref="C30:D30"/>
    <mergeCell ref="A32:D32"/>
    <mergeCell ref="B33:D33"/>
    <mergeCell ref="A38:D38"/>
    <mergeCell ref="B39:D39"/>
    <mergeCell ref="C40:D40"/>
    <mergeCell ref="A42:D42"/>
    <mergeCell ref="A44:D44"/>
    <mergeCell ref="A45:D45"/>
    <mergeCell ref="A46:D46"/>
    <mergeCell ref="C34:D34"/>
    <mergeCell ref="C36:D36"/>
    <mergeCell ref="A43:D43"/>
  </mergeCells>
  <phoneticPr fontId="5"/>
  <pageMargins left="0.78740157480314965" right="0.78740157480314965" top="0.98425196850393704" bottom="0.98425196850393704" header="0.51181102362204722" footer="0.51181102362204722"/>
  <pageSetup paperSize="9" scale="70" fitToHeight="2" orientation="portrait" r:id="rId1"/>
  <headerFooter alignWithMargins="0">
    <oddHeader xml:space="preserve">&amp;L&amp;14様式第３号&amp;C&amp;"ＭＳ Ｐゴシック,標準"&amp;14徳島小松島港長期構想策定等業務
に係る経費の見積書&amp;"-,標準"&amp;18
</oddHeader>
  </headerFooter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3B5B-6E1D-4C42-9A00-955CE7FE65A2}">
  <sheetPr>
    <tabColor rgb="FFFF0000"/>
  </sheetPr>
  <dimension ref="A1:K594"/>
  <sheetViews>
    <sheetView showZeros="0" view="pageBreakPreview" topLeftCell="A481" zoomScale="70" zoomScaleNormal="100" zoomScaleSheetLayoutView="70" workbookViewId="0">
      <selection activeCell="L336" sqref="L336"/>
    </sheetView>
  </sheetViews>
  <sheetFormatPr defaultColWidth="3.296875" defaultRowHeight="13.5" customHeight="1" x14ac:dyDescent="0.45"/>
  <cols>
    <col min="1" max="1" width="7.8984375" style="7" customWidth="1"/>
    <col min="2" max="5" width="9.69921875" style="7" customWidth="1"/>
    <col min="6" max="6" width="5.19921875" style="7" customWidth="1"/>
    <col min="7" max="7" width="7" style="242" customWidth="1"/>
    <col min="8" max="9" width="9.69921875" style="7" customWidth="1"/>
    <col min="10" max="11" width="5.19921875" style="7" customWidth="1"/>
    <col min="12" max="72" width="7.8984375" style="7" customWidth="1"/>
    <col min="73" max="16384" width="3.296875" style="7"/>
  </cols>
  <sheetData>
    <row r="1" spans="1:11" ht="13.5" customHeight="1" x14ac:dyDescent="0.45">
      <c r="A1" s="157" t="s">
        <v>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3.5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3.5" customHeight="1" thickBot="1" x14ac:dyDescent="0.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ht="13.5" customHeight="1" x14ac:dyDescent="0.45">
      <c r="A4" s="159" t="str">
        <f>設計内訳書!H15</f>
        <v>内　１号</v>
      </c>
      <c r="B4" s="194" t="s">
        <v>59</v>
      </c>
      <c r="C4" s="195"/>
      <c r="D4" s="165"/>
      <c r="E4" s="166"/>
      <c r="F4" s="166"/>
      <c r="G4" s="166"/>
      <c r="H4" s="166"/>
      <c r="I4" s="166"/>
      <c r="J4" s="166"/>
      <c r="K4" s="167"/>
    </row>
    <row r="5" spans="1:11" ht="13.5" customHeight="1" x14ac:dyDescent="0.45">
      <c r="A5" s="160"/>
      <c r="B5" s="196"/>
      <c r="C5" s="197"/>
      <c r="D5" s="168"/>
      <c r="E5" s="169"/>
      <c r="F5" s="169"/>
      <c r="G5" s="169"/>
      <c r="H5" s="169"/>
      <c r="I5" s="169"/>
      <c r="J5" s="169"/>
      <c r="K5" s="170"/>
    </row>
    <row r="6" spans="1:11" ht="13.5" customHeight="1" x14ac:dyDescent="0.45">
      <c r="A6" s="171" t="s">
        <v>31</v>
      </c>
      <c r="B6" s="172"/>
      <c r="C6" s="173"/>
      <c r="D6" s="129" t="s">
        <v>32</v>
      </c>
      <c r="E6" s="173"/>
      <c r="F6" s="129" t="s">
        <v>33</v>
      </c>
      <c r="G6" s="129" t="s">
        <v>34</v>
      </c>
      <c r="H6" s="129" t="s">
        <v>35</v>
      </c>
      <c r="I6" s="129" t="s">
        <v>36</v>
      </c>
      <c r="J6" s="129" t="s">
        <v>37</v>
      </c>
      <c r="K6" s="131"/>
    </row>
    <row r="7" spans="1:11" ht="13.5" customHeight="1" x14ac:dyDescent="0.45">
      <c r="A7" s="174"/>
      <c r="B7" s="175"/>
      <c r="C7" s="176"/>
      <c r="D7" s="130"/>
      <c r="E7" s="176"/>
      <c r="F7" s="130"/>
      <c r="G7" s="130"/>
      <c r="H7" s="130"/>
      <c r="I7" s="130"/>
      <c r="J7" s="130"/>
      <c r="K7" s="132"/>
    </row>
    <row r="8" spans="1:11" ht="13.5" customHeight="1" x14ac:dyDescent="0.45">
      <c r="A8" s="177" t="s">
        <v>52</v>
      </c>
      <c r="B8" s="178"/>
      <c r="C8" s="119"/>
      <c r="D8" s="179"/>
      <c r="E8" s="180"/>
      <c r="F8" s="79" t="s">
        <v>41</v>
      </c>
      <c r="G8" s="227"/>
      <c r="H8" s="146"/>
      <c r="I8" s="147">
        <f>ROUNDDOWN(G8*H8,0)</f>
        <v>0</v>
      </c>
      <c r="J8" s="148"/>
      <c r="K8" s="149"/>
    </row>
    <row r="9" spans="1:11" ht="13.5" customHeight="1" x14ac:dyDescent="0.45">
      <c r="A9" s="77"/>
      <c r="B9" s="78"/>
      <c r="C9" s="74"/>
      <c r="D9" s="181"/>
      <c r="E9" s="103"/>
      <c r="F9" s="56"/>
      <c r="G9" s="228"/>
      <c r="H9" s="97"/>
      <c r="I9" s="62"/>
      <c r="J9" s="65"/>
      <c r="K9" s="66"/>
    </row>
    <row r="10" spans="1:11" ht="13.5" customHeight="1" x14ac:dyDescent="0.45">
      <c r="A10" s="98" t="s">
        <v>53</v>
      </c>
      <c r="B10" s="76"/>
      <c r="C10" s="72"/>
      <c r="D10" s="71"/>
      <c r="E10" s="72"/>
      <c r="F10" s="79" t="s">
        <v>41</v>
      </c>
      <c r="G10" s="227"/>
      <c r="H10" s="104"/>
      <c r="I10" s="61">
        <f>ROUNDDOWN(G10*H10,0)</f>
        <v>0</v>
      </c>
      <c r="J10" s="125"/>
      <c r="K10" s="126"/>
    </row>
    <row r="11" spans="1:11" ht="13.5" customHeight="1" x14ac:dyDescent="0.45">
      <c r="A11" s="77"/>
      <c r="B11" s="78"/>
      <c r="C11" s="74"/>
      <c r="D11" s="73"/>
      <c r="E11" s="74"/>
      <c r="F11" s="56"/>
      <c r="G11" s="228"/>
      <c r="H11" s="105"/>
      <c r="I11" s="62"/>
      <c r="J11" s="127"/>
      <c r="K11" s="128"/>
    </row>
    <row r="12" spans="1:11" ht="13.5" customHeight="1" x14ac:dyDescent="0.45">
      <c r="A12" s="75" t="s">
        <v>54</v>
      </c>
      <c r="B12" s="76"/>
      <c r="C12" s="72"/>
      <c r="D12" s="71"/>
      <c r="E12" s="72"/>
      <c r="F12" s="79" t="s">
        <v>41</v>
      </c>
      <c r="G12" s="229"/>
      <c r="H12" s="104"/>
      <c r="I12" s="61"/>
      <c r="J12" s="63"/>
      <c r="K12" s="64"/>
    </row>
    <row r="13" spans="1:11" ht="13.5" customHeight="1" x14ac:dyDescent="0.45">
      <c r="A13" s="77"/>
      <c r="B13" s="78"/>
      <c r="C13" s="74"/>
      <c r="D13" s="73"/>
      <c r="E13" s="74"/>
      <c r="F13" s="56"/>
      <c r="G13" s="230"/>
      <c r="H13" s="105"/>
      <c r="I13" s="62"/>
      <c r="J13" s="65"/>
      <c r="K13" s="66"/>
    </row>
    <row r="14" spans="1:11" ht="13.5" customHeight="1" x14ac:dyDescent="0.45">
      <c r="A14" s="75" t="s">
        <v>55</v>
      </c>
      <c r="B14" s="76"/>
      <c r="C14" s="72"/>
      <c r="D14" s="67"/>
      <c r="E14" s="68"/>
      <c r="F14" s="79" t="s">
        <v>41</v>
      </c>
      <c r="G14" s="231"/>
      <c r="H14" s="59"/>
      <c r="I14" s="61"/>
      <c r="J14" s="63"/>
      <c r="K14" s="64"/>
    </row>
    <row r="15" spans="1:11" ht="13.5" customHeight="1" x14ac:dyDescent="0.45">
      <c r="A15" s="77"/>
      <c r="B15" s="78"/>
      <c r="C15" s="74"/>
      <c r="D15" s="69"/>
      <c r="E15" s="70"/>
      <c r="F15" s="56"/>
      <c r="G15" s="228"/>
      <c r="H15" s="60"/>
      <c r="I15" s="62"/>
      <c r="J15" s="65"/>
      <c r="K15" s="66"/>
    </row>
    <row r="16" spans="1:11" ht="13.5" customHeight="1" x14ac:dyDescent="0.45">
      <c r="A16" s="75" t="s">
        <v>56</v>
      </c>
      <c r="B16" s="76"/>
      <c r="C16" s="72"/>
      <c r="D16" s="71"/>
      <c r="E16" s="72"/>
      <c r="F16" s="79" t="s">
        <v>41</v>
      </c>
      <c r="G16" s="229"/>
      <c r="H16" s="104"/>
      <c r="I16" s="61"/>
      <c r="J16" s="63"/>
      <c r="K16" s="64"/>
    </row>
    <row r="17" spans="1:11" ht="13.5" customHeight="1" x14ac:dyDescent="0.45">
      <c r="A17" s="77"/>
      <c r="B17" s="78"/>
      <c r="C17" s="74"/>
      <c r="D17" s="73"/>
      <c r="E17" s="74"/>
      <c r="F17" s="56"/>
      <c r="G17" s="230"/>
      <c r="H17" s="105"/>
      <c r="I17" s="62"/>
      <c r="J17" s="65"/>
      <c r="K17" s="66"/>
    </row>
    <row r="18" spans="1:11" ht="13.5" customHeight="1" x14ac:dyDescent="0.45">
      <c r="A18" s="75" t="s">
        <v>57</v>
      </c>
      <c r="B18" s="76"/>
      <c r="C18" s="72"/>
      <c r="D18" s="71"/>
      <c r="E18" s="72"/>
      <c r="F18" s="79" t="s">
        <v>41</v>
      </c>
      <c r="G18" s="229"/>
      <c r="H18" s="104"/>
      <c r="I18" s="61"/>
      <c r="J18" s="63"/>
      <c r="K18" s="64"/>
    </row>
    <row r="19" spans="1:11" ht="13.5" customHeight="1" x14ac:dyDescent="0.45">
      <c r="A19" s="77"/>
      <c r="B19" s="78"/>
      <c r="C19" s="74"/>
      <c r="D19" s="73"/>
      <c r="E19" s="74"/>
      <c r="F19" s="56"/>
      <c r="G19" s="230"/>
      <c r="H19" s="105"/>
      <c r="I19" s="62"/>
      <c r="J19" s="65"/>
      <c r="K19" s="66"/>
    </row>
    <row r="20" spans="1:11" ht="13.5" customHeight="1" x14ac:dyDescent="0.45">
      <c r="A20" s="98"/>
      <c r="B20" s="99"/>
      <c r="C20" s="100"/>
      <c r="D20" s="67"/>
      <c r="E20" s="68"/>
      <c r="F20" s="55"/>
      <c r="G20" s="232"/>
      <c r="H20" s="59"/>
      <c r="I20" s="61"/>
      <c r="J20" s="63"/>
      <c r="K20" s="64"/>
    </row>
    <row r="21" spans="1:11" ht="13.5" customHeight="1" x14ac:dyDescent="0.45">
      <c r="A21" s="101"/>
      <c r="B21" s="102"/>
      <c r="C21" s="103"/>
      <c r="D21" s="69"/>
      <c r="E21" s="70"/>
      <c r="F21" s="56"/>
      <c r="G21" s="233"/>
      <c r="H21" s="60"/>
      <c r="I21" s="62"/>
      <c r="J21" s="65"/>
      <c r="K21" s="66"/>
    </row>
    <row r="22" spans="1:11" ht="13.5" customHeight="1" x14ac:dyDescent="0.45">
      <c r="A22" s="80" t="s">
        <v>38</v>
      </c>
      <c r="B22" s="81"/>
      <c r="C22" s="82"/>
      <c r="D22" s="71"/>
      <c r="E22" s="72"/>
      <c r="F22" s="55"/>
      <c r="G22" s="55"/>
      <c r="H22" s="59"/>
      <c r="I22" s="61">
        <f>SUM(I8:I21)</f>
        <v>0</v>
      </c>
      <c r="J22" s="63"/>
      <c r="K22" s="64"/>
    </row>
    <row r="23" spans="1:11" ht="13.5" customHeight="1" x14ac:dyDescent="0.45">
      <c r="A23" s="83"/>
      <c r="B23" s="84"/>
      <c r="C23" s="85"/>
      <c r="D23" s="73"/>
      <c r="E23" s="74"/>
      <c r="F23" s="56"/>
      <c r="G23" s="56"/>
      <c r="H23" s="60"/>
      <c r="I23" s="62"/>
      <c r="J23" s="65"/>
      <c r="K23" s="66"/>
    </row>
    <row r="24" spans="1:11" ht="13.5" customHeight="1" x14ac:dyDescent="0.45">
      <c r="A24" s="80"/>
      <c r="B24" s="81"/>
      <c r="C24" s="82"/>
      <c r="D24" s="71"/>
      <c r="E24" s="72"/>
      <c r="F24" s="55"/>
      <c r="G24" s="55"/>
      <c r="H24" s="59"/>
      <c r="I24" s="61"/>
      <c r="J24" s="63"/>
      <c r="K24" s="64"/>
    </row>
    <row r="25" spans="1:11" ht="13.5" customHeight="1" x14ac:dyDescent="0.45">
      <c r="A25" s="83"/>
      <c r="B25" s="84"/>
      <c r="C25" s="85"/>
      <c r="D25" s="73"/>
      <c r="E25" s="74"/>
      <c r="F25" s="56"/>
      <c r="G25" s="56"/>
      <c r="H25" s="60"/>
      <c r="I25" s="62"/>
      <c r="J25" s="65"/>
      <c r="K25" s="66"/>
    </row>
    <row r="26" spans="1:11" ht="13.5" customHeight="1" x14ac:dyDescent="0.45">
      <c r="A26" s="80"/>
      <c r="B26" s="81"/>
      <c r="C26" s="82"/>
      <c r="D26" s="71"/>
      <c r="E26" s="72"/>
      <c r="F26" s="55"/>
      <c r="G26" s="55"/>
      <c r="H26" s="59"/>
      <c r="I26" s="61"/>
      <c r="J26" s="63"/>
      <c r="K26" s="64"/>
    </row>
    <row r="27" spans="1:11" ht="13.5" customHeight="1" x14ac:dyDescent="0.45">
      <c r="A27" s="83"/>
      <c r="B27" s="84"/>
      <c r="C27" s="85"/>
      <c r="D27" s="73"/>
      <c r="E27" s="74"/>
      <c r="F27" s="56"/>
      <c r="G27" s="56"/>
      <c r="H27" s="60"/>
      <c r="I27" s="62"/>
      <c r="J27" s="65"/>
      <c r="K27" s="66"/>
    </row>
    <row r="28" spans="1:11" ht="13.5" customHeight="1" x14ac:dyDescent="0.45">
      <c r="A28" s="80"/>
      <c r="B28" s="81"/>
      <c r="C28" s="82"/>
      <c r="D28" s="71"/>
      <c r="E28" s="72"/>
      <c r="F28" s="55"/>
      <c r="G28" s="55"/>
      <c r="H28" s="57"/>
      <c r="I28" s="57"/>
      <c r="J28" s="121"/>
      <c r="K28" s="122"/>
    </row>
    <row r="29" spans="1:11" ht="13.5" customHeight="1" x14ac:dyDescent="0.45">
      <c r="A29" s="115"/>
      <c r="B29" s="116"/>
      <c r="C29" s="117"/>
      <c r="D29" s="118"/>
      <c r="E29" s="119"/>
      <c r="F29" s="79"/>
      <c r="G29" s="79"/>
      <c r="H29" s="120"/>
      <c r="I29" s="120"/>
      <c r="J29" s="123"/>
      <c r="K29" s="124"/>
    </row>
    <row r="30" spans="1:11" ht="13.5" customHeight="1" x14ac:dyDescent="0.45">
      <c r="A30" s="106" t="s">
        <v>39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</row>
    <row r="31" spans="1:11" ht="13.5" customHeight="1" x14ac:dyDescent="0.45">
      <c r="A31" s="151" t="s">
        <v>40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3"/>
    </row>
    <row r="32" spans="1:11" ht="13.5" customHeight="1" x14ac:dyDescent="0.45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 ht="13.5" customHeight="1" thickBot="1" x14ac:dyDescent="0.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3.5" customHeight="1" x14ac:dyDescent="0.45">
      <c r="A34" s="193" t="s">
        <v>30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</row>
    <row r="35" spans="1:11" ht="13.5" customHeight="1" x14ac:dyDescent="0.45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3.5" customHeight="1" thickBot="1" x14ac:dyDescent="0.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ht="13.5" customHeight="1" x14ac:dyDescent="0.45">
      <c r="A37" s="159" t="str">
        <f>設計内訳書!H17</f>
        <v>内　２号</v>
      </c>
      <c r="B37" s="161" t="s">
        <v>58</v>
      </c>
      <c r="C37" s="162"/>
      <c r="D37" s="165"/>
      <c r="E37" s="166"/>
      <c r="F37" s="166"/>
      <c r="G37" s="166"/>
      <c r="H37" s="166"/>
      <c r="I37" s="166"/>
      <c r="J37" s="166"/>
      <c r="K37" s="167"/>
    </row>
    <row r="38" spans="1:11" ht="13.5" customHeight="1" x14ac:dyDescent="0.45">
      <c r="A38" s="160"/>
      <c r="B38" s="163"/>
      <c r="C38" s="164"/>
      <c r="D38" s="168"/>
      <c r="E38" s="169"/>
      <c r="F38" s="169"/>
      <c r="G38" s="169"/>
      <c r="H38" s="169"/>
      <c r="I38" s="169"/>
      <c r="J38" s="169"/>
      <c r="K38" s="170"/>
    </row>
    <row r="39" spans="1:11" ht="13.5" customHeight="1" x14ac:dyDescent="0.45">
      <c r="A39" s="171" t="s">
        <v>31</v>
      </c>
      <c r="B39" s="172"/>
      <c r="C39" s="173"/>
      <c r="D39" s="129" t="s">
        <v>32</v>
      </c>
      <c r="E39" s="173"/>
      <c r="F39" s="129" t="s">
        <v>33</v>
      </c>
      <c r="G39" s="129" t="s">
        <v>34</v>
      </c>
      <c r="H39" s="129" t="s">
        <v>35</v>
      </c>
      <c r="I39" s="129" t="s">
        <v>36</v>
      </c>
      <c r="J39" s="129" t="s">
        <v>37</v>
      </c>
      <c r="K39" s="131"/>
    </row>
    <row r="40" spans="1:11" ht="13.5" customHeight="1" x14ac:dyDescent="0.45">
      <c r="A40" s="174"/>
      <c r="B40" s="175"/>
      <c r="C40" s="176"/>
      <c r="D40" s="130"/>
      <c r="E40" s="176"/>
      <c r="F40" s="130"/>
      <c r="G40" s="130"/>
      <c r="H40" s="130"/>
      <c r="I40" s="130"/>
      <c r="J40" s="130"/>
      <c r="K40" s="132"/>
    </row>
    <row r="41" spans="1:11" ht="13.5" customHeight="1" x14ac:dyDescent="0.45">
      <c r="A41" s="177" t="s">
        <v>52</v>
      </c>
      <c r="B41" s="178"/>
      <c r="C41" s="119"/>
      <c r="D41" s="179"/>
      <c r="E41" s="180"/>
      <c r="F41" s="79" t="s">
        <v>41</v>
      </c>
      <c r="G41" s="227"/>
      <c r="H41" s="146"/>
      <c r="I41" s="147">
        <f>ROUNDDOWN(G41*H41,0)</f>
        <v>0</v>
      </c>
      <c r="J41" s="148"/>
      <c r="K41" s="149"/>
    </row>
    <row r="42" spans="1:11" ht="13.5" customHeight="1" x14ac:dyDescent="0.45">
      <c r="A42" s="77"/>
      <c r="B42" s="78"/>
      <c r="C42" s="74"/>
      <c r="D42" s="181"/>
      <c r="E42" s="103"/>
      <c r="F42" s="56"/>
      <c r="G42" s="228"/>
      <c r="H42" s="97"/>
      <c r="I42" s="62"/>
      <c r="J42" s="65"/>
      <c r="K42" s="66"/>
    </row>
    <row r="43" spans="1:11" ht="13.5" customHeight="1" x14ac:dyDescent="0.45">
      <c r="A43" s="98" t="s">
        <v>53</v>
      </c>
      <c r="B43" s="76"/>
      <c r="C43" s="72"/>
      <c r="D43" s="71"/>
      <c r="E43" s="72"/>
      <c r="F43" s="79" t="s">
        <v>41</v>
      </c>
      <c r="G43" s="227"/>
      <c r="H43" s="104"/>
      <c r="I43" s="61">
        <f>ROUNDDOWN(G43*H43,0)</f>
        <v>0</v>
      </c>
      <c r="J43" s="125"/>
      <c r="K43" s="126"/>
    </row>
    <row r="44" spans="1:11" ht="13.5" customHeight="1" x14ac:dyDescent="0.45">
      <c r="A44" s="77"/>
      <c r="B44" s="78"/>
      <c r="C44" s="74"/>
      <c r="D44" s="73"/>
      <c r="E44" s="74"/>
      <c r="F44" s="56"/>
      <c r="G44" s="228"/>
      <c r="H44" s="105"/>
      <c r="I44" s="62"/>
      <c r="J44" s="127"/>
      <c r="K44" s="128"/>
    </row>
    <row r="45" spans="1:11" ht="13.5" customHeight="1" x14ac:dyDescent="0.45">
      <c r="A45" s="75" t="s">
        <v>54</v>
      </c>
      <c r="B45" s="76"/>
      <c r="C45" s="72"/>
      <c r="D45" s="71"/>
      <c r="E45" s="72"/>
      <c r="F45" s="79" t="s">
        <v>41</v>
      </c>
      <c r="G45" s="229"/>
      <c r="H45" s="104"/>
      <c r="I45" s="61"/>
      <c r="J45" s="63"/>
      <c r="K45" s="64"/>
    </row>
    <row r="46" spans="1:11" ht="13.5" customHeight="1" x14ac:dyDescent="0.45">
      <c r="A46" s="77"/>
      <c r="B46" s="78"/>
      <c r="C46" s="74"/>
      <c r="D46" s="73"/>
      <c r="E46" s="74"/>
      <c r="F46" s="56"/>
      <c r="G46" s="230"/>
      <c r="H46" s="105"/>
      <c r="I46" s="62"/>
      <c r="J46" s="65"/>
      <c r="K46" s="66"/>
    </row>
    <row r="47" spans="1:11" ht="13.5" customHeight="1" x14ac:dyDescent="0.45">
      <c r="A47" s="75" t="s">
        <v>55</v>
      </c>
      <c r="B47" s="76"/>
      <c r="C47" s="72"/>
      <c r="D47" s="67"/>
      <c r="E47" s="68"/>
      <c r="F47" s="79" t="s">
        <v>41</v>
      </c>
      <c r="G47" s="231"/>
      <c r="H47" s="59"/>
      <c r="I47" s="61"/>
      <c r="J47" s="63"/>
      <c r="K47" s="64"/>
    </row>
    <row r="48" spans="1:11" ht="13.5" customHeight="1" x14ac:dyDescent="0.45">
      <c r="A48" s="77"/>
      <c r="B48" s="78"/>
      <c r="C48" s="74"/>
      <c r="D48" s="69"/>
      <c r="E48" s="70"/>
      <c r="F48" s="56"/>
      <c r="G48" s="228"/>
      <c r="H48" s="60"/>
      <c r="I48" s="62"/>
      <c r="J48" s="65"/>
      <c r="K48" s="66"/>
    </row>
    <row r="49" spans="1:11" ht="13.5" customHeight="1" x14ac:dyDescent="0.45">
      <c r="A49" s="75" t="s">
        <v>56</v>
      </c>
      <c r="B49" s="76"/>
      <c r="C49" s="72"/>
      <c r="D49" s="71"/>
      <c r="E49" s="72"/>
      <c r="F49" s="79" t="s">
        <v>41</v>
      </c>
      <c r="G49" s="229"/>
      <c r="H49" s="104"/>
      <c r="I49" s="61"/>
      <c r="J49" s="63"/>
      <c r="K49" s="64"/>
    </row>
    <row r="50" spans="1:11" ht="13.5" customHeight="1" x14ac:dyDescent="0.45">
      <c r="A50" s="77"/>
      <c r="B50" s="78"/>
      <c r="C50" s="74"/>
      <c r="D50" s="73"/>
      <c r="E50" s="74"/>
      <c r="F50" s="56"/>
      <c r="G50" s="230"/>
      <c r="H50" s="105"/>
      <c r="I50" s="62"/>
      <c r="J50" s="65"/>
      <c r="K50" s="66"/>
    </row>
    <row r="51" spans="1:11" ht="13.5" customHeight="1" x14ac:dyDescent="0.45">
      <c r="A51" s="75" t="s">
        <v>57</v>
      </c>
      <c r="B51" s="76"/>
      <c r="C51" s="72"/>
      <c r="D51" s="71"/>
      <c r="E51" s="72"/>
      <c r="F51" s="79" t="s">
        <v>41</v>
      </c>
      <c r="G51" s="229"/>
      <c r="H51" s="104"/>
      <c r="I51" s="61"/>
      <c r="J51" s="63"/>
      <c r="K51" s="64"/>
    </row>
    <row r="52" spans="1:11" ht="13.5" customHeight="1" x14ac:dyDescent="0.45">
      <c r="A52" s="77"/>
      <c r="B52" s="78"/>
      <c r="C52" s="74"/>
      <c r="D52" s="73"/>
      <c r="E52" s="74"/>
      <c r="F52" s="56"/>
      <c r="G52" s="230"/>
      <c r="H52" s="105"/>
      <c r="I52" s="62"/>
      <c r="J52" s="65"/>
      <c r="K52" s="66"/>
    </row>
    <row r="53" spans="1:11" ht="13.5" customHeight="1" x14ac:dyDescent="0.45">
      <c r="A53" s="98"/>
      <c r="B53" s="99"/>
      <c r="C53" s="100"/>
      <c r="D53" s="67"/>
      <c r="E53" s="68"/>
      <c r="F53" s="55"/>
      <c r="G53" s="232"/>
      <c r="H53" s="59"/>
      <c r="I53" s="61"/>
      <c r="J53" s="63"/>
      <c r="K53" s="64"/>
    </row>
    <row r="54" spans="1:11" ht="13.5" customHeight="1" x14ac:dyDescent="0.45">
      <c r="A54" s="101"/>
      <c r="B54" s="102"/>
      <c r="C54" s="103"/>
      <c r="D54" s="69"/>
      <c r="E54" s="70"/>
      <c r="F54" s="56"/>
      <c r="G54" s="233"/>
      <c r="H54" s="60"/>
      <c r="I54" s="62"/>
      <c r="J54" s="65"/>
      <c r="K54" s="66"/>
    </row>
    <row r="55" spans="1:11" ht="13.5" customHeight="1" x14ac:dyDescent="0.45">
      <c r="A55" s="80" t="s">
        <v>38</v>
      </c>
      <c r="B55" s="81"/>
      <c r="C55" s="82"/>
      <c r="D55" s="71"/>
      <c r="E55" s="72"/>
      <c r="F55" s="55"/>
      <c r="G55" s="55"/>
      <c r="H55" s="59"/>
      <c r="I55" s="61">
        <f>SUM(I41:I54)</f>
        <v>0</v>
      </c>
      <c r="J55" s="63"/>
      <c r="K55" s="64"/>
    </row>
    <row r="56" spans="1:11" ht="13.5" customHeight="1" x14ac:dyDescent="0.45">
      <c r="A56" s="83"/>
      <c r="B56" s="84"/>
      <c r="C56" s="85"/>
      <c r="D56" s="73"/>
      <c r="E56" s="74"/>
      <c r="F56" s="56"/>
      <c r="G56" s="56"/>
      <c r="H56" s="60"/>
      <c r="I56" s="62"/>
      <c r="J56" s="65"/>
      <c r="K56" s="66"/>
    </row>
    <row r="57" spans="1:11" ht="13.5" customHeight="1" x14ac:dyDescent="0.45">
      <c r="A57" s="80"/>
      <c r="B57" s="81"/>
      <c r="C57" s="82"/>
      <c r="D57" s="71"/>
      <c r="E57" s="72"/>
      <c r="F57" s="55"/>
      <c r="G57" s="55"/>
      <c r="H57" s="59"/>
      <c r="I57" s="61"/>
      <c r="J57" s="63"/>
      <c r="K57" s="64"/>
    </row>
    <row r="58" spans="1:11" ht="13.5" customHeight="1" x14ac:dyDescent="0.45">
      <c r="A58" s="83"/>
      <c r="B58" s="84"/>
      <c r="C58" s="85"/>
      <c r="D58" s="73"/>
      <c r="E58" s="74"/>
      <c r="F58" s="56"/>
      <c r="G58" s="56"/>
      <c r="H58" s="60"/>
      <c r="I58" s="62"/>
      <c r="J58" s="65"/>
      <c r="K58" s="66"/>
    </row>
    <row r="59" spans="1:11" ht="13.5" customHeight="1" x14ac:dyDescent="0.45">
      <c r="A59" s="80"/>
      <c r="B59" s="81"/>
      <c r="C59" s="82"/>
      <c r="D59" s="71"/>
      <c r="E59" s="72"/>
      <c r="F59" s="55"/>
      <c r="G59" s="55"/>
      <c r="H59" s="59"/>
      <c r="I59" s="61"/>
      <c r="J59" s="63"/>
      <c r="K59" s="64"/>
    </row>
    <row r="60" spans="1:11" ht="13.5" customHeight="1" x14ac:dyDescent="0.45">
      <c r="A60" s="83"/>
      <c r="B60" s="84"/>
      <c r="C60" s="85"/>
      <c r="D60" s="73"/>
      <c r="E60" s="74"/>
      <c r="F60" s="56"/>
      <c r="G60" s="56"/>
      <c r="H60" s="60"/>
      <c r="I60" s="62"/>
      <c r="J60" s="65"/>
      <c r="K60" s="66"/>
    </row>
    <row r="61" spans="1:11" ht="13.5" customHeight="1" x14ac:dyDescent="0.45">
      <c r="A61" s="80"/>
      <c r="B61" s="81"/>
      <c r="C61" s="82"/>
      <c r="D61" s="71"/>
      <c r="E61" s="72"/>
      <c r="F61" s="55"/>
      <c r="G61" s="55"/>
      <c r="H61" s="57"/>
      <c r="I61" s="57"/>
      <c r="J61" s="121"/>
      <c r="K61" s="122"/>
    </row>
    <row r="62" spans="1:11" ht="13.5" customHeight="1" x14ac:dyDescent="0.45">
      <c r="A62" s="115"/>
      <c r="B62" s="116"/>
      <c r="C62" s="117"/>
      <c r="D62" s="118"/>
      <c r="E62" s="119"/>
      <c r="F62" s="79"/>
      <c r="G62" s="79"/>
      <c r="H62" s="120"/>
      <c r="I62" s="120"/>
      <c r="J62" s="123"/>
      <c r="K62" s="124"/>
    </row>
    <row r="63" spans="1:11" ht="13.5" customHeight="1" x14ac:dyDescent="0.45">
      <c r="A63" s="106"/>
      <c r="B63" s="107"/>
      <c r="C63" s="107"/>
      <c r="D63" s="107"/>
      <c r="E63" s="107"/>
      <c r="F63" s="107"/>
      <c r="G63" s="107"/>
      <c r="H63" s="107"/>
      <c r="I63" s="107"/>
      <c r="J63" s="107"/>
      <c r="K63" s="108"/>
    </row>
    <row r="64" spans="1:11" ht="13.5" customHeight="1" x14ac:dyDescent="0.45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3"/>
    </row>
    <row r="65" spans="1:11" ht="13.5" customHeight="1" x14ac:dyDescent="0.45">
      <c r="A65" s="154"/>
      <c r="B65" s="155"/>
      <c r="C65" s="155"/>
      <c r="D65" s="155"/>
      <c r="E65" s="155"/>
      <c r="F65" s="155"/>
      <c r="G65" s="155"/>
      <c r="H65" s="155"/>
      <c r="I65" s="155"/>
      <c r="J65" s="155"/>
      <c r="K65" s="156"/>
    </row>
    <row r="66" spans="1:11" ht="13.5" customHeight="1" thickBot="1" x14ac:dyDescent="0.5">
      <c r="A66" s="189"/>
      <c r="B66" s="190"/>
      <c r="C66" s="190"/>
      <c r="D66" s="190"/>
      <c r="E66" s="190"/>
      <c r="F66" s="190"/>
      <c r="G66" s="190"/>
      <c r="H66" s="190"/>
      <c r="I66" s="190"/>
      <c r="J66" s="190"/>
      <c r="K66" s="191"/>
    </row>
    <row r="67" spans="1:11" ht="13.5" customHeight="1" x14ac:dyDescent="0.45">
      <c r="A67" s="193" t="s">
        <v>30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</row>
    <row r="68" spans="1:11" ht="13.5" customHeight="1" x14ac:dyDescent="0.45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</row>
    <row r="69" spans="1:11" ht="13.5" customHeight="1" thickBot="1" x14ac:dyDescent="0.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</row>
    <row r="70" spans="1:11" ht="13.5" customHeight="1" x14ac:dyDescent="0.45">
      <c r="A70" s="159" t="str">
        <f>設計内訳書!H19</f>
        <v>内　３号</v>
      </c>
      <c r="B70" s="161" t="s">
        <v>60</v>
      </c>
      <c r="C70" s="162"/>
      <c r="D70" s="165"/>
      <c r="E70" s="166"/>
      <c r="F70" s="166"/>
      <c r="G70" s="166"/>
      <c r="H70" s="166"/>
      <c r="I70" s="166"/>
      <c r="J70" s="166"/>
      <c r="K70" s="167"/>
    </row>
    <row r="71" spans="1:11" ht="13.5" customHeight="1" x14ac:dyDescent="0.45">
      <c r="A71" s="160"/>
      <c r="B71" s="163"/>
      <c r="C71" s="164"/>
      <c r="D71" s="168"/>
      <c r="E71" s="169"/>
      <c r="F71" s="169"/>
      <c r="G71" s="169"/>
      <c r="H71" s="169"/>
      <c r="I71" s="169"/>
      <c r="J71" s="169"/>
      <c r="K71" s="170"/>
    </row>
    <row r="72" spans="1:11" ht="13.5" customHeight="1" x14ac:dyDescent="0.45">
      <c r="A72" s="171" t="s">
        <v>31</v>
      </c>
      <c r="B72" s="172"/>
      <c r="C72" s="173"/>
      <c r="D72" s="129" t="s">
        <v>32</v>
      </c>
      <c r="E72" s="173"/>
      <c r="F72" s="129" t="s">
        <v>33</v>
      </c>
      <c r="G72" s="129" t="s">
        <v>34</v>
      </c>
      <c r="H72" s="129" t="s">
        <v>35</v>
      </c>
      <c r="I72" s="129" t="s">
        <v>36</v>
      </c>
      <c r="J72" s="129" t="s">
        <v>37</v>
      </c>
      <c r="K72" s="131"/>
    </row>
    <row r="73" spans="1:11" ht="13.5" customHeight="1" x14ac:dyDescent="0.45">
      <c r="A73" s="174"/>
      <c r="B73" s="175"/>
      <c r="C73" s="176"/>
      <c r="D73" s="130"/>
      <c r="E73" s="176"/>
      <c r="F73" s="130"/>
      <c r="G73" s="130"/>
      <c r="H73" s="130"/>
      <c r="I73" s="130"/>
      <c r="J73" s="130"/>
      <c r="K73" s="132"/>
    </row>
    <row r="74" spans="1:11" ht="13.5" customHeight="1" x14ac:dyDescent="0.45">
      <c r="A74" s="177" t="s">
        <v>52</v>
      </c>
      <c r="B74" s="178"/>
      <c r="C74" s="119"/>
      <c r="D74" s="179"/>
      <c r="E74" s="180"/>
      <c r="F74" s="79" t="s">
        <v>41</v>
      </c>
      <c r="G74" s="227"/>
      <c r="H74" s="146"/>
      <c r="I74" s="147">
        <f>ROUNDDOWN(G74*H74,0)</f>
        <v>0</v>
      </c>
      <c r="J74" s="148"/>
      <c r="K74" s="149"/>
    </row>
    <row r="75" spans="1:11" ht="13.5" customHeight="1" x14ac:dyDescent="0.45">
      <c r="A75" s="77"/>
      <c r="B75" s="78"/>
      <c r="C75" s="74"/>
      <c r="D75" s="181"/>
      <c r="E75" s="103"/>
      <c r="F75" s="56"/>
      <c r="G75" s="228"/>
      <c r="H75" s="97"/>
      <c r="I75" s="62"/>
      <c r="J75" s="65"/>
      <c r="K75" s="66"/>
    </row>
    <row r="76" spans="1:11" ht="13.5" customHeight="1" x14ac:dyDescent="0.45">
      <c r="A76" s="98" t="s">
        <v>53</v>
      </c>
      <c r="B76" s="76"/>
      <c r="C76" s="72"/>
      <c r="D76" s="71"/>
      <c r="E76" s="72"/>
      <c r="F76" s="79" t="s">
        <v>41</v>
      </c>
      <c r="G76" s="227"/>
      <c r="H76" s="104"/>
      <c r="I76" s="61">
        <f>ROUNDDOWN(G76*H76,0)</f>
        <v>0</v>
      </c>
      <c r="J76" s="125"/>
      <c r="K76" s="126"/>
    </row>
    <row r="77" spans="1:11" ht="13.5" customHeight="1" x14ac:dyDescent="0.45">
      <c r="A77" s="77"/>
      <c r="B77" s="78"/>
      <c r="C77" s="74"/>
      <c r="D77" s="73"/>
      <c r="E77" s="74"/>
      <c r="F77" s="56"/>
      <c r="G77" s="228"/>
      <c r="H77" s="105"/>
      <c r="I77" s="62"/>
      <c r="J77" s="127"/>
      <c r="K77" s="128"/>
    </row>
    <row r="78" spans="1:11" ht="13.5" customHeight="1" x14ac:dyDescent="0.45">
      <c r="A78" s="75" t="s">
        <v>54</v>
      </c>
      <c r="B78" s="76"/>
      <c r="C78" s="72"/>
      <c r="D78" s="71"/>
      <c r="E78" s="72"/>
      <c r="F78" s="79" t="s">
        <v>41</v>
      </c>
      <c r="G78" s="229"/>
      <c r="H78" s="104"/>
      <c r="I78" s="61"/>
      <c r="J78" s="63"/>
      <c r="K78" s="64"/>
    </row>
    <row r="79" spans="1:11" ht="13.5" customHeight="1" x14ac:dyDescent="0.45">
      <c r="A79" s="77"/>
      <c r="B79" s="78"/>
      <c r="C79" s="74"/>
      <c r="D79" s="73"/>
      <c r="E79" s="74"/>
      <c r="F79" s="56"/>
      <c r="G79" s="230"/>
      <c r="H79" s="105"/>
      <c r="I79" s="62"/>
      <c r="J79" s="65"/>
      <c r="K79" s="66"/>
    </row>
    <row r="80" spans="1:11" ht="13.5" customHeight="1" x14ac:dyDescent="0.45">
      <c r="A80" s="75" t="s">
        <v>55</v>
      </c>
      <c r="B80" s="76"/>
      <c r="C80" s="72"/>
      <c r="D80" s="67"/>
      <c r="E80" s="68"/>
      <c r="F80" s="79" t="s">
        <v>41</v>
      </c>
      <c r="G80" s="231"/>
      <c r="H80" s="59"/>
      <c r="I80" s="61"/>
      <c r="J80" s="63"/>
      <c r="K80" s="64"/>
    </row>
    <row r="81" spans="1:11" ht="13.5" customHeight="1" x14ac:dyDescent="0.45">
      <c r="A81" s="77"/>
      <c r="B81" s="78"/>
      <c r="C81" s="74"/>
      <c r="D81" s="69"/>
      <c r="E81" s="70"/>
      <c r="F81" s="56"/>
      <c r="G81" s="228"/>
      <c r="H81" s="60"/>
      <c r="I81" s="62"/>
      <c r="J81" s="65"/>
      <c r="K81" s="66"/>
    </row>
    <row r="82" spans="1:11" ht="13.5" customHeight="1" x14ac:dyDescent="0.45">
      <c r="A82" s="75" t="s">
        <v>56</v>
      </c>
      <c r="B82" s="76"/>
      <c r="C82" s="72"/>
      <c r="D82" s="71"/>
      <c r="E82" s="72"/>
      <c r="F82" s="79" t="s">
        <v>41</v>
      </c>
      <c r="G82" s="229"/>
      <c r="H82" s="104"/>
      <c r="I82" s="61"/>
      <c r="J82" s="63"/>
      <c r="K82" s="64"/>
    </row>
    <row r="83" spans="1:11" ht="13.5" customHeight="1" x14ac:dyDescent="0.45">
      <c r="A83" s="77"/>
      <c r="B83" s="78"/>
      <c r="C83" s="74"/>
      <c r="D83" s="73"/>
      <c r="E83" s="74"/>
      <c r="F83" s="56"/>
      <c r="G83" s="230"/>
      <c r="H83" s="105"/>
      <c r="I83" s="62"/>
      <c r="J83" s="65"/>
      <c r="K83" s="66"/>
    </row>
    <row r="84" spans="1:11" ht="13.5" customHeight="1" x14ac:dyDescent="0.45">
      <c r="A84" s="75" t="s">
        <v>57</v>
      </c>
      <c r="B84" s="76"/>
      <c r="C84" s="72"/>
      <c r="D84" s="71"/>
      <c r="E84" s="72"/>
      <c r="F84" s="79" t="s">
        <v>41</v>
      </c>
      <c r="G84" s="229"/>
      <c r="H84" s="104"/>
      <c r="I84" s="61"/>
      <c r="J84" s="63"/>
      <c r="K84" s="64"/>
    </row>
    <row r="85" spans="1:11" ht="13.5" customHeight="1" x14ac:dyDescent="0.45">
      <c r="A85" s="77"/>
      <c r="B85" s="78"/>
      <c r="C85" s="74"/>
      <c r="D85" s="73"/>
      <c r="E85" s="74"/>
      <c r="F85" s="56"/>
      <c r="G85" s="230"/>
      <c r="H85" s="105"/>
      <c r="I85" s="62"/>
      <c r="J85" s="65"/>
      <c r="K85" s="66"/>
    </row>
    <row r="86" spans="1:11" ht="13.5" customHeight="1" x14ac:dyDescent="0.45">
      <c r="A86" s="98"/>
      <c r="B86" s="99"/>
      <c r="C86" s="100"/>
      <c r="D86" s="67"/>
      <c r="E86" s="68"/>
      <c r="F86" s="55"/>
      <c r="G86" s="232"/>
      <c r="H86" s="59"/>
      <c r="I86" s="61"/>
      <c r="J86" s="63"/>
      <c r="K86" s="64"/>
    </row>
    <row r="87" spans="1:11" ht="13.5" customHeight="1" x14ac:dyDescent="0.45">
      <c r="A87" s="101"/>
      <c r="B87" s="102"/>
      <c r="C87" s="103"/>
      <c r="D87" s="69"/>
      <c r="E87" s="70"/>
      <c r="F87" s="56"/>
      <c r="G87" s="233"/>
      <c r="H87" s="60"/>
      <c r="I87" s="62"/>
      <c r="J87" s="65"/>
      <c r="K87" s="66"/>
    </row>
    <row r="88" spans="1:11" ht="13.5" customHeight="1" x14ac:dyDescent="0.45">
      <c r="A88" s="80" t="s">
        <v>38</v>
      </c>
      <c r="B88" s="81"/>
      <c r="C88" s="82"/>
      <c r="D88" s="71"/>
      <c r="E88" s="72"/>
      <c r="F88" s="55"/>
      <c r="G88" s="55"/>
      <c r="H88" s="59"/>
      <c r="I88" s="61">
        <f>SUM(I74:I87)</f>
        <v>0</v>
      </c>
      <c r="J88" s="63"/>
      <c r="K88" s="64"/>
    </row>
    <row r="89" spans="1:11" ht="13.5" customHeight="1" x14ac:dyDescent="0.45">
      <c r="A89" s="83"/>
      <c r="B89" s="84"/>
      <c r="C89" s="85"/>
      <c r="D89" s="73"/>
      <c r="E89" s="74"/>
      <c r="F89" s="56"/>
      <c r="G89" s="56"/>
      <c r="H89" s="60"/>
      <c r="I89" s="62"/>
      <c r="J89" s="65"/>
      <c r="K89" s="66"/>
    </row>
    <row r="90" spans="1:11" ht="13.5" customHeight="1" x14ac:dyDescent="0.45">
      <c r="A90" s="80"/>
      <c r="B90" s="81"/>
      <c r="C90" s="82"/>
      <c r="D90" s="71"/>
      <c r="E90" s="72"/>
      <c r="F90" s="55"/>
      <c r="G90" s="55"/>
      <c r="H90" s="59"/>
      <c r="I90" s="61"/>
      <c r="J90" s="63"/>
      <c r="K90" s="64"/>
    </row>
    <row r="91" spans="1:11" ht="13.5" customHeight="1" x14ac:dyDescent="0.45">
      <c r="A91" s="83"/>
      <c r="B91" s="84"/>
      <c r="C91" s="85"/>
      <c r="D91" s="73"/>
      <c r="E91" s="74"/>
      <c r="F91" s="56"/>
      <c r="G91" s="56"/>
      <c r="H91" s="60"/>
      <c r="I91" s="62"/>
      <c r="J91" s="65"/>
      <c r="K91" s="66"/>
    </row>
    <row r="92" spans="1:11" ht="13.5" customHeight="1" x14ac:dyDescent="0.45">
      <c r="A92" s="80"/>
      <c r="B92" s="81"/>
      <c r="C92" s="82"/>
      <c r="D92" s="71"/>
      <c r="E92" s="72"/>
      <c r="F92" s="55"/>
      <c r="G92" s="55"/>
      <c r="H92" s="59"/>
      <c r="I92" s="61"/>
      <c r="J92" s="63"/>
      <c r="K92" s="64"/>
    </row>
    <row r="93" spans="1:11" ht="13.5" customHeight="1" x14ac:dyDescent="0.45">
      <c r="A93" s="83"/>
      <c r="B93" s="84"/>
      <c r="C93" s="85"/>
      <c r="D93" s="73"/>
      <c r="E93" s="74"/>
      <c r="F93" s="56"/>
      <c r="G93" s="56"/>
      <c r="H93" s="60"/>
      <c r="I93" s="62"/>
      <c r="J93" s="65"/>
      <c r="K93" s="66"/>
    </row>
    <row r="94" spans="1:11" ht="13.5" customHeight="1" x14ac:dyDescent="0.45">
      <c r="A94" s="80"/>
      <c r="B94" s="81"/>
      <c r="C94" s="82"/>
      <c r="D94" s="71"/>
      <c r="E94" s="72"/>
      <c r="F94" s="55"/>
      <c r="G94" s="55"/>
      <c r="H94" s="57"/>
      <c r="I94" s="57"/>
      <c r="J94" s="121"/>
      <c r="K94" s="122"/>
    </row>
    <row r="95" spans="1:11" ht="13.5" customHeight="1" x14ac:dyDescent="0.45">
      <c r="A95" s="115"/>
      <c r="B95" s="116"/>
      <c r="C95" s="117"/>
      <c r="D95" s="118"/>
      <c r="E95" s="119"/>
      <c r="F95" s="79"/>
      <c r="G95" s="79"/>
      <c r="H95" s="120"/>
      <c r="I95" s="120"/>
      <c r="J95" s="123"/>
      <c r="K95" s="124"/>
    </row>
    <row r="96" spans="1:11" ht="13.5" customHeight="1" x14ac:dyDescent="0.45">
      <c r="A96" s="106"/>
      <c r="B96" s="107"/>
      <c r="C96" s="107"/>
      <c r="D96" s="107"/>
      <c r="E96" s="107"/>
      <c r="F96" s="107"/>
      <c r="G96" s="107"/>
      <c r="H96" s="107"/>
      <c r="I96" s="107"/>
      <c r="J96" s="107"/>
      <c r="K96" s="108"/>
    </row>
    <row r="97" spans="1:11" ht="13.5" customHeight="1" x14ac:dyDescent="0.45">
      <c r="A97" s="151"/>
      <c r="B97" s="187"/>
      <c r="C97" s="187"/>
      <c r="D97" s="187"/>
      <c r="E97" s="187"/>
      <c r="F97" s="187"/>
      <c r="G97" s="187"/>
      <c r="H97" s="187"/>
      <c r="I97" s="187"/>
      <c r="J97" s="187"/>
      <c r="K97" s="153"/>
    </row>
    <row r="98" spans="1:11" ht="13.5" customHeight="1" x14ac:dyDescent="0.45">
      <c r="A98" s="154"/>
      <c r="B98" s="188"/>
      <c r="C98" s="188"/>
      <c r="D98" s="188"/>
      <c r="E98" s="188"/>
      <c r="F98" s="188"/>
      <c r="G98" s="188"/>
      <c r="H98" s="188"/>
      <c r="I98" s="188"/>
      <c r="J98" s="188"/>
      <c r="K98" s="156"/>
    </row>
    <row r="99" spans="1:11" ht="13.5" customHeight="1" thickBot="1" x14ac:dyDescent="0.5">
      <c r="A99" s="189"/>
      <c r="B99" s="190"/>
      <c r="C99" s="190"/>
      <c r="D99" s="190"/>
      <c r="E99" s="190"/>
      <c r="F99" s="190"/>
      <c r="G99" s="190"/>
      <c r="H99" s="190"/>
      <c r="I99" s="190"/>
      <c r="J99" s="190"/>
      <c r="K99" s="191"/>
    </row>
    <row r="100" spans="1:11" ht="13.5" customHeight="1" x14ac:dyDescent="0.45">
      <c r="A100" s="193" t="s">
        <v>30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1:11" ht="13.5" customHeight="1" x14ac:dyDescent="0.45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</row>
    <row r="102" spans="1:11" ht="13.5" customHeight="1" thickBot="1" x14ac:dyDescent="0.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</row>
    <row r="103" spans="1:11" ht="13.5" customHeight="1" x14ac:dyDescent="0.45">
      <c r="A103" s="159" t="str">
        <f>設計内訳書!H21</f>
        <v>内　４号</v>
      </c>
      <c r="B103" s="194" t="s">
        <v>61</v>
      </c>
      <c r="C103" s="195"/>
      <c r="D103" s="165"/>
      <c r="E103" s="166"/>
      <c r="F103" s="166"/>
      <c r="G103" s="166"/>
      <c r="H103" s="166"/>
      <c r="I103" s="166"/>
      <c r="J103" s="166"/>
      <c r="K103" s="167"/>
    </row>
    <row r="104" spans="1:11" ht="13.5" customHeight="1" x14ac:dyDescent="0.45">
      <c r="A104" s="160"/>
      <c r="B104" s="196"/>
      <c r="C104" s="197"/>
      <c r="D104" s="168"/>
      <c r="E104" s="169"/>
      <c r="F104" s="169"/>
      <c r="G104" s="169"/>
      <c r="H104" s="169"/>
      <c r="I104" s="169"/>
      <c r="J104" s="169"/>
      <c r="K104" s="170"/>
    </row>
    <row r="105" spans="1:11" ht="13.5" customHeight="1" x14ac:dyDescent="0.45">
      <c r="A105" s="171" t="s">
        <v>31</v>
      </c>
      <c r="B105" s="172"/>
      <c r="C105" s="173"/>
      <c r="D105" s="129" t="s">
        <v>32</v>
      </c>
      <c r="E105" s="173"/>
      <c r="F105" s="129" t="s">
        <v>33</v>
      </c>
      <c r="G105" s="129" t="s">
        <v>34</v>
      </c>
      <c r="H105" s="129" t="s">
        <v>35</v>
      </c>
      <c r="I105" s="129" t="s">
        <v>36</v>
      </c>
      <c r="J105" s="129" t="s">
        <v>37</v>
      </c>
      <c r="K105" s="131"/>
    </row>
    <row r="106" spans="1:11" ht="13.5" customHeight="1" x14ac:dyDescent="0.45">
      <c r="A106" s="174"/>
      <c r="B106" s="175"/>
      <c r="C106" s="176"/>
      <c r="D106" s="130"/>
      <c r="E106" s="176"/>
      <c r="F106" s="130"/>
      <c r="G106" s="130"/>
      <c r="H106" s="130"/>
      <c r="I106" s="130"/>
      <c r="J106" s="130"/>
      <c r="K106" s="132"/>
    </row>
    <row r="107" spans="1:11" ht="13.5" customHeight="1" x14ac:dyDescent="0.45">
      <c r="A107" s="177" t="s">
        <v>52</v>
      </c>
      <c r="B107" s="178"/>
      <c r="C107" s="119"/>
      <c r="D107" s="179"/>
      <c r="E107" s="180"/>
      <c r="F107" s="79" t="s">
        <v>41</v>
      </c>
      <c r="G107" s="227"/>
      <c r="H107" s="146"/>
      <c r="I107" s="147">
        <f>ROUNDDOWN(G107*H107,0)</f>
        <v>0</v>
      </c>
      <c r="J107" s="148"/>
      <c r="K107" s="149"/>
    </row>
    <row r="108" spans="1:11" ht="13.5" customHeight="1" x14ac:dyDescent="0.45">
      <c r="A108" s="77"/>
      <c r="B108" s="78"/>
      <c r="C108" s="74"/>
      <c r="D108" s="181"/>
      <c r="E108" s="103"/>
      <c r="F108" s="56"/>
      <c r="G108" s="228"/>
      <c r="H108" s="97"/>
      <c r="I108" s="62"/>
      <c r="J108" s="65"/>
      <c r="K108" s="66"/>
    </row>
    <row r="109" spans="1:11" ht="13.5" customHeight="1" x14ac:dyDescent="0.45">
      <c r="A109" s="98" t="s">
        <v>53</v>
      </c>
      <c r="B109" s="76"/>
      <c r="C109" s="72"/>
      <c r="D109" s="71"/>
      <c r="E109" s="72"/>
      <c r="F109" s="79" t="s">
        <v>41</v>
      </c>
      <c r="G109" s="227"/>
      <c r="H109" s="104"/>
      <c r="I109" s="61">
        <f>ROUNDDOWN(G109*H109,0)</f>
        <v>0</v>
      </c>
      <c r="J109" s="125"/>
      <c r="K109" s="126"/>
    </row>
    <row r="110" spans="1:11" ht="13.5" customHeight="1" x14ac:dyDescent="0.45">
      <c r="A110" s="77"/>
      <c r="B110" s="78"/>
      <c r="C110" s="74"/>
      <c r="D110" s="73"/>
      <c r="E110" s="74"/>
      <c r="F110" s="56"/>
      <c r="G110" s="228"/>
      <c r="H110" s="105"/>
      <c r="I110" s="62"/>
      <c r="J110" s="127"/>
      <c r="K110" s="128"/>
    </row>
    <row r="111" spans="1:11" ht="13.5" customHeight="1" x14ac:dyDescent="0.45">
      <c r="A111" s="75" t="s">
        <v>54</v>
      </c>
      <c r="B111" s="76"/>
      <c r="C111" s="72"/>
      <c r="D111" s="71"/>
      <c r="E111" s="72"/>
      <c r="F111" s="79" t="s">
        <v>41</v>
      </c>
      <c r="G111" s="229"/>
      <c r="H111" s="104"/>
      <c r="I111" s="61"/>
      <c r="J111" s="63"/>
      <c r="K111" s="64"/>
    </row>
    <row r="112" spans="1:11" ht="13.5" customHeight="1" x14ac:dyDescent="0.45">
      <c r="A112" s="77"/>
      <c r="B112" s="78"/>
      <c r="C112" s="74"/>
      <c r="D112" s="73"/>
      <c r="E112" s="74"/>
      <c r="F112" s="56"/>
      <c r="G112" s="230"/>
      <c r="H112" s="105"/>
      <c r="I112" s="62"/>
      <c r="J112" s="65"/>
      <c r="K112" s="66"/>
    </row>
    <row r="113" spans="1:11" ht="13.5" customHeight="1" x14ac:dyDescent="0.45">
      <c r="A113" s="75" t="s">
        <v>55</v>
      </c>
      <c r="B113" s="76"/>
      <c r="C113" s="72"/>
      <c r="D113" s="67"/>
      <c r="E113" s="68"/>
      <c r="F113" s="79" t="s">
        <v>41</v>
      </c>
      <c r="G113" s="231"/>
      <c r="H113" s="59"/>
      <c r="I113" s="61"/>
      <c r="J113" s="63"/>
      <c r="K113" s="64"/>
    </row>
    <row r="114" spans="1:11" ht="13.5" customHeight="1" x14ac:dyDescent="0.45">
      <c r="A114" s="77"/>
      <c r="B114" s="78"/>
      <c r="C114" s="74"/>
      <c r="D114" s="69"/>
      <c r="E114" s="70"/>
      <c r="F114" s="56"/>
      <c r="G114" s="228"/>
      <c r="H114" s="60"/>
      <c r="I114" s="62"/>
      <c r="J114" s="65"/>
      <c r="K114" s="66"/>
    </row>
    <row r="115" spans="1:11" ht="13.5" customHeight="1" x14ac:dyDescent="0.45">
      <c r="A115" s="75" t="s">
        <v>56</v>
      </c>
      <c r="B115" s="76"/>
      <c r="C115" s="72"/>
      <c r="D115" s="71"/>
      <c r="E115" s="72"/>
      <c r="F115" s="79" t="s">
        <v>41</v>
      </c>
      <c r="G115" s="229"/>
      <c r="H115" s="104"/>
      <c r="I115" s="61"/>
      <c r="J115" s="63"/>
      <c r="K115" s="64"/>
    </row>
    <row r="116" spans="1:11" ht="13.5" customHeight="1" x14ac:dyDescent="0.45">
      <c r="A116" s="77"/>
      <c r="B116" s="78"/>
      <c r="C116" s="74"/>
      <c r="D116" s="73"/>
      <c r="E116" s="74"/>
      <c r="F116" s="56"/>
      <c r="G116" s="230"/>
      <c r="H116" s="105"/>
      <c r="I116" s="62"/>
      <c r="J116" s="65"/>
      <c r="K116" s="66"/>
    </row>
    <row r="117" spans="1:11" ht="13.5" customHeight="1" x14ac:dyDescent="0.45">
      <c r="A117" s="75" t="s">
        <v>57</v>
      </c>
      <c r="B117" s="76"/>
      <c r="C117" s="72"/>
      <c r="D117" s="71"/>
      <c r="E117" s="72"/>
      <c r="F117" s="79" t="s">
        <v>41</v>
      </c>
      <c r="G117" s="229"/>
      <c r="H117" s="104"/>
      <c r="I117" s="61"/>
      <c r="J117" s="63"/>
      <c r="K117" s="64"/>
    </row>
    <row r="118" spans="1:11" ht="13.5" customHeight="1" x14ac:dyDescent="0.45">
      <c r="A118" s="77"/>
      <c r="B118" s="78"/>
      <c r="C118" s="74"/>
      <c r="D118" s="73"/>
      <c r="E118" s="74"/>
      <c r="F118" s="56"/>
      <c r="G118" s="230"/>
      <c r="H118" s="105"/>
      <c r="I118" s="62"/>
      <c r="J118" s="65"/>
      <c r="K118" s="66"/>
    </row>
    <row r="119" spans="1:11" ht="13.5" customHeight="1" x14ac:dyDescent="0.45">
      <c r="A119" s="98"/>
      <c r="B119" s="99"/>
      <c r="C119" s="100"/>
      <c r="D119" s="67"/>
      <c r="E119" s="68"/>
      <c r="F119" s="55"/>
      <c r="G119" s="232"/>
      <c r="H119" s="59"/>
      <c r="I119" s="61"/>
      <c r="J119" s="63"/>
      <c r="K119" s="64"/>
    </row>
    <row r="120" spans="1:11" ht="13.5" customHeight="1" x14ac:dyDescent="0.45">
      <c r="A120" s="101"/>
      <c r="B120" s="102"/>
      <c r="C120" s="103"/>
      <c r="D120" s="69"/>
      <c r="E120" s="70"/>
      <c r="F120" s="56"/>
      <c r="G120" s="233"/>
      <c r="H120" s="60"/>
      <c r="I120" s="62"/>
      <c r="J120" s="65"/>
      <c r="K120" s="66"/>
    </row>
    <row r="121" spans="1:11" ht="13.5" customHeight="1" x14ac:dyDescent="0.45">
      <c r="A121" s="80" t="s">
        <v>38</v>
      </c>
      <c r="B121" s="81"/>
      <c r="C121" s="82"/>
      <c r="D121" s="71"/>
      <c r="E121" s="72"/>
      <c r="F121" s="55"/>
      <c r="G121" s="55"/>
      <c r="H121" s="59"/>
      <c r="I121" s="61">
        <f>SUM(I107:I120)</f>
        <v>0</v>
      </c>
      <c r="J121" s="63"/>
      <c r="K121" s="64"/>
    </row>
    <row r="122" spans="1:11" ht="13.5" customHeight="1" x14ac:dyDescent="0.45">
      <c r="A122" s="83"/>
      <c r="B122" s="84"/>
      <c r="C122" s="85"/>
      <c r="D122" s="73"/>
      <c r="E122" s="74"/>
      <c r="F122" s="56"/>
      <c r="G122" s="56"/>
      <c r="H122" s="60"/>
      <c r="I122" s="62"/>
      <c r="J122" s="65"/>
      <c r="K122" s="66"/>
    </row>
    <row r="123" spans="1:11" ht="13.5" customHeight="1" x14ac:dyDescent="0.45">
      <c r="A123" s="80"/>
      <c r="B123" s="81"/>
      <c r="C123" s="82"/>
      <c r="D123" s="71"/>
      <c r="E123" s="72"/>
      <c r="F123" s="55"/>
      <c r="G123" s="55"/>
      <c r="H123" s="59"/>
      <c r="I123" s="61"/>
      <c r="J123" s="63"/>
      <c r="K123" s="64"/>
    </row>
    <row r="124" spans="1:11" ht="13.5" customHeight="1" x14ac:dyDescent="0.45">
      <c r="A124" s="83"/>
      <c r="B124" s="84"/>
      <c r="C124" s="85"/>
      <c r="D124" s="73"/>
      <c r="E124" s="74"/>
      <c r="F124" s="56"/>
      <c r="G124" s="56"/>
      <c r="H124" s="60"/>
      <c r="I124" s="62"/>
      <c r="J124" s="65"/>
      <c r="K124" s="66"/>
    </row>
    <row r="125" spans="1:11" ht="13.5" customHeight="1" x14ac:dyDescent="0.45">
      <c r="A125" s="80"/>
      <c r="B125" s="81"/>
      <c r="C125" s="82"/>
      <c r="D125" s="71"/>
      <c r="E125" s="72"/>
      <c r="F125" s="55"/>
      <c r="G125" s="55"/>
      <c r="H125" s="59"/>
      <c r="I125" s="61"/>
      <c r="J125" s="63"/>
      <c r="K125" s="64"/>
    </row>
    <row r="126" spans="1:11" ht="13.5" customHeight="1" x14ac:dyDescent="0.45">
      <c r="A126" s="83"/>
      <c r="B126" s="84"/>
      <c r="C126" s="85"/>
      <c r="D126" s="73"/>
      <c r="E126" s="74"/>
      <c r="F126" s="56"/>
      <c r="G126" s="56"/>
      <c r="H126" s="60"/>
      <c r="I126" s="62"/>
      <c r="J126" s="65"/>
      <c r="K126" s="66"/>
    </row>
    <row r="127" spans="1:11" ht="13.5" customHeight="1" x14ac:dyDescent="0.45">
      <c r="A127" s="80"/>
      <c r="B127" s="81"/>
      <c r="C127" s="82"/>
      <c r="D127" s="71"/>
      <c r="E127" s="72"/>
      <c r="F127" s="55"/>
      <c r="G127" s="55"/>
      <c r="H127" s="57"/>
      <c r="I127" s="57"/>
      <c r="J127" s="121"/>
      <c r="K127" s="122"/>
    </row>
    <row r="128" spans="1:11" ht="13.5" customHeight="1" x14ac:dyDescent="0.45">
      <c r="A128" s="83"/>
      <c r="B128" s="84"/>
      <c r="C128" s="85"/>
      <c r="D128" s="73"/>
      <c r="E128" s="74"/>
      <c r="F128" s="56"/>
      <c r="G128" s="56"/>
      <c r="H128" s="58"/>
      <c r="I128" s="58"/>
      <c r="J128" s="182"/>
      <c r="K128" s="183"/>
    </row>
    <row r="129" spans="1:11" ht="13.5" customHeight="1" x14ac:dyDescent="0.45">
      <c r="A129" s="184"/>
      <c r="B129" s="185"/>
      <c r="C129" s="185"/>
      <c r="D129" s="185"/>
      <c r="E129" s="185"/>
      <c r="F129" s="185"/>
      <c r="G129" s="185"/>
      <c r="H129" s="185"/>
      <c r="I129" s="185"/>
      <c r="J129" s="185"/>
      <c r="K129" s="186"/>
    </row>
    <row r="130" spans="1:11" ht="13.5" customHeight="1" x14ac:dyDescent="0.45">
      <c r="A130" s="151"/>
      <c r="B130" s="187"/>
      <c r="C130" s="187"/>
      <c r="D130" s="187"/>
      <c r="E130" s="187"/>
      <c r="F130" s="187"/>
      <c r="G130" s="187"/>
      <c r="H130" s="187"/>
      <c r="I130" s="187"/>
      <c r="J130" s="187"/>
      <c r="K130" s="153"/>
    </row>
    <row r="131" spans="1:11" ht="13.5" customHeight="1" x14ac:dyDescent="0.45">
      <c r="A131" s="154"/>
      <c r="B131" s="188"/>
      <c r="C131" s="188"/>
      <c r="D131" s="188"/>
      <c r="E131" s="188"/>
      <c r="F131" s="188"/>
      <c r="G131" s="188"/>
      <c r="H131" s="188"/>
      <c r="I131" s="188"/>
      <c r="J131" s="188"/>
      <c r="K131" s="156"/>
    </row>
    <row r="132" spans="1:11" ht="13.5" customHeight="1" thickBot="1" x14ac:dyDescent="0.5">
      <c r="A132" s="189"/>
      <c r="B132" s="190"/>
      <c r="C132" s="190"/>
      <c r="D132" s="190"/>
      <c r="E132" s="190"/>
      <c r="F132" s="190"/>
      <c r="G132" s="190"/>
      <c r="H132" s="190"/>
      <c r="I132" s="190"/>
      <c r="J132" s="190"/>
      <c r="K132" s="191"/>
    </row>
    <row r="133" spans="1:11" ht="13.5" customHeight="1" x14ac:dyDescent="0.45">
      <c r="A133" s="157" t="s">
        <v>30</v>
      </c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</row>
    <row r="134" spans="1:11" ht="13.5" customHeight="1" x14ac:dyDescent="0.45">
      <c r="A134" s="157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</row>
    <row r="135" spans="1:11" ht="13.5" customHeight="1" thickBot="1" x14ac:dyDescent="0.5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</row>
    <row r="136" spans="1:11" ht="13.5" customHeight="1" x14ac:dyDescent="0.45">
      <c r="A136" s="159" t="str">
        <f>設計内訳書!H22</f>
        <v>内　５号</v>
      </c>
      <c r="B136" s="161" t="s">
        <v>78</v>
      </c>
      <c r="C136" s="162"/>
      <c r="D136" s="165"/>
      <c r="E136" s="166"/>
      <c r="F136" s="166"/>
      <c r="G136" s="166"/>
      <c r="H136" s="166"/>
      <c r="I136" s="166"/>
      <c r="J136" s="166"/>
      <c r="K136" s="167"/>
    </row>
    <row r="137" spans="1:11" ht="13.5" customHeight="1" x14ac:dyDescent="0.45">
      <c r="A137" s="160"/>
      <c r="B137" s="163"/>
      <c r="C137" s="164"/>
      <c r="D137" s="168"/>
      <c r="E137" s="169"/>
      <c r="F137" s="169"/>
      <c r="G137" s="169"/>
      <c r="H137" s="169"/>
      <c r="I137" s="169"/>
      <c r="J137" s="169"/>
      <c r="K137" s="170"/>
    </row>
    <row r="138" spans="1:11" ht="13.5" customHeight="1" x14ac:dyDescent="0.45">
      <c r="A138" s="171" t="s">
        <v>31</v>
      </c>
      <c r="B138" s="172"/>
      <c r="C138" s="173"/>
      <c r="D138" s="129" t="s">
        <v>32</v>
      </c>
      <c r="E138" s="173"/>
      <c r="F138" s="129" t="s">
        <v>33</v>
      </c>
      <c r="G138" s="129" t="s">
        <v>34</v>
      </c>
      <c r="H138" s="129" t="s">
        <v>35</v>
      </c>
      <c r="I138" s="129" t="s">
        <v>36</v>
      </c>
      <c r="J138" s="129" t="s">
        <v>37</v>
      </c>
      <c r="K138" s="131"/>
    </row>
    <row r="139" spans="1:11" ht="13.5" customHeight="1" x14ac:dyDescent="0.45">
      <c r="A139" s="174"/>
      <c r="B139" s="175"/>
      <c r="C139" s="176"/>
      <c r="D139" s="130"/>
      <c r="E139" s="176"/>
      <c r="F139" s="130"/>
      <c r="G139" s="130"/>
      <c r="H139" s="130"/>
      <c r="I139" s="130"/>
      <c r="J139" s="130"/>
      <c r="K139" s="132"/>
    </row>
    <row r="140" spans="1:11" ht="13.5" customHeight="1" x14ac:dyDescent="0.45">
      <c r="A140" s="177" t="s">
        <v>52</v>
      </c>
      <c r="B140" s="178"/>
      <c r="C140" s="119"/>
      <c r="D140" s="179"/>
      <c r="E140" s="180"/>
      <c r="F140" s="79" t="s">
        <v>41</v>
      </c>
      <c r="G140" s="227"/>
      <c r="H140" s="146"/>
      <c r="I140" s="147">
        <f>ROUNDDOWN(G140*H140,0)</f>
        <v>0</v>
      </c>
      <c r="J140" s="148"/>
      <c r="K140" s="149"/>
    </row>
    <row r="141" spans="1:11" ht="13.5" customHeight="1" x14ac:dyDescent="0.45">
      <c r="A141" s="77"/>
      <c r="B141" s="78"/>
      <c r="C141" s="74"/>
      <c r="D141" s="181"/>
      <c r="E141" s="103"/>
      <c r="F141" s="56"/>
      <c r="G141" s="228"/>
      <c r="H141" s="97"/>
      <c r="I141" s="62"/>
      <c r="J141" s="65"/>
      <c r="K141" s="66"/>
    </row>
    <row r="142" spans="1:11" ht="13.5" customHeight="1" x14ac:dyDescent="0.45">
      <c r="A142" s="98" t="s">
        <v>53</v>
      </c>
      <c r="B142" s="76"/>
      <c r="C142" s="72"/>
      <c r="D142" s="71"/>
      <c r="E142" s="72"/>
      <c r="F142" s="79" t="s">
        <v>41</v>
      </c>
      <c r="G142" s="227"/>
      <c r="H142" s="104"/>
      <c r="I142" s="61">
        <f>ROUNDDOWN(G142*H142,0)</f>
        <v>0</v>
      </c>
      <c r="J142" s="125"/>
      <c r="K142" s="126"/>
    </row>
    <row r="143" spans="1:11" ht="13.5" customHeight="1" x14ac:dyDescent="0.45">
      <c r="A143" s="77"/>
      <c r="B143" s="78"/>
      <c r="C143" s="74"/>
      <c r="D143" s="73"/>
      <c r="E143" s="74"/>
      <c r="F143" s="56"/>
      <c r="G143" s="228"/>
      <c r="H143" s="105"/>
      <c r="I143" s="62"/>
      <c r="J143" s="127"/>
      <c r="K143" s="128"/>
    </row>
    <row r="144" spans="1:11" ht="13.5" customHeight="1" x14ac:dyDescent="0.45">
      <c r="A144" s="75" t="s">
        <v>54</v>
      </c>
      <c r="B144" s="76"/>
      <c r="C144" s="72"/>
      <c r="D144" s="71"/>
      <c r="E144" s="72"/>
      <c r="F144" s="79" t="s">
        <v>41</v>
      </c>
      <c r="G144" s="229"/>
      <c r="H144" s="104"/>
      <c r="I144" s="61"/>
      <c r="J144" s="63"/>
      <c r="K144" s="64"/>
    </row>
    <row r="145" spans="1:11" ht="13.5" customHeight="1" x14ac:dyDescent="0.45">
      <c r="A145" s="77"/>
      <c r="B145" s="78"/>
      <c r="C145" s="74"/>
      <c r="D145" s="73"/>
      <c r="E145" s="74"/>
      <c r="F145" s="56"/>
      <c r="G145" s="230"/>
      <c r="H145" s="105"/>
      <c r="I145" s="62"/>
      <c r="J145" s="65"/>
      <c r="K145" s="66"/>
    </row>
    <row r="146" spans="1:11" ht="13.5" customHeight="1" x14ac:dyDescent="0.45">
      <c r="A146" s="75" t="s">
        <v>55</v>
      </c>
      <c r="B146" s="76"/>
      <c r="C146" s="72"/>
      <c r="D146" s="67"/>
      <c r="E146" s="68"/>
      <c r="F146" s="79" t="s">
        <v>41</v>
      </c>
      <c r="G146" s="231"/>
      <c r="H146" s="59"/>
      <c r="I146" s="61"/>
      <c r="J146" s="63"/>
      <c r="K146" s="64"/>
    </row>
    <row r="147" spans="1:11" ht="13.5" customHeight="1" x14ac:dyDescent="0.45">
      <c r="A147" s="77"/>
      <c r="B147" s="78"/>
      <c r="C147" s="74"/>
      <c r="D147" s="69"/>
      <c r="E147" s="70"/>
      <c r="F147" s="56"/>
      <c r="G147" s="228"/>
      <c r="H147" s="60"/>
      <c r="I147" s="62"/>
      <c r="J147" s="65"/>
      <c r="K147" s="66"/>
    </row>
    <row r="148" spans="1:11" ht="13.5" customHeight="1" x14ac:dyDescent="0.45">
      <c r="A148" s="75" t="s">
        <v>56</v>
      </c>
      <c r="B148" s="76"/>
      <c r="C148" s="72"/>
      <c r="D148" s="71"/>
      <c r="E148" s="72"/>
      <c r="F148" s="79" t="s">
        <v>41</v>
      </c>
      <c r="G148" s="229"/>
      <c r="H148" s="104"/>
      <c r="I148" s="61"/>
      <c r="J148" s="63"/>
      <c r="K148" s="64"/>
    </row>
    <row r="149" spans="1:11" ht="13.5" customHeight="1" x14ac:dyDescent="0.45">
      <c r="A149" s="77"/>
      <c r="B149" s="78"/>
      <c r="C149" s="74"/>
      <c r="D149" s="73"/>
      <c r="E149" s="74"/>
      <c r="F149" s="56"/>
      <c r="G149" s="230"/>
      <c r="H149" s="105"/>
      <c r="I149" s="62"/>
      <c r="J149" s="65"/>
      <c r="K149" s="66"/>
    </row>
    <row r="150" spans="1:11" ht="13.5" customHeight="1" x14ac:dyDescent="0.45">
      <c r="A150" s="75" t="s">
        <v>57</v>
      </c>
      <c r="B150" s="76"/>
      <c r="C150" s="72"/>
      <c r="D150" s="71"/>
      <c r="E150" s="72"/>
      <c r="F150" s="79" t="s">
        <v>41</v>
      </c>
      <c r="G150" s="229"/>
      <c r="H150" s="104"/>
      <c r="I150" s="61"/>
      <c r="J150" s="63"/>
      <c r="K150" s="64"/>
    </row>
    <row r="151" spans="1:11" ht="13.5" customHeight="1" x14ac:dyDescent="0.45">
      <c r="A151" s="77"/>
      <c r="B151" s="78"/>
      <c r="C151" s="74"/>
      <c r="D151" s="73"/>
      <c r="E151" s="74"/>
      <c r="F151" s="56"/>
      <c r="G151" s="230"/>
      <c r="H151" s="105"/>
      <c r="I151" s="62"/>
      <c r="J151" s="65"/>
      <c r="K151" s="66"/>
    </row>
    <row r="152" spans="1:11" ht="13.5" customHeight="1" x14ac:dyDescent="0.45">
      <c r="A152" s="98"/>
      <c r="B152" s="99"/>
      <c r="C152" s="100"/>
      <c r="D152" s="67"/>
      <c r="E152" s="68"/>
      <c r="F152" s="55"/>
      <c r="G152" s="232"/>
      <c r="H152" s="59"/>
      <c r="I152" s="61"/>
      <c r="J152" s="63"/>
      <c r="K152" s="64"/>
    </row>
    <row r="153" spans="1:11" ht="13.5" customHeight="1" x14ac:dyDescent="0.45">
      <c r="A153" s="101"/>
      <c r="B153" s="102"/>
      <c r="C153" s="103"/>
      <c r="D153" s="69"/>
      <c r="E153" s="70"/>
      <c r="F153" s="56"/>
      <c r="G153" s="233"/>
      <c r="H153" s="60"/>
      <c r="I153" s="62"/>
      <c r="J153" s="65"/>
      <c r="K153" s="66"/>
    </row>
    <row r="154" spans="1:11" ht="13.5" customHeight="1" x14ac:dyDescent="0.45">
      <c r="A154" s="80" t="s">
        <v>38</v>
      </c>
      <c r="B154" s="81"/>
      <c r="C154" s="82"/>
      <c r="D154" s="71"/>
      <c r="E154" s="72"/>
      <c r="F154" s="55"/>
      <c r="G154" s="55"/>
      <c r="H154" s="59"/>
      <c r="I154" s="61">
        <f>SUM(I140:I153)</f>
        <v>0</v>
      </c>
      <c r="J154" s="63"/>
      <c r="K154" s="64"/>
    </row>
    <row r="155" spans="1:11" ht="13.5" customHeight="1" x14ac:dyDescent="0.45">
      <c r="A155" s="83"/>
      <c r="B155" s="84"/>
      <c r="C155" s="85"/>
      <c r="D155" s="73"/>
      <c r="E155" s="74"/>
      <c r="F155" s="56"/>
      <c r="G155" s="56"/>
      <c r="H155" s="60"/>
      <c r="I155" s="62"/>
      <c r="J155" s="65"/>
      <c r="K155" s="66"/>
    </row>
    <row r="156" spans="1:11" ht="13.5" customHeight="1" x14ac:dyDescent="0.45">
      <c r="A156" s="80"/>
      <c r="B156" s="81"/>
      <c r="C156" s="82"/>
      <c r="D156" s="71"/>
      <c r="E156" s="72"/>
      <c r="F156" s="55"/>
      <c r="G156" s="55"/>
      <c r="H156" s="59"/>
      <c r="I156" s="61"/>
      <c r="J156" s="63"/>
      <c r="K156" s="64"/>
    </row>
    <row r="157" spans="1:11" ht="13.5" customHeight="1" x14ac:dyDescent="0.45">
      <c r="A157" s="83"/>
      <c r="B157" s="84"/>
      <c r="C157" s="85"/>
      <c r="D157" s="73"/>
      <c r="E157" s="74"/>
      <c r="F157" s="56"/>
      <c r="G157" s="56"/>
      <c r="H157" s="60"/>
      <c r="I157" s="62"/>
      <c r="J157" s="65"/>
      <c r="K157" s="66"/>
    </row>
    <row r="158" spans="1:11" ht="13.5" customHeight="1" x14ac:dyDescent="0.45">
      <c r="A158" s="80"/>
      <c r="B158" s="81"/>
      <c r="C158" s="82"/>
      <c r="D158" s="71"/>
      <c r="E158" s="72"/>
      <c r="F158" s="55"/>
      <c r="G158" s="55"/>
      <c r="H158" s="59"/>
      <c r="I158" s="61"/>
      <c r="J158" s="63"/>
      <c r="K158" s="64"/>
    </row>
    <row r="159" spans="1:11" ht="13.5" customHeight="1" x14ac:dyDescent="0.45">
      <c r="A159" s="83"/>
      <c r="B159" s="84"/>
      <c r="C159" s="85"/>
      <c r="D159" s="73"/>
      <c r="E159" s="74"/>
      <c r="F159" s="56"/>
      <c r="G159" s="56"/>
      <c r="H159" s="60"/>
      <c r="I159" s="62"/>
      <c r="J159" s="65"/>
      <c r="K159" s="66"/>
    </row>
    <row r="160" spans="1:11" ht="13.5" customHeight="1" x14ac:dyDescent="0.45">
      <c r="A160" s="80"/>
      <c r="B160" s="81"/>
      <c r="C160" s="82"/>
      <c r="D160" s="71"/>
      <c r="E160" s="72"/>
      <c r="F160" s="55"/>
      <c r="G160" s="55"/>
      <c r="H160" s="57"/>
      <c r="I160" s="57"/>
      <c r="J160" s="121"/>
      <c r="K160" s="122"/>
    </row>
    <row r="161" spans="1:11" ht="13.5" customHeight="1" x14ac:dyDescent="0.45">
      <c r="A161" s="83"/>
      <c r="B161" s="84"/>
      <c r="C161" s="85"/>
      <c r="D161" s="73"/>
      <c r="E161" s="74"/>
      <c r="F161" s="56"/>
      <c r="G161" s="56"/>
      <c r="H161" s="58"/>
      <c r="I161" s="58"/>
      <c r="J161" s="182"/>
      <c r="K161" s="183"/>
    </row>
    <row r="162" spans="1:11" ht="13.5" customHeight="1" x14ac:dyDescent="0.45">
      <c r="A162" s="184"/>
      <c r="B162" s="185"/>
      <c r="C162" s="185"/>
      <c r="D162" s="185"/>
      <c r="E162" s="185"/>
      <c r="F162" s="185"/>
      <c r="G162" s="185"/>
      <c r="H162" s="185"/>
      <c r="I162" s="185"/>
      <c r="J162" s="185"/>
      <c r="K162" s="186"/>
    </row>
    <row r="163" spans="1:11" ht="13.5" customHeight="1" x14ac:dyDescent="0.45">
      <c r="A163" s="151"/>
      <c r="B163" s="187"/>
      <c r="C163" s="187"/>
      <c r="D163" s="187"/>
      <c r="E163" s="187"/>
      <c r="F163" s="187"/>
      <c r="G163" s="187"/>
      <c r="H163" s="187"/>
      <c r="I163" s="187"/>
      <c r="J163" s="187"/>
      <c r="K163" s="153"/>
    </row>
    <row r="164" spans="1:11" ht="13.5" customHeight="1" x14ac:dyDescent="0.45">
      <c r="A164" s="154"/>
      <c r="B164" s="188"/>
      <c r="C164" s="188"/>
      <c r="D164" s="188"/>
      <c r="E164" s="188"/>
      <c r="F164" s="188"/>
      <c r="G164" s="188"/>
      <c r="H164" s="188"/>
      <c r="I164" s="188"/>
      <c r="J164" s="188"/>
      <c r="K164" s="156"/>
    </row>
    <row r="165" spans="1:11" ht="13.5" customHeight="1" thickBot="1" x14ac:dyDescent="0.5">
      <c r="A165" s="189"/>
      <c r="B165" s="190"/>
      <c r="C165" s="190"/>
      <c r="D165" s="190"/>
      <c r="E165" s="190"/>
      <c r="F165" s="190"/>
      <c r="G165" s="190"/>
      <c r="H165" s="190"/>
      <c r="I165" s="190"/>
      <c r="J165" s="190"/>
      <c r="K165" s="191"/>
    </row>
    <row r="166" spans="1:11" ht="13.5" customHeight="1" x14ac:dyDescent="0.45">
      <c r="A166" s="157" t="s">
        <v>30</v>
      </c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</row>
    <row r="167" spans="1:11" ht="13.5" customHeight="1" x14ac:dyDescent="0.45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</row>
    <row r="168" spans="1:11" ht="13.5" customHeight="1" thickBot="1" x14ac:dyDescent="0.5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</row>
    <row r="169" spans="1:11" ht="13.5" customHeight="1" x14ac:dyDescent="0.45">
      <c r="A169" s="159" t="str">
        <f>設計内訳書!H23</f>
        <v>内　６号</v>
      </c>
      <c r="B169" s="194" t="s">
        <v>66</v>
      </c>
      <c r="C169" s="195"/>
      <c r="D169" s="165"/>
      <c r="E169" s="166"/>
      <c r="F169" s="166"/>
      <c r="G169" s="166"/>
      <c r="H169" s="166"/>
      <c r="I169" s="166"/>
      <c r="J169" s="166"/>
      <c r="K169" s="167"/>
    </row>
    <row r="170" spans="1:11" ht="13.5" customHeight="1" x14ac:dyDescent="0.45">
      <c r="A170" s="160"/>
      <c r="B170" s="196"/>
      <c r="C170" s="197"/>
      <c r="D170" s="168"/>
      <c r="E170" s="169"/>
      <c r="F170" s="169"/>
      <c r="G170" s="169"/>
      <c r="H170" s="169"/>
      <c r="I170" s="169"/>
      <c r="J170" s="169"/>
      <c r="K170" s="170"/>
    </row>
    <row r="171" spans="1:11" ht="13.5" customHeight="1" x14ac:dyDescent="0.45">
      <c r="A171" s="171" t="s">
        <v>31</v>
      </c>
      <c r="B171" s="172"/>
      <c r="C171" s="173"/>
      <c r="D171" s="129" t="s">
        <v>32</v>
      </c>
      <c r="E171" s="173"/>
      <c r="F171" s="129" t="s">
        <v>33</v>
      </c>
      <c r="G171" s="129" t="s">
        <v>34</v>
      </c>
      <c r="H171" s="129" t="s">
        <v>35</v>
      </c>
      <c r="I171" s="129" t="s">
        <v>36</v>
      </c>
      <c r="J171" s="129" t="s">
        <v>37</v>
      </c>
      <c r="K171" s="131"/>
    </row>
    <row r="172" spans="1:11" ht="13.5" customHeight="1" x14ac:dyDescent="0.45">
      <c r="A172" s="174"/>
      <c r="B172" s="175"/>
      <c r="C172" s="176"/>
      <c r="D172" s="130"/>
      <c r="E172" s="176"/>
      <c r="F172" s="130"/>
      <c r="G172" s="130"/>
      <c r="H172" s="130"/>
      <c r="I172" s="130"/>
      <c r="J172" s="130"/>
      <c r="K172" s="132"/>
    </row>
    <row r="173" spans="1:11" ht="13.5" customHeight="1" x14ac:dyDescent="0.45">
      <c r="A173" s="177" t="s">
        <v>52</v>
      </c>
      <c r="B173" s="178"/>
      <c r="C173" s="119"/>
      <c r="D173" s="179"/>
      <c r="E173" s="180"/>
      <c r="F173" s="79" t="s">
        <v>41</v>
      </c>
      <c r="G173" s="227"/>
      <c r="H173" s="146"/>
      <c r="I173" s="147">
        <f>ROUNDDOWN(G173*H173,0)</f>
        <v>0</v>
      </c>
      <c r="J173" s="148"/>
      <c r="K173" s="149"/>
    </row>
    <row r="174" spans="1:11" ht="13.5" customHeight="1" x14ac:dyDescent="0.45">
      <c r="A174" s="77"/>
      <c r="B174" s="78"/>
      <c r="C174" s="74"/>
      <c r="D174" s="181"/>
      <c r="E174" s="103"/>
      <c r="F174" s="56"/>
      <c r="G174" s="228"/>
      <c r="H174" s="97"/>
      <c r="I174" s="62"/>
      <c r="J174" s="65"/>
      <c r="K174" s="66"/>
    </row>
    <row r="175" spans="1:11" ht="13.5" customHeight="1" x14ac:dyDescent="0.45">
      <c r="A175" s="98" t="s">
        <v>53</v>
      </c>
      <c r="B175" s="76"/>
      <c r="C175" s="72"/>
      <c r="D175" s="71"/>
      <c r="E175" s="72"/>
      <c r="F175" s="79" t="s">
        <v>41</v>
      </c>
      <c r="G175" s="227"/>
      <c r="H175" s="104"/>
      <c r="I175" s="61">
        <f>ROUNDDOWN(G175*H175,0)</f>
        <v>0</v>
      </c>
      <c r="J175" s="125"/>
      <c r="K175" s="126"/>
    </row>
    <row r="176" spans="1:11" ht="13.5" customHeight="1" x14ac:dyDescent="0.45">
      <c r="A176" s="77"/>
      <c r="B176" s="78"/>
      <c r="C176" s="74"/>
      <c r="D176" s="73"/>
      <c r="E176" s="74"/>
      <c r="F176" s="56"/>
      <c r="G176" s="228"/>
      <c r="H176" s="105"/>
      <c r="I176" s="62"/>
      <c r="J176" s="127"/>
      <c r="K176" s="128"/>
    </row>
    <row r="177" spans="1:11" ht="13.5" customHeight="1" x14ac:dyDescent="0.45">
      <c r="A177" s="75" t="s">
        <v>54</v>
      </c>
      <c r="B177" s="76"/>
      <c r="C177" s="72"/>
      <c r="D177" s="71"/>
      <c r="E177" s="72"/>
      <c r="F177" s="79" t="s">
        <v>41</v>
      </c>
      <c r="G177" s="229"/>
      <c r="H177" s="104"/>
      <c r="I177" s="61"/>
      <c r="J177" s="63"/>
      <c r="K177" s="64"/>
    </row>
    <row r="178" spans="1:11" ht="13.5" customHeight="1" x14ac:dyDescent="0.45">
      <c r="A178" s="77"/>
      <c r="B178" s="78"/>
      <c r="C178" s="74"/>
      <c r="D178" s="73"/>
      <c r="E178" s="74"/>
      <c r="F178" s="56"/>
      <c r="G178" s="230"/>
      <c r="H178" s="105"/>
      <c r="I178" s="62"/>
      <c r="J178" s="65"/>
      <c r="K178" s="66"/>
    </row>
    <row r="179" spans="1:11" ht="13.5" customHeight="1" x14ac:dyDescent="0.45">
      <c r="A179" s="75" t="s">
        <v>55</v>
      </c>
      <c r="B179" s="76"/>
      <c r="C179" s="72"/>
      <c r="D179" s="67"/>
      <c r="E179" s="68"/>
      <c r="F179" s="79" t="s">
        <v>41</v>
      </c>
      <c r="G179" s="231"/>
      <c r="H179" s="59"/>
      <c r="I179" s="61"/>
      <c r="J179" s="63"/>
      <c r="K179" s="64"/>
    </row>
    <row r="180" spans="1:11" ht="13.5" customHeight="1" x14ac:dyDescent="0.45">
      <c r="A180" s="77"/>
      <c r="B180" s="78"/>
      <c r="C180" s="74"/>
      <c r="D180" s="69"/>
      <c r="E180" s="70"/>
      <c r="F180" s="56"/>
      <c r="G180" s="228"/>
      <c r="H180" s="60"/>
      <c r="I180" s="62"/>
      <c r="J180" s="65"/>
      <c r="K180" s="66"/>
    </row>
    <row r="181" spans="1:11" ht="13.5" customHeight="1" x14ac:dyDescent="0.45">
      <c r="A181" s="75" t="s">
        <v>56</v>
      </c>
      <c r="B181" s="76"/>
      <c r="C181" s="72"/>
      <c r="D181" s="71"/>
      <c r="E181" s="72"/>
      <c r="F181" s="79" t="s">
        <v>41</v>
      </c>
      <c r="G181" s="229"/>
      <c r="H181" s="104"/>
      <c r="I181" s="61"/>
      <c r="J181" s="63"/>
      <c r="K181" s="64"/>
    </row>
    <row r="182" spans="1:11" ht="13.5" customHeight="1" x14ac:dyDescent="0.45">
      <c r="A182" s="77"/>
      <c r="B182" s="78"/>
      <c r="C182" s="74"/>
      <c r="D182" s="73"/>
      <c r="E182" s="74"/>
      <c r="F182" s="56"/>
      <c r="G182" s="230"/>
      <c r="H182" s="105"/>
      <c r="I182" s="62"/>
      <c r="J182" s="65"/>
      <c r="K182" s="66"/>
    </row>
    <row r="183" spans="1:11" ht="13.5" customHeight="1" x14ac:dyDescent="0.45">
      <c r="A183" s="75" t="s">
        <v>57</v>
      </c>
      <c r="B183" s="76"/>
      <c r="C183" s="72"/>
      <c r="D183" s="71"/>
      <c r="E183" s="72"/>
      <c r="F183" s="79" t="s">
        <v>41</v>
      </c>
      <c r="G183" s="229"/>
      <c r="H183" s="104"/>
      <c r="I183" s="61"/>
      <c r="J183" s="63"/>
      <c r="K183" s="64"/>
    </row>
    <row r="184" spans="1:11" ht="13.5" customHeight="1" x14ac:dyDescent="0.45">
      <c r="A184" s="77"/>
      <c r="B184" s="78"/>
      <c r="C184" s="74"/>
      <c r="D184" s="73"/>
      <c r="E184" s="74"/>
      <c r="F184" s="56"/>
      <c r="G184" s="230"/>
      <c r="H184" s="105"/>
      <c r="I184" s="62"/>
      <c r="J184" s="65"/>
      <c r="K184" s="66"/>
    </row>
    <row r="185" spans="1:11" ht="13.5" customHeight="1" x14ac:dyDescent="0.45">
      <c r="A185" s="98"/>
      <c r="B185" s="99"/>
      <c r="C185" s="100"/>
      <c r="D185" s="67"/>
      <c r="E185" s="68"/>
      <c r="F185" s="55"/>
      <c r="G185" s="232"/>
      <c r="H185" s="59"/>
      <c r="I185" s="61"/>
      <c r="J185" s="63"/>
      <c r="K185" s="64"/>
    </row>
    <row r="186" spans="1:11" ht="13.5" customHeight="1" x14ac:dyDescent="0.45">
      <c r="A186" s="101"/>
      <c r="B186" s="102"/>
      <c r="C186" s="103"/>
      <c r="D186" s="69"/>
      <c r="E186" s="70"/>
      <c r="F186" s="56"/>
      <c r="G186" s="233"/>
      <c r="H186" s="60"/>
      <c r="I186" s="62"/>
      <c r="J186" s="65"/>
      <c r="K186" s="66"/>
    </row>
    <row r="187" spans="1:11" ht="13.5" customHeight="1" x14ac:dyDescent="0.45">
      <c r="A187" s="80" t="s">
        <v>38</v>
      </c>
      <c r="B187" s="81"/>
      <c r="C187" s="82"/>
      <c r="D187" s="71"/>
      <c r="E187" s="72"/>
      <c r="F187" s="55"/>
      <c r="G187" s="55"/>
      <c r="H187" s="59"/>
      <c r="I187" s="61">
        <f>SUM(I173:I186)</f>
        <v>0</v>
      </c>
      <c r="J187" s="63"/>
      <c r="K187" s="64"/>
    </row>
    <row r="188" spans="1:11" ht="13.5" customHeight="1" x14ac:dyDescent="0.45">
      <c r="A188" s="83"/>
      <c r="B188" s="84"/>
      <c r="C188" s="85"/>
      <c r="D188" s="73"/>
      <c r="E188" s="74"/>
      <c r="F188" s="56"/>
      <c r="G188" s="56"/>
      <c r="H188" s="60"/>
      <c r="I188" s="62"/>
      <c r="J188" s="65"/>
      <c r="K188" s="66"/>
    </row>
    <row r="189" spans="1:11" ht="13.5" customHeight="1" x14ac:dyDescent="0.45">
      <c r="A189" s="80"/>
      <c r="B189" s="81"/>
      <c r="C189" s="82"/>
      <c r="D189" s="71"/>
      <c r="E189" s="72"/>
      <c r="F189" s="55"/>
      <c r="G189" s="55"/>
      <c r="H189" s="59"/>
      <c r="I189" s="61"/>
      <c r="J189" s="63"/>
      <c r="K189" s="64"/>
    </row>
    <row r="190" spans="1:11" ht="13.5" customHeight="1" x14ac:dyDescent="0.45">
      <c r="A190" s="83"/>
      <c r="B190" s="84"/>
      <c r="C190" s="85"/>
      <c r="D190" s="73"/>
      <c r="E190" s="74"/>
      <c r="F190" s="56"/>
      <c r="G190" s="56"/>
      <c r="H190" s="60"/>
      <c r="I190" s="62"/>
      <c r="J190" s="65"/>
      <c r="K190" s="66"/>
    </row>
    <row r="191" spans="1:11" ht="13.5" customHeight="1" x14ac:dyDescent="0.45">
      <c r="A191" s="80"/>
      <c r="B191" s="81"/>
      <c r="C191" s="82"/>
      <c r="D191" s="71"/>
      <c r="E191" s="72"/>
      <c r="F191" s="55"/>
      <c r="G191" s="55"/>
      <c r="H191" s="59"/>
      <c r="I191" s="61"/>
      <c r="J191" s="63"/>
      <c r="K191" s="64"/>
    </row>
    <row r="192" spans="1:11" ht="13.5" customHeight="1" x14ac:dyDescent="0.45">
      <c r="A192" s="83"/>
      <c r="B192" s="84"/>
      <c r="C192" s="85"/>
      <c r="D192" s="73"/>
      <c r="E192" s="74"/>
      <c r="F192" s="56"/>
      <c r="G192" s="56"/>
      <c r="H192" s="60"/>
      <c r="I192" s="62"/>
      <c r="J192" s="65"/>
      <c r="K192" s="66"/>
    </row>
    <row r="193" spans="1:11" ht="13.5" customHeight="1" x14ac:dyDescent="0.45">
      <c r="A193" s="80"/>
      <c r="B193" s="81"/>
      <c r="C193" s="82"/>
      <c r="D193" s="71"/>
      <c r="E193" s="72"/>
      <c r="F193" s="55"/>
      <c r="G193" s="55"/>
      <c r="H193" s="57"/>
      <c r="I193" s="57"/>
      <c r="J193" s="121"/>
      <c r="K193" s="122"/>
    </row>
    <row r="194" spans="1:11" ht="13.5" customHeight="1" x14ac:dyDescent="0.45">
      <c r="A194" s="83"/>
      <c r="B194" s="84"/>
      <c r="C194" s="85"/>
      <c r="D194" s="73"/>
      <c r="E194" s="74"/>
      <c r="F194" s="56"/>
      <c r="G194" s="56"/>
      <c r="H194" s="58"/>
      <c r="I194" s="58"/>
      <c r="J194" s="182"/>
      <c r="K194" s="183"/>
    </row>
    <row r="195" spans="1:11" ht="13.5" customHeight="1" x14ac:dyDescent="0.45">
      <c r="A195" s="184"/>
      <c r="B195" s="185"/>
      <c r="C195" s="185"/>
      <c r="D195" s="185"/>
      <c r="E195" s="185"/>
      <c r="F195" s="185"/>
      <c r="G195" s="185"/>
      <c r="H195" s="185"/>
      <c r="I195" s="185"/>
      <c r="J195" s="185"/>
      <c r="K195" s="186"/>
    </row>
    <row r="196" spans="1:11" ht="13.5" customHeight="1" x14ac:dyDescent="0.45">
      <c r="A196" s="151"/>
      <c r="B196" s="187"/>
      <c r="C196" s="187"/>
      <c r="D196" s="187"/>
      <c r="E196" s="187"/>
      <c r="F196" s="187"/>
      <c r="G196" s="187"/>
      <c r="H196" s="187"/>
      <c r="I196" s="187"/>
      <c r="J196" s="187"/>
      <c r="K196" s="153"/>
    </row>
    <row r="197" spans="1:11" ht="13.5" customHeight="1" x14ac:dyDescent="0.45">
      <c r="A197" s="154"/>
      <c r="B197" s="188"/>
      <c r="C197" s="188"/>
      <c r="D197" s="188"/>
      <c r="E197" s="188"/>
      <c r="F197" s="188"/>
      <c r="G197" s="188"/>
      <c r="H197" s="188"/>
      <c r="I197" s="188"/>
      <c r="J197" s="188"/>
      <c r="K197" s="156"/>
    </row>
    <row r="198" spans="1:11" ht="13.5" customHeight="1" thickBot="1" x14ac:dyDescent="0.5">
      <c r="A198" s="189"/>
      <c r="B198" s="190"/>
      <c r="C198" s="190"/>
      <c r="D198" s="190"/>
      <c r="E198" s="190"/>
      <c r="F198" s="190"/>
      <c r="G198" s="190"/>
      <c r="H198" s="190"/>
      <c r="I198" s="190"/>
      <c r="J198" s="190"/>
      <c r="K198" s="191"/>
    </row>
    <row r="199" spans="1:11" ht="13.5" customHeight="1" x14ac:dyDescent="0.45">
      <c r="A199" s="157" t="s">
        <v>30</v>
      </c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</row>
    <row r="200" spans="1:11" ht="13.5" customHeight="1" x14ac:dyDescent="0.45">
      <c r="A200" s="157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</row>
    <row r="201" spans="1:11" ht="13.5" customHeight="1" thickBot="1" x14ac:dyDescent="0.5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</row>
    <row r="202" spans="1:11" ht="13.5" customHeight="1" x14ac:dyDescent="0.45">
      <c r="A202" s="159" t="str">
        <f>設計内訳書!H24</f>
        <v>内　７号</v>
      </c>
      <c r="B202" s="161" t="s">
        <v>67</v>
      </c>
      <c r="C202" s="162"/>
      <c r="D202" s="165"/>
      <c r="E202" s="166"/>
      <c r="F202" s="166"/>
      <c r="G202" s="166"/>
      <c r="H202" s="166"/>
      <c r="I202" s="166"/>
      <c r="J202" s="166"/>
      <c r="K202" s="167"/>
    </row>
    <row r="203" spans="1:11" ht="13.5" customHeight="1" x14ac:dyDescent="0.45">
      <c r="A203" s="160"/>
      <c r="B203" s="163"/>
      <c r="C203" s="164"/>
      <c r="D203" s="168"/>
      <c r="E203" s="169"/>
      <c r="F203" s="169"/>
      <c r="G203" s="169"/>
      <c r="H203" s="169"/>
      <c r="I203" s="169"/>
      <c r="J203" s="169"/>
      <c r="K203" s="170"/>
    </row>
    <row r="204" spans="1:11" ht="13.5" customHeight="1" x14ac:dyDescent="0.45">
      <c r="A204" s="171" t="s">
        <v>31</v>
      </c>
      <c r="B204" s="172"/>
      <c r="C204" s="173"/>
      <c r="D204" s="129" t="s">
        <v>32</v>
      </c>
      <c r="E204" s="173"/>
      <c r="F204" s="129" t="s">
        <v>33</v>
      </c>
      <c r="G204" s="129" t="s">
        <v>34</v>
      </c>
      <c r="H204" s="129" t="s">
        <v>35</v>
      </c>
      <c r="I204" s="129" t="s">
        <v>36</v>
      </c>
      <c r="J204" s="129" t="s">
        <v>37</v>
      </c>
      <c r="K204" s="131"/>
    </row>
    <row r="205" spans="1:11" ht="13.5" customHeight="1" x14ac:dyDescent="0.45">
      <c r="A205" s="174"/>
      <c r="B205" s="175"/>
      <c r="C205" s="176"/>
      <c r="D205" s="130"/>
      <c r="E205" s="176"/>
      <c r="F205" s="130"/>
      <c r="G205" s="130"/>
      <c r="H205" s="130"/>
      <c r="I205" s="130"/>
      <c r="J205" s="130"/>
      <c r="K205" s="132"/>
    </row>
    <row r="206" spans="1:11" ht="13.5" customHeight="1" x14ac:dyDescent="0.45">
      <c r="A206" s="177" t="s">
        <v>52</v>
      </c>
      <c r="B206" s="178"/>
      <c r="C206" s="119"/>
      <c r="D206" s="179"/>
      <c r="E206" s="180"/>
      <c r="F206" s="79" t="s">
        <v>41</v>
      </c>
      <c r="G206" s="227"/>
      <c r="H206" s="146"/>
      <c r="I206" s="147">
        <f>ROUNDDOWN(G206*H206,0)</f>
        <v>0</v>
      </c>
      <c r="J206" s="148"/>
      <c r="K206" s="149"/>
    </row>
    <row r="207" spans="1:11" ht="13.5" customHeight="1" x14ac:dyDescent="0.45">
      <c r="A207" s="77"/>
      <c r="B207" s="78"/>
      <c r="C207" s="74"/>
      <c r="D207" s="181"/>
      <c r="E207" s="103"/>
      <c r="F207" s="56"/>
      <c r="G207" s="228"/>
      <c r="H207" s="97"/>
      <c r="I207" s="62"/>
      <c r="J207" s="65"/>
      <c r="K207" s="66"/>
    </row>
    <row r="208" spans="1:11" ht="13.5" customHeight="1" x14ac:dyDescent="0.45">
      <c r="A208" s="98" t="s">
        <v>53</v>
      </c>
      <c r="B208" s="76"/>
      <c r="C208" s="72"/>
      <c r="D208" s="71"/>
      <c r="E208" s="72"/>
      <c r="F208" s="79" t="s">
        <v>41</v>
      </c>
      <c r="G208" s="227"/>
      <c r="H208" s="104"/>
      <c r="I208" s="61">
        <f>ROUNDDOWN(G208*H208,0)</f>
        <v>0</v>
      </c>
      <c r="J208" s="125"/>
      <c r="K208" s="126"/>
    </row>
    <row r="209" spans="1:11" ht="13.5" customHeight="1" x14ac:dyDescent="0.45">
      <c r="A209" s="77"/>
      <c r="B209" s="78"/>
      <c r="C209" s="74"/>
      <c r="D209" s="73"/>
      <c r="E209" s="74"/>
      <c r="F209" s="56"/>
      <c r="G209" s="228"/>
      <c r="H209" s="105"/>
      <c r="I209" s="62"/>
      <c r="J209" s="127"/>
      <c r="K209" s="128"/>
    </row>
    <row r="210" spans="1:11" ht="13.5" customHeight="1" x14ac:dyDescent="0.45">
      <c r="A210" s="75" t="s">
        <v>54</v>
      </c>
      <c r="B210" s="76"/>
      <c r="C210" s="72"/>
      <c r="D210" s="71"/>
      <c r="E210" s="72"/>
      <c r="F210" s="79" t="s">
        <v>41</v>
      </c>
      <c r="G210" s="229"/>
      <c r="H210" s="104"/>
      <c r="I210" s="61"/>
      <c r="J210" s="63"/>
      <c r="K210" s="64"/>
    </row>
    <row r="211" spans="1:11" ht="13.5" customHeight="1" x14ac:dyDescent="0.45">
      <c r="A211" s="77"/>
      <c r="B211" s="78"/>
      <c r="C211" s="74"/>
      <c r="D211" s="73"/>
      <c r="E211" s="74"/>
      <c r="F211" s="56"/>
      <c r="G211" s="230"/>
      <c r="H211" s="105"/>
      <c r="I211" s="62"/>
      <c r="J211" s="65"/>
      <c r="K211" s="66"/>
    </row>
    <row r="212" spans="1:11" ht="13.5" customHeight="1" x14ac:dyDescent="0.45">
      <c r="A212" s="75" t="s">
        <v>55</v>
      </c>
      <c r="B212" s="76"/>
      <c r="C212" s="72"/>
      <c r="D212" s="67"/>
      <c r="E212" s="68"/>
      <c r="F212" s="79" t="s">
        <v>41</v>
      </c>
      <c r="G212" s="231"/>
      <c r="H212" s="59"/>
      <c r="I212" s="61"/>
      <c r="J212" s="63"/>
      <c r="K212" s="64"/>
    </row>
    <row r="213" spans="1:11" ht="13.5" customHeight="1" x14ac:dyDescent="0.45">
      <c r="A213" s="77"/>
      <c r="B213" s="78"/>
      <c r="C213" s="74"/>
      <c r="D213" s="69"/>
      <c r="E213" s="70"/>
      <c r="F213" s="56"/>
      <c r="G213" s="228"/>
      <c r="H213" s="60"/>
      <c r="I213" s="62"/>
      <c r="J213" s="65"/>
      <c r="K213" s="66"/>
    </row>
    <row r="214" spans="1:11" ht="13.5" customHeight="1" x14ac:dyDescent="0.45">
      <c r="A214" s="75" t="s">
        <v>56</v>
      </c>
      <c r="B214" s="76"/>
      <c r="C214" s="72"/>
      <c r="D214" s="71"/>
      <c r="E214" s="72"/>
      <c r="F214" s="79" t="s">
        <v>41</v>
      </c>
      <c r="G214" s="229"/>
      <c r="H214" s="104"/>
      <c r="I214" s="61"/>
      <c r="J214" s="63"/>
      <c r="K214" s="64"/>
    </row>
    <row r="215" spans="1:11" ht="13.5" customHeight="1" x14ac:dyDescent="0.45">
      <c r="A215" s="77"/>
      <c r="B215" s="78"/>
      <c r="C215" s="74"/>
      <c r="D215" s="73"/>
      <c r="E215" s="74"/>
      <c r="F215" s="56"/>
      <c r="G215" s="230"/>
      <c r="H215" s="105"/>
      <c r="I215" s="62"/>
      <c r="J215" s="65"/>
      <c r="K215" s="66"/>
    </row>
    <row r="216" spans="1:11" ht="13.5" customHeight="1" x14ac:dyDescent="0.45">
      <c r="A216" s="75" t="s">
        <v>57</v>
      </c>
      <c r="B216" s="76"/>
      <c r="C216" s="72"/>
      <c r="D216" s="71"/>
      <c r="E216" s="72"/>
      <c r="F216" s="79" t="s">
        <v>41</v>
      </c>
      <c r="G216" s="229"/>
      <c r="H216" s="104"/>
      <c r="I216" s="61"/>
      <c r="J216" s="63"/>
      <c r="K216" s="64"/>
    </row>
    <row r="217" spans="1:11" ht="13.5" customHeight="1" x14ac:dyDescent="0.45">
      <c r="A217" s="77"/>
      <c r="B217" s="78"/>
      <c r="C217" s="74"/>
      <c r="D217" s="73"/>
      <c r="E217" s="74"/>
      <c r="F217" s="56"/>
      <c r="G217" s="230"/>
      <c r="H217" s="105"/>
      <c r="I217" s="62"/>
      <c r="J217" s="65"/>
      <c r="K217" s="66"/>
    </row>
    <row r="218" spans="1:11" ht="13.5" customHeight="1" x14ac:dyDescent="0.45">
      <c r="A218" s="98"/>
      <c r="B218" s="99"/>
      <c r="C218" s="100"/>
      <c r="D218" s="67"/>
      <c r="E218" s="68"/>
      <c r="F218" s="55"/>
      <c r="G218" s="232"/>
      <c r="H218" s="59"/>
      <c r="I218" s="61"/>
      <c r="J218" s="63"/>
      <c r="K218" s="64"/>
    </row>
    <row r="219" spans="1:11" ht="13.5" customHeight="1" x14ac:dyDescent="0.45">
      <c r="A219" s="101"/>
      <c r="B219" s="102"/>
      <c r="C219" s="103"/>
      <c r="D219" s="69"/>
      <c r="E219" s="70"/>
      <c r="F219" s="56"/>
      <c r="G219" s="233"/>
      <c r="H219" s="60"/>
      <c r="I219" s="62"/>
      <c r="J219" s="65"/>
      <c r="K219" s="66"/>
    </row>
    <row r="220" spans="1:11" ht="13.5" customHeight="1" x14ac:dyDescent="0.45">
      <c r="A220" s="80" t="s">
        <v>38</v>
      </c>
      <c r="B220" s="81"/>
      <c r="C220" s="82"/>
      <c r="D220" s="71"/>
      <c r="E220" s="72"/>
      <c r="F220" s="55"/>
      <c r="G220" s="55"/>
      <c r="H220" s="59"/>
      <c r="I220" s="61">
        <f>SUM(I206:I219)</f>
        <v>0</v>
      </c>
      <c r="J220" s="63"/>
      <c r="K220" s="64"/>
    </row>
    <row r="221" spans="1:11" ht="13.5" customHeight="1" x14ac:dyDescent="0.45">
      <c r="A221" s="83"/>
      <c r="B221" s="84"/>
      <c r="C221" s="85"/>
      <c r="D221" s="73"/>
      <c r="E221" s="74"/>
      <c r="F221" s="56"/>
      <c r="G221" s="56"/>
      <c r="H221" s="60"/>
      <c r="I221" s="62"/>
      <c r="J221" s="65"/>
      <c r="K221" s="66"/>
    </row>
    <row r="222" spans="1:11" ht="13.5" customHeight="1" x14ac:dyDescent="0.45">
      <c r="A222" s="80"/>
      <c r="B222" s="81"/>
      <c r="C222" s="82"/>
      <c r="D222" s="71"/>
      <c r="E222" s="72"/>
      <c r="F222" s="55"/>
      <c r="G222" s="55"/>
      <c r="H222" s="59"/>
      <c r="I222" s="61"/>
      <c r="J222" s="63"/>
      <c r="K222" s="64"/>
    </row>
    <row r="223" spans="1:11" ht="13.5" customHeight="1" x14ac:dyDescent="0.45">
      <c r="A223" s="83"/>
      <c r="B223" s="84"/>
      <c r="C223" s="85"/>
      <c r="D223" s="73"/>
      <c r="E223" s="74"/>
      <c r="F223" s="56"/>
      <c r="G223" s="56"/>
      <c r="H223" s="60"/>
      <c r="I223" s="62"/>
      <c r="J223" s="65"/>
      <c r="K223" s="66"/>
    </row>
    <row r="224" spans="1:11" ht="13.5" customHeight="1" x14ac:dyDescent="0.45">
      <c r="A224" s="80"/>
      <c r="B224" s="81"/>
      <c r="C224" s="82"/>
      <c r="D224" s="71"/>
      <c r="E224" s="72"/>
      <c r="F224" s="55"/>
      <c r="G224" s="55"/>
      <c r="H224" s="59"/>
      <c r="I224" s="61"/>
      <c r="J224" s="63"/>
      <c r="K224" s="64"/>
    </row>
    <row r="225" spans="1:11" ht="13.5" customHeight="1" x14ac:dyDescent="0.45">
      <c r="A225" s="83"/>
      <c r="B225" s="84"/>
      <c r="C225" s="85"/>
      <c r="D225" s="73"/>
      <c r="E225" s="74"/>
      <c r="F225" s="56"/>
      <c r="G225" s="56"/>
      <c r="H225" s="60"/>
      <c r="I225" s="62"/>
      <c r="J225" s="65"/>
      <c r="K225" s="66"/>
    </row>
    <row r="226" spans="1:11" ht="13.5" customHeight="1" x14ac:dyDescent="0.45">
      <c r="A226" s="80"/>
      <c r="B226" s="81"/>
      <c r="C226" s="82"/>
      <c r="D226" s="71"/>
      <c r="E226" s="72"/>
      <c r="F226" s="55"/>
      <c r="G226" s="55"/>
      <c r="H226" s="57"/>
      <c r="I226" s="57"/>
      <c r="J226" s="121"/>
      <c r="K226" s="122"/>
    </row>
    <row r="227" spans="1:11" ht="13.5" customHeight="1" x14ac:dyDescent="0.45">
      <c r="A227" s="83"/>
      <c r="B227" s="84"/>
      <c r="C227" s="85"/>
      <c r="D227" s="73"/>
      <c r="E227" s="74"/>
      <c r="F227" s="56"/>
      <c r="G227" s="56"/>
      <c r="H227" s="58"/>
      <c r="I227" s="58"/>
      <c r="J227" s="182"/>
      <c r="K227" s="183"/>
    </row>
    <row r="228" spans="1:11" ht="13.5" customHeight="1" x14ac:dyDescent="0.45">
      <c r="A228" s="106"/>
      <c r="B228" s="107"/>
      <c r="C228" s="107"/>
      <c r="D228" s="107"/>
      <c r="E228" s="107"/>
      <c r="F228" s="107"/>
      <c r="G228" s="107"/>
      <c r="H228" s="107"/>
      <c r="I228" s="107"/>
      <c r="J228" s="107"/>
      <c r="K228" s="108"/>
    </row>
    <row r="229" spans="1:11" ht="13.5" customHeight="1" x14ac:dyDescent="0.45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53"/>
    </row>
    <row r="230" spans="1:11" ht="13.5" customHeight="1" x14ac:dyDescent="0.45">
      <c r="A230" s="13"/>
      <c r="B230" s="18"/>
      <c r="C230" s="18"/>
      <c r="D230" s="18"/>
      <c r="E230" s="18"/>
      <c r="F230" s="18"/>
      <c r="G230" s="234"/>
      <c r="H230" s="18"/>
      <c r="I230" s="18"/>
      <c r="J230" s="18"/>
      <c r="K230" s="14"/>
    </row>
    <row r="231" spans="1:11" ht="13.5" customHeight="1" thickBot="1" x14ac:dyDescent="0.5">
      <c r="A231" s="112"/>
      <c r="B231" s="113"/>
      <c r="C231" s="113"/>
      <c r="D231" s="113"/>
      <c r="E231" s="113"/>
      <c r="F231" s="113"/>
      <c r="G231" s="113"/>
      <c r="H231" s="113"/>
      <c r="I231" s="113"/>
      <c r="J231" s="113"/>
      <c r="K231" s="114"/>
    </row>
    <row r="232" spans="1:11" ht="13.5" customHeight="1" x14ac:dyDescent="0.45">
      <c r="A232" s="192" t="s">
        <v>30</v>
      </c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</row>
    <row r="233" spans="1:11" ht="13.5" customHeight="1" x14ac:dyDescent="0.45">
      <c r="A233" s="193"/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</row>
    <row r="234" spans="1:11" ht="13.5" customHeight="1" thickBot="1" x14ac:dyDescent="0.5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</row>
    <row r="235" spans="1:11" ht="13.5" customHeight="1" x14ac:dyDescent="0.45">
      <c r="A235" s="159" t="str">
        <f>設計内訳書!H25</f>
        <v>内　８号</v>
      </c>
      <c r="B235" s="161" t="s">
        <v>68</v>
      </c>
      <c r="C235" s="162"/>
      <c r="D235" s="165"/>
      <c r="E235" s="166"/>
      <c r="F235" s="166"/>
      <c r="G235" s="166"/>
      <c r="H235" s="166"/>
      <c r="I235" s="166"/>
      <c r="J235" s="166"/>
      <c r="K235" s="167"/>
    </row>
    <row r="236" spans="1:11" ht="13.5" customHeight="1" x14ac:dyDescent="0.45">
      <c r="A236" s="160"/>
      <c r="B236" s="163"/>
      <c r="C236" s="164"/>
      <c r="D236" s="168"/>
      <c r="E236" s="169"/>
      <c r="F236" s="169"/>
      <c r="G236" s="169"/>
      <c r="H236" s="169"/>
      <c r="I236" s="169"/>
      <c r="J236" s="169"/>
      <c r="K236" s="170"/>
    </row>
    <row r="237" spans="1:11" ht="13.5" customHeight="1" x14ac:dyDescent="0.45">
      <c r="A237" s="171" t="s">
        <v>31</v>
      </c>
      <c r="B237" s="172"/>
      <c r="C237" s="173"/>
      <c r="D237" s="129" t="s">
        <v>32</v>
      </c>
      <c r="E237" s="173"/>
      <c r="F237" s="129" t="s">
        <v>33</v>
      </c>
      <c r="G237" s="129" t="s">
        <v>34</v>
      </c>
      <c r="H237" s="129" t="s">
        <v>35</v>
      </c>
      <c r="I237" s="129" t="s">
        <v>36</v>
      </c>
      <c r="J237" s="129" t="s">
        <v>37</v>
      </c>
      <c r="K237" s="131"/>
    </row>
    <row r="238" spans="1:11" ht="13.5" customHeight="1" x14ac:dyDescent="0.45">
      <c r="A238" s="174"/>
      <c r="B238" s="175"/>
      <c r="C238" s="176"/>
      <c r="D238" s="130"/>
      <c r="E238" s="176"/>
      <c r="F238" s="130"/>
      <c r="G238" s="130"/>
      <c r="H238" s="130"/>
      <c r="I238" s="130"/>
      <c r="J238" s="130"/>
      <c r="K238" s="132"/>
    </row>
    <row r="239" spans="1:11" ht="13.5" customHeight="1" x14ac:dyDescent="0.45">
      <c r="A239" s="177" t="s">
        <v>52</v>
      </c>
      <c r="B239" s="178"/>
      <c r="C239" s="119"/>
      <c r="D239" s="179"/>
      <c r="E239" s="180"/>
      <c r="F239" s="79" t="s">
        <v>41</v>
      </c>
      <c r="G239" s="227"/>
      <c r="H239" s="146"/>
      <c r="I239" s="147">
        <f>ROUNDDOWN(G239*H239,0)</f>
        <v>0</v>
      </c>
      <c r="J239" s="148"/>
      <c r="K239" s="149"/>
    </row>
    <row r="240" spans="1:11" ht="13.5" customHeight="1" x14ac:dyDescent="0.45">
      <c r="A240" s="77"/>
      <c r="B240" s="78"/>
      <c r="C240" s="74"/>
      <c r="D240" s="181"/>
      <c r="E240" s="103"/>
      <c r="F240" s="56"/>
      <c r="G240" s="228"/>
      <c r="H240" s="97"/>
      <c r="I240" s="62"/>
      <c r="J240" s="65"/>
      <c r="K240" s="66"/>
    </row>
    <row r="241" spans="1:11" ht="13.5" customHeight="1" x14ac:dyDescent="0.45">
      <c r="A241" s="98" t="s">
        <v>53</v>
      </c>
      <c r="B241" s="76"/>
      <c r="C241" s="72"/>
      <c r="D241" s="71"/>
      <c r="E241" s="72"/>
      <c r="F241" s="79" t="s">
        <v>41</v>
      </c>
      <c r="G241" s="227"/>
      <c r="H241" s="104"/>
      <c r="I241" s="61">
        <f>ROUNDDOWN(G241*H241,0)</f>
        <v>0</v>
      </c>
      <c r="J241" s="125"/>
      <c r="K241" s="126"/>
    </row>
    <row r="242" spans="1:11" ht="13.5" customHeight="1" x14ac:dyDescent="0.45">
      <c r="A242" s="77"/>
      <c r="B242" s="78"/>
      <c r="C242" s="74"/>
      <c r="D242" s="73"/>
      <c r="E242" s="74"/>
      <c r="F242" s="56"/>
      <c r="G242" s="228"/>
      <c r="H242" s="105"/>
      <c r="I242" s="62"/>
      <c r="J242" s="127"/>
      <c r="K242" s="128"/>
    </row>
    <row r="243" spans="1:11" ht="13.5" customHeight="1" x14ac:dyDescent="0.45">
      <c r="A243" s="75" t="s">
        <v>54</v>
      </c>
      <c r="B243" s="76"/>
      <c r="C243" s="72"/>
      <c r="D243" s="71"/>
      <c r="E243" s="72"/>
      <c r="F243" s="79" t="s">
        <v>41</v>
      </c>
      <c r="G243" s="229"/>
      <c r="H243" s="104"/>
      <c r="I243" s="61"/>
      <c r="J243" s="63"/>
      <c r="K243" s="64"/>
    </row>
    <row r="244" spans="1:11" ht="13.5" customHeight="1" x14ac:dyDescent="0.45">
      <c r="A244" s="77"/>
      <c r="B244" s="78"/>
      <c r="C244" s="74"/>
      <c r="D244" s="73"/>
      <c r="E244" s="74"/>
      <c r="F244" s="56"/>
      <c r="G244" s="230"/>
      <c r="H244" s="105"/>
      <c r="I244" s="62"/>
      <c r="J244" s="65"/>
      <c r="K244" s="66"/>
    </row>
    <row r="245" spans="1:11" ht="13.5" customHeight="1" x14ac:dyDescent="0.45">
      <c r="A245" s="75" t="s">
        <v>55</v>
      </c>
      <c r="B245" s="76"/>
      <c r="C245" s="72"/>
      <c r="D245" s="67"/>
      <c r="E245" s="68"/>
      <c r="F245" s="79" t="s">
        <v>41</v>
      </c>
      <c r="G245" s="231"/>
      <c r="H245" s="59"/>
      <c r="I245" s="61"/>
      <c r="J245" s="63"/>
      <c r="K245" s="64"/>
    </row>
    <row r="246" spans="1:11" ht="13.5" customHeight="1" x14ac:dyDescent="0.45">
      <c r="A246" s="77"/>
      <c r="B246" s="78"/>
      <c r="C246" s="74"/>
      <c r="D246" s="69"/>
      <c r="E246" s="70"/>
      <c r="F246" s="56"/>
      <c r="G246" s="228"/>
      <c r="H246" s="60"/>
      <c r="I246" s="62"/>
      <c r="J246" s="65"/>
      <c r="K246" s="66"/>
    </row>
    <row r="247" spans="1:11" ht="13.5" customHeight="1" x14ac:dyDescent="0.45">
      <c r="A247" s="75" t="s">
        <v>56</v>
      </c>
      <c r="B247" s="76"/>
      <c r="C247" s="72"/>
      <c r="D247" s="71"/>
      <c r="E247" s="72"/>
      <c r="F247" s="79" t="s">
        <v>41</v>
      </c>
      <c r="G247" s="229"/>
      <c r="H247" s="104"/>
      <c r="I247" s="61"/>
      <c r="J247" s="63"/>
      <c r="K247" s="64"/>
    </row>
    <row r="248" spans="1:11" ht="13.5" customHeight="1" x14ac:dyDescent="0.45">
      <c r="A248" s="77"/>
      <c r="B248" s="78"/>
      <c r="C248" s="74"/>
      <c r="D248" s="73"/>
      <c r="E248" s="74"/>
      <c r="F248" s="56"/>
      <c r="G248" s="230"/>
      <c r="H248" s="105"/>
      <c r="I248" s="62"/>
      <c r="J248" s="65"/>
      <c r="K248" s="66"/>
    </row>
    <row r="249" spans="1:11" ht="13.5" customHeight="1" x14ac:dyDescent="0.45">
      <c r="A249" s="75" t="s">
        <v>57</v>
      </c>
      <c r="B249" s="76"/>
      <c r="C249" s="72"/>
      <c r="D249" s="71"/>
      <c r="E249" s="72"/>
      <c r="F249" s="79" t="s">
        <v>41</v>
      </c>
      <c r="G249" s="229"/>
      <c r="H249" s="104"/>
      <c r="I249" s="61"/>
      <c r="J249" s="63"/>
      <c r="K249" s="64"/>
    </row>
    <row r="250" spans="1:11" ht="13.5" customHeight="1" x14ac:dyDescent="0.45">
      <c r="A250" s="77"/>
      <c r="B250" s="78"/>
      <c r="C250" s="74"/>
      <c r="D250" s="73"/>
      <c r="E250" s="74"/>
      <c r="F250" s="56"/>
      <c r="G250" s="230"/>
      <c r="H250" s="105"/>
      <c r="I250" s="62"/>
      <c r="J250" s="65"/>
      <c r="K250" s="66"/>
    </row>
    <row r="251" spans="1:11" ht="13.5" customHeight="1" x14ac:dyDescent="0.45">
      <c r="A251" s="98"/>
      <c r="B251" s="99"/>
      <c r="C251" s="100"/>
      <c r="D251" s="67"/>
      <c r="E251" s="68"/>
      <c r="F251" s="55"/>
      <c r="G251" s="232"/>
      <c r="H251" s="59"/>
      <c r="I251" s="61"/>
      <c r="J251" s="63"/>
      <c r="K251" s="64"/>
    </row>
    <row r="252" spans="1:11" ht="13.5" customHeight="1" x14ac:dyDescent="0.45">
      <c r="A252" s="101"/>
      <c r="B252" s="102"/>
      <c r="C252" s="103"/>
      <c r="D252" s="69"/>
      <c r="E252" s="70"/>
      <c r="F252" s="56"/>
      <c r="G252" s="233"/>
      <c r="H252" s="60"/>
      <c r="I252" s="62"/>
      <c r="J252" s="65"/>
      <c r="K252" s="66"/>
    </row>
    <row r="253" spans="1:11" ht="13.5" customHeight="1" x14ac:dyDescent="0.45">
      <c r="A253" s="80" t="s">
        <v>38</v>
      </c>
      <c r="B253" s="81"/>
      <c r="C253" s="82"/>
      <c r="D253" s="71"/>
      <c r="E253" s="72"/>
      <c r="F253" s="55"/>
      <c r="G253" s="55"/>
      <c r="H253" s="59"/>
      <c r="I253" s="61">
        <f>SUM(I239:I252)</f>
        <v>0</v>
      </c>
      <c r="J253" s="63"/>
      <c r="K253" s="64"/>
    </row>
    <row r="254" spans="1:11" ht="13.5" customHeight="1" x14ac:dyDescent="0.45">
      <c r="A254" s="83"/>
      <c r="B254" s="84"/>
      <c r="C254" s="85"/>
      <c r="D254" s="73"/>
      <c r="E254" s="74"/>
      <c r="F254" s="56"/>
      <c r="G254" s="56"/>
      <c r="H254" s="60"/>
      <c r="I254" s="62"/>
      <c r="J254" s="65"/>
      <c r="K254" s="66"/>
    </row>
    <row r="255" spans="1:11" ht="13.5" customHeight="1" x14ac:dyDescent="0.45">
      <c r="A255" s="80"/>
      <c r="B255" s="81"/>
      <c r="C255" s="82"/>
      <c r="D255" s="71"/>
      <c r="E255" s="72"/>
      <c r="F255" s="55"/>
      <c r="G255" s="55"/>
      <c r="H255" s="59"/>
      <c r="I255" s="61"/>
      <c r="J255" s="63"/>
      <c r="K255" s="64"/>
    </row>
    <row r="256" spans="1:11" ht="13.5" customHeight="1" x14ac:dyDescent="0.45">
      <c r="A256" s="83"/>
      <c r="B256" s="84"/>
      <c r="C256" s="85"/>
      <c r="D256" s="73"/>
      <c r="E256" s="74"/>
      <c r="F256" s="56"/>
      <c r="G256" s="56"/>
      <c r="H256" s="60"/>
      <c r="I256" s="62"/>
      <c r="J256" s="65"/>
      <c r="K256" s="66"/>
    </row>
    <row r="257" spans="1:11" ht="13.5" customHeight="1" x14ac:dyDescent="0.45">
      <c r="A257" s="80"/>
      <c r="B257" s="81"/>
      <c r="C257" s="82"/>
      <c r="D257" s="71"/>
      <c r="E257" s="72"/>
      <c r="F257" s="55"/>
      <c r="G257" s="55"/>
      <c r="H257" s="59"/>
      <c r="I257" s="61"/>
      <c r="J257" s="63"/>
      <c r="K257" s="64"/>
    </row>
    <row r="258" spans="1:11" ht="13.5" customHeight="1" x14ac:dyDescent="0.45">
      <c r="A258" s="83"/>
      <c r="B258" s="84"/>
      <c r="C258" s="85"/>
      <c r="D258" s="73"/>
      <c r="E258" s="74"/>
      <c r="F258" s="56"/>
      <c r="G258" s="56"/>
      <c r="H258" s="60"/>
      <c r="I258" s="62"/>
      <c r="J258" s="65"/>
      <c r="K258" s="66"/>
    </row>
    <row r="259" spans="1:11" ht="13.5" customHeight="1" x14ac:dyDescent="0.45">
      <c r="A259" s="80"/>
      <c r="B259" s="81"/>
      <c r="C259" s="82"/>
      <c r="D259" s="71"/>
      <c r="E259" s="72"/>
      <c r="F259" s="55"/>
      <c r="G259" s="55"/>
      <c r="H259" s="57"/>
      <c r="I259" s="57"/>
      <c r="J259" s="121"/>
      <c r="K259" s="122"/>
    </row>
    <row r="260" spans="1:11" ht="13.5" customHeight="1" x14ac:dyDescent="0.45">
      <c r="A260" s="83"/>
      <c r="B260" s="84"/>
      <c r="C260" s="85"/>
      <c r="D260" s="73"/>
      <c r="E260" s="74"/>
      <c r="F260" s="56"/>
      <c r="G260" s="56"/>
      <c r="H260" s="58"/>
      <c r="I260" s="58"/>
      <c r="J260" s="182"/>
      <c r="K260" s="183"/>
    </row>
    <row r="261" spans="1:11" ht="13.5" customHeight="1" x14ac:dyDescent="0.45">
      <c r="A261" s="106"/>
      <c r="B261" s="107"/>
      <c r="C261" s="107"/>
      <c r="D261" s="107"/>
      <c r="E261" s="107"/>
      <c r="F261" s="107"/>
      <c r="G261" s="107"/>
      <c r="H261" s="107"/>
      <c r="I261" s="107"/>
      <c r="J261" s="107"/>
      <c r="K261" s="108"/>
    </row>
    <row r="262" spans="1:11" ht="13.5" customHeight="1" x14ac:dyDescent="0.45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53"/>
    </row>
    <row r="263" spans="1:11" ht="13.5" customHeight="1" x14ac:dyDescent="0.45">
      <c r="A263" s="154"/>
      <c r="B263" s="155"/>
      <c r="C263" s="155"/>
      <c r="D263" s="155"/>
      <c r="E263" s="155"/>
      <c r="F263" s="155"/>
      <c r="G263" s="155"/>
      <c r="H263" s="155"/>
      <c r="I263" s="155"/>
      <c r="J263" s="155"/>
      <c r="K263" s="156"/>
    </row>
    <row r="264" spans="1:11" ht="13.5" customHeight="1" thickBot="1" x14ac:dyDescent="0.5">
      <c r="A264" s="19"/>
      <c r="B264" s="15"/>
      <c r="C264" s="15"/>
      <c r="D264" s="15"/>
      <c r="E264" s="15"/>
      <c r="F264" s="15"/>
      <c r="G264" s="235"/>
      <c r="H264" s="15"/>
      <c r="I264" s="15"/>
      <c r="J264" s="15"/>
      <c r="K264" s="20"/>
    </row>
    <row r="265" spans="1:11" ht="13.5" customHeight="1" x14ac:dyDescent="0.45">
      <c r="A265" s="157" t="s">
        <v>30</v>
      </c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</row>
    <row r="266" spans="1:11" ht="13.5" customHeight="1" x14ac:dyDescent="0.45">
      <c r="A266" s="157"/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</row>
    <row r="267" spans="1:11" ht="13.5" customHeight="1" thickBot="1" x14ac:dyDescent="0.5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</row>
    <row r="268" spans="1:11" ht="13.5" customHeight="1" x14ac:dyDescent="0.45">
      <c r="A268" s="159" t="str">
        <f>設計内訳書!H26</f>
        <v>内　９号</v>
      </c>
      <c r="B268" s="161" t="s">
        <v>69</v>
      </c>
      <c r="C268" s="162"/>
      <c r="D268" s="165"/>
      <c r="E268" s="166"/>
      <c r="F268" s="166"/>
      <c r="G268" s="166"/>
      <c r="H268" s="166"/>
      <c r="I268" s="166"/>
      <c r="J268" s="166"/>
      <c r="K268" s="167"/>
    </row>
    <row r="269" spans="1:11" ht="13.5" customHeight="1" x14ac:dyDescent="0.45">
      <c r="A269" s="160"/>
      <c r="B269" s="163"/>
      <c r="C269" s="164"/>
      <c r="D269" s="168"/>
      <c r="E269" s="169"/>
      <c r="F269" s="169"/>
      <c r="G269" s="169"/>
      <c r="H269" s="169"/>
      <c r="I269" s="169"/>
      <c r="J269" s="169"/>
      <c r="K269" s="170"/>
    </row>
    <row r="270" spans="1:11" ht="13.5" customHeight="1" x14ac:dyDescent="0.45">
      <c r="A270" s="171" t="s">
        <v>31</v>
      </c>
      <c r="B270" s="172"/>
      <c r="C270" s="173"/>
      <c r="D270" s="129" t="s">
        <v>32</v>
      </c>
      <c r="E270" s="173"/>
      <c r="F270" s="129" t="s">
        <v>33</v>
      </c>
      <c r="G270" s="129" t="s">
        <v>34</v>
      </c>
      <c r="H270" s="129" t="s">
        <v>35</v>
      </c>
      <c r="I270" s="129" t="s">
        <v>36</v>
      </c>
      <c r="J270" s="129" t="s">
        <v>37</v>
      </c>
      <c r="K270" s="131"/>
    </row>
    <row r="271" spans="1:11" ht="13.5" customHeight="1" x14ac:dyDescent="0.45">
      <c r="A271" s="174"/>
      <c r="B271" s="175"/>
      <c r="C271" s="176"/>
      <c r="D271" s="130"/>
      <c r="E271" s="176"/>
      <c r="F271" s="130"/>
      <c r="G271" s="130"/>
      <c r="H271" s="130"/>
      <c r="I271" s="130"/>
      <c r="J271" s="130"/>
      <c r="K271" s="132"/>
    </row>
    <row r="272" spans="1:11" ht="13.5" customHeight="1" x14ac:dyDescent="0.45">
      <c r="A272" s="177" t="s">
        <v>52</v>
      </c>
      <c r="B272" s="178"/>
      <c r="C272" s="119"/>
      <c r="D272" s="179"/>
      <c r="E272" s="180"/>
      <c r="F272" s="79" t="s">
        <v>41</v>
      </c>
      <c r="G272" s="227"/>
      <c r="H272" s="146"/>
      <c r="I272" s="147">
        <f>ROUNDDOWN(G272*H272,0)</f>
        <v>0</v>
      </c>
      <c r="J272" s="148"/>
      <c r="K272" s="149"/>
    </row>
    <row r="273" spans="1:11" ht="13.5" customHeight="1" x14ac:dyDescent="0.45">
      <c r="A273" s="77"/>
      <c r="B273" s="78"/>
      <c r="C273" s="74"/>
      <c r="D273" s="181"/>
      <c r="E273" s="103"/>
      <c r="F273" s="56"/>
      <c r="G273" s="228"/>
      <c r="H273" s="97"/>
      <c r="I273" s="62"/>
      <c r="J273" s="65"/>
      <c r="K273" s="66"/>
    </row>
    <row r="274" spans="1:11" ht="13.5" customHeight="1" x14ac:dyDescent="0.45">
      <c r="A274" s="98" t="s">
        <v>53</v>
      </c>
      <c r="B274" s="76"/>
      <c r="C274" s="72"/>
      <c r="D274" s="71"/>
      <c r="E274" s="72"/>
      <c r="F274" s="79" t="s">
        <v>41</v>
      </c>
      <c r="G274" s="227"/>
      <c r="H274" s="104"/>
      <c r="I274" s="61">
        <f>ROUNDDOWN(G274*H274,0)</f>
        <v>0</v>
      </c>
      <c r="J274" s="125"/>
      <c r="K274" s="126"/>
    </row>
    <row r="275" spans="1:11" ht="13.5" customHeight="1" x14ac:dyDescent="0.45">
      <c r="A275" s="77"/>
      <c r="B275" s="78"/>
      <c r="C275" s="74"/>
      <c r="D275" s="73"/>
      <c r="E275" s="74"/>
      <c r="F275" s="56"/>
      <c r="G275" s="228"/>
      <c r="H275" s="105"/>
      <c r="I275" s="62"/>
      <c r="J275" s="127"/>
      <c r="K275" s="128"/>
    </row>
    <row r="276" spans="1:11" ht="13.5" customHeight="1" x14ac:dyDescent="0.45">
      <c r="A276" s="75" t="s">
        <v>54</v>
      </c>
      <c r="B276" s="76"/>
      <c r="C276" s="72"/>
      <c r="D276" s="71"/>
      <c r="E276" s="72"/>
      <c r="F276" s="79" t="s">
        <v>41</v>
      </c>
      <c r="G276" s="229"/>
      <c r="H276" s="104"/>
      <c r="I276" s="61"/>
      <c r="J276" s="63"/>
      <c r="K276" s="64"/>
    </row>
    <row r="277" spans="1:11" ht="13.5" customHeight="1" x14ac:dyDescent="0.45">
      <c r="A277" s="77"/>
      <c r="B277" s="78"/>
      <c r="C277" s="74"/>
      <c r="D277" s="73"/>
      <c r="E277" s="74"/>
      <c r="F277" s="56"/>
      <c r="G277" s="230"/>
      <c r="H277" s="105"/>
      <c r="I277" s="62"/>
      <c r="J277" s="65"/>
      <c r="K277" s="66"/>
    </row>
    <row r="278" spans="1:11" ht="13.5" customHeight="1" x14ac:dyDescent="0.45">
      <c r="A278" s="75" t="s">
        <v>55</v>
      </c>
      <c r="B278" s="76"/>
      <c r="C278" s="72"/>
      <c r="D278" s="67"/>
      <c r="E278" s="68"/>
      <c r="F278" s="79" t="s">
        <v>41</v>
      </c>
      <c r="G278" s="231"/>
      <c r="H278" s="59"/>
      <c r="I278" s="61"/>
      <c r="J278" s="63"/>
      <c r="K278" s="64"/>
    </row>
    <row r="279" spans="1:11" ht="13.5" customHeight="1" x14ac:dyDescent="0.45">
      <c r="A279" s="77"/>
      <c r="B279" s="78"/>
      <c r="C279" s="74"/>
      <c r="D279" s="69"/>
      <c r="E279" s="70"/>
      <c r="F279" s="56"/>
      <c r="G279" s="228"/>
      <c r="H279" s="60"/>
      <c r="I279" s="62"/>
      <c r="J279" s="65"/>
      <c r="K279" s="66"/>
    </row>
    <row r="280" spans="1:11" ht="13.5" customHeight="1" x14ac:dyDescent="0.45">
      <c r="A280" s="75" t="s">
        <v>56</v>
      </c>
      <c r="B280" s="76"/>
      <c r="C280" s="72"/>
      <c r="D280" s="71"/>
      <c r="E280" s="72"/>
      <c r="F280" s="79" t="s">
        <v>41</v>
      </c>
      <c r="G280" s="229"/>
      <c r="H280" s="104"/>
      <c r="I280" s="61"/>
      <c r="J280" s="63"/>
      <c r="K280" s="64"/>
    </row>
    <row r="281" spans="1:11" ht="13.5" customHeight="1" x14ac:dyDescent="0.45">
      <c r="A281" s="77"/>
      <c r="B281" s="78"/>
      <c r="C281" s="74"/>
      <c r="D281" s="73"/>
      <c r="E281" s="74"/>
      <c r="F281" s="56"/>
      <c r="G281" s="230"/>
      <c r="H281" s="105"/>
      <c r="I281" s="62"/>
      <c r="J281" s="65"/>
      <c r="K281" s="66"/>
    </row>
    <row r="282" spans="1:11" ht="13.5" customHeight="1" x14ac:dyDescent="0.45">
      <c r="A282" s="75" t="s">
        <v>57</v>
      </c>
      <c r="B282" s="76"/>
      <c r="C282" s="72"/>
      <c r="D282" s="71"/>
      <c r="E282" s="72"/>
      <c r="F282" s="79" t="s">
        <v>41</v>
      </c>
      <c r="G282" s="229"/>
      <c r="H282" s="104"/>
      <c r="I282" s="61"/>
      <c r="J282" s="63"/>
      <c r="K282" s="64"/>
    </row>
    <row r="283" spans="1:11" ht="13.5" customHeight="1" x14ac:dyDescent="0.45">
      <c r="A283" s="77"/>
      <c r="B283" s="78"/>
      <c r="C283" s="74"/>
      <c r="D283" s="73"/>
      <c r="E283" s="74"/>
      <c r="F283" s="56"/>
      <c r="G283" s="230"/>
      <c r="H283" s="105"/>
      <c r="I283" s="62"/>
      <c r="J283" s="65"/>
      <c r="K283" s="66"/>
    </row>
    <row r="284" spans="1:11" ht="13.5" customHeight="1" x14ac:dyDescent="0.45">
      <c r="A284" s="98"/>
      <c r="B284" s="99"/>
      <c r="C284" s="100"/>
      <c r="D284" s="67"/>
      <c r="E284" s="68"/>
      <c r="F284" s="55"/>
      <c r="G284" s="232"/>
      <c r="H284" s="59"/>
      <c r="I284" s="61"/>
      <c r="J284" s="63"/>
      <c r="K284" s="64"/>
    </row>
    <row r="285" spans="1:11" ht="13.5" customHeight="1" x14ac:dyDescent="0.45">
      <c r="A285" s="101"/>
      <c r="B285" s="102"/>
      <c r="C285" s="103"/>
      <c r="D285" s="69"/>
      <c r="E285" s="70"/>
      <c r="F285" s="56"/>
      <c r="G285" s="233"/>
      <c r="H285" s="60"/>
      <c r="I285" s="62"/>
      <c r="J285" s="65"/>
      <c r="K285" s="66"/>
    </row>
    <row r="286" spans="1:11" ht="13.5" customHeight="1" x14ac:dyDescent="0.45">
      <c r="A286" s="80" t="s">
        <v>38</v>
      </c>
      <c r="B286" s="81"/>
      <c r="C286" s="82"/>
      <c r="D286" s="71"/>
      <c r="E286" s="72"/>
      <c r="F286" s="55"/>
      <c r="G286" s="55"/>
      <c r="H286" s="59"/>
      <c r="I286" s="61">
        <f>SUM(I272:I285)</f>
        <v>0</v>
      </c>
      <c r="J286" s="63"/>
      <c r="K286" s="64"/>
    </row>
    <row r="287" spans="1:11" ht="13.5" customHeight="1" x14ac:dyDescent="0.45">
      <c r="A287" s="83"/>
      <c r="B287" s="84"/>
      <c r="C287" s="85"/>
      <c r="D287" s="73"/>
      <c r="E287" s="74"/>
      <c r="F287" s="56"/>
      <c r="G287" s="56"/>
      <c r="H287" s="60"/>
      <c r="I287" s="62"/>
      <c r="J287" s="65"/>
      <c r="K287" s="66"/>
    </row>
    <row r="288" spans="1:11" ht="13.5" customHeight="1" x14ac:dyDescent="0.45">
      <c r="A288" s="80"/>
      <c r="B288" s="81"/>
      <c r="C288" s="82"/>
      <c r="D288" s="71"/>
      <c r="E288" s="72"/>
      <c r="F288" s="55"/>
      <c r="G288" s="55"/>
      <c r="H288" s="59"/>
      <c r="I288" s="61"/>
      <c r="J288" s="63"/>
      <c r="K288" s="64"/>
    </row>
    <row r="289" spans="1:11" ht="13.5" customHeight="1" x14ac:dyDescent="0.45">
      <c r="A289" s="83"/>
      <c r="B289" s="84"/>
      <c r="C289" s="85"/>
      <c r="D289" s="73"/>
      <c r="E289" s="74"/>
      <c r="F289" s="56"/>
      <c r="G289" s="56"/>
      <c r="H289" s="60"/>
      <c r="I289" s="62"/>
      <c r="J289" s="65"/>
      <c r="K289" s="66"/>
    </row>
    <row r="290" spans="1:11" ht="13.5" customHeight="1" x14ac:dyDescent="0.45">
      <c r="A290" s="80"/>
      <c r="B290" s="81"/>
      <c r="C290" s="82"/>
      <c r="D290" s="71"/>
      <c r="E290" s="72"/>
      <c r="F290" s="55"/>
      <c r="G290" s="55"/>
      <c r="H290" s="59"/>
      <c r="I290" s="61"/>
      <c r="J290" s="63"/>
      <c r="K290" s="64"/>
    </row>
    <row r="291" spans="1:11" ht="13.5" customHeight="1" x14ac:dyDescent="0.45">
      <c r="A291" s="83"/>
      <c r="B291" s="84"/>
      <c r="C291" s="85"/>
      <c r="D291" s="73"/>
      <c r="E291" s="74"/>
      <c r="F291" s="56"/>
      <c r="G291" s="56"/>
      <c r="H291" s="60"/>
      <c r="I291" s="62"/>
      <c r="J291" s="65"/>
      <c r="K291" s="66"/>
    </row>
    <row r="292" spans="1:11" ht="13.5" customHeight="1" x14ac:dyDescent="0.45">
      <c r="A292" s="80"/>
      <c r="B292" s="81"/>
      <c r="C292" s="82"/>
      <c r="D292" s="71"/>
      <c r="E292" s="72"/>
      <c r="F292" s="55"/>
      <c r="G292" s="55"/>
      <c r="H292" s="57"/>
      <c r="I292" s="57"/>
      <c r="J292" s="121"/>
      <c r="K292" s="122"/>
    </row>
    <row r="293" spans="1:11" ht="13.5" customHeight="1" x14ac:dyDescent="0.45">
      <c r="A293" s="83"/>
      <c r="B293" s="84"/>
      <c r="C293" s="85"/>
      <c r="D293" s="73"/>
      <c r="E293" s="74"/>
      <c r="F293" s="56"/>
      <c r="G293" s="56"/>
      <c r="H293" s="58"/>
      <c r="I293" s="58"/>
      <c r="J293" s="182"/>
      <c r="K293" s="183"/>
    </row>
    <row r="294" spans="1:11" ht="13.5" customHeight="1" x14ac:dyDescent="0.45">
      <c r="A294" s="106"/>
      <c r="B294" s="107"/>
      <c r="C294" s="107"/>
      <c r="D294" s="107"/>
      <c r="E294" s="107"/>
      <c r="F294" s="107"/>
      <c r="G294" s="107"/>
      <c r="H294" s="107"/>
      <c r="I294" s="107"/>
      <c r="J294" s="107"/>
      <c r="K294" s="108"/>
    </row>
    <row r="295" spans="1:11" ht="13.5" customHeight="1" x14ac:dyDescent="0.45">
      <c r="A295" s="151"/>
      <c r="B295" s="152"/>
      <c r="C295" s="152"/>
      <c r="D295" s="152"/>
      <c r="E295" s="152"/>
      <c r="F295" s="152"/>
      <c r="G295" s="152"/>
      <c r="H295" s="152"/>
      <c r="I295" s="152"/>
      <c r="J295" s="152"/>
      <c r="K295" s="153"/>
    </row>
    <row r="296" spans="1:11" ht="13.5" customHeight="1" x14ac:dyDescent="0.45">
      <c r="A296" s="13"/>
      <c r="B296" s="18"/>
      <c r="C296" s="18"/>
      <c r="D296" s="18"/>
      <c r="E296" s="18"/>
      <c r="F296" s="18"/>
      <c r="G296" s="234"/>
      <c r="H296" s="18"/>
      <c r="I296" s="18"/>
      <c r="J296" s="18"/>
      <c r="K296" s="14"/>
    </row>
    <row r="297" spans="1:11" ht="13.5" customHeight="1" thickBot="1" x14ac:dyDescent="0.5">
      <c r="A297" s="112"/>
      <c r="B297" s="113"/>
      <c r="C297" s="113"/>
      <c r="D297" s="113"/>
      <c r="E297" s="113"/>
      <c r="F297" s="113"/>
      <c r="G297" s="113"/>
      <c r="H297" s="113"/>
      <c r="I297" s="113"/>
      <c r="J297" s="113"/>
      <c r="K297" s="114"/>
    </row>
    <row r="298" spans="1:11" ht="13.5" customHeight="1" x14ac:dyDescent="0.45">
      <c r="A298" s="157" t="s">
        <v>30</v>
      </c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</row>
    <row r="299" spans="1:11" ht="13.5" customHeight="1" x14ac:dyDescent="0.45">
      <c r="A299" s="157"/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</row>
    <row r="300" spans="1:11" ht="13.5" customHeight="1" thickBot="1" x14ac:dyDescent="0.5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</row>
    <row r="301" spans="1:11" ht="13.5" customHeight="1" x14ac:dyDescent="0.45">
      <c r="A301" s="159" t="str">
        <f>設計内訳書!H27</f>
        <v>内　１０号</v>
      </c>
      <c r="B301" s="161" t="s">
        <v>70</v>
      </c>
      <c r="C301" s="162"/>
      <c r="D301" s="165"/>
      <c r="E301" s="166"/>
      <c r="F301" s="166"/>
      <c r="G301" s="166"/>
      <c r="H301" s="166"/>
      <c r="I301" s="166"/>
      <c r="J301" s="166"/>
      <c r="K301" s="167"/>
    </row>
    <row r="302" spans="1:11" ht="13.5" customHeight="1" x14ac:dyDescent="0.45">
      <c r="A302" s="160"/>
      <c r="B302" s="163"/>
      <c r="C302" s="164"/>
      <c r="D302" s="168"/>
      <c r="E302" s="169"/>
      <c r="F302" s="169"/>
      <c r="G302" s="169"/>
      <c r="H302" s="169"/>
      <c r="I302" s="169"/>
      <c r="J302" s="169"/>
      <c r="K302" s="170"/>
    </row>
    <row r="303" spans="1:11" ht="13.5" customHeight="1" x14ac:dyDescent="0.45">
      <c r="A303" s="171" t="s">
        <v>31</v>
      </c>
      <c r="B303" s="172"/>
      <c r="C303" s="173"/>
      <c r="D303" s="129" t="s">
        <v>32</v>
      </c>
      <c r="E303" s="173"/>
      <c r="F303" s="129" t="s">
        <v>33</v>
      </c>
      <c r="G303" s="129" t="s">
        <v>34</v>
      </c>
      <c r="H303" s="129" t="s">
        <v>35</v>
      </c>
      <c r="I303" s="129" t="s">
        <v>36</v>
      </c>
      <c r="J303" s="129" t="s">
        <v>37</v>
      </c>
      <c r="K303" s="131"/>
    </row>
    <row r="304" spans="1:11" ht="13.5" customHeight="1" x14ac:dyDescent="0.45">
      <c r="A304" s="174"/>
      <c r="B304" s="175"/>
      <c r="C304" s="176"/>
      <c r="D304" s="130"/>
      <c r="E304" s="176"/>
      <c r="F304" s="130"/>
      <c r="G304" s="130"/>
      <c r="H304" s="130"/>
      <c r="I304" s="130"/>
      <c r="J304" s="130"/>
      <c r="K304" s="132"/>
    </row>
    <row r="305" spans="1:11" ht="13.5" customHeight="1" x14ac:dyDescent="0.45">
      <c r="A305" s="177" t="s">
        <v>52</v>
      </c>
      <c r="B305" s="178"/>
      <c r="C305" s="119"/>
      <c r="D305" s="179"/>
      <c r="E305" s="180"/>
      <c r="F305" s="79" t="s">
        <v>41</v>
      </c>
      <c r="G305" s="227"/>
      <c r="H305" s="146"/>
      <c r="I305" s="147">
        <f>ROUNDDOWN(G305*H305,0)</f>
        <v>0</v>
      </c>
      <c r="J305" s="148"/>
      <c r="K305" s="149"/>
    </row>
    <row r="306" spans="1:11" ht="13.5" customHeight="1" x14ac:dyDescent="0.45">
      <c r="A306" s="77"/>
      <c r="B306" s="78"/>
      <c r="C306" s="74"/>
      <c r="D306" s="181"/>
      <c r="E306" s="103"/>
      <c r="F306" s="56"/>
      <c r="G306" s="228"/>
      <c r="H306" s="97"/>
      <c r="I306" s="62"/>
      <c r="J306" s="65"/>
      <c r="K306" s="66"/>
    </row>
    <row r="307" spans="1:11" ht="13.5" customHeight="1" x14ac:dyDescent="0.45">
      <c r="A307" s="98" t="s">
        <v>53</v>
      </c>
      <c r="B307" s="76"/>
      <c r="C307" s="72"/>
      <c r="D307" s="71"/>
      <c r="E307" s="72"/>
      <c r="F307" s="79" t="s">
        <v>41</v>
      </c>
      <c r="G307" s="227"/>
      <c r="H307" s="104"/>
      <c r="I307" s="61">
        <f>ROUNDDOWN(G307*H307,0)</f>
        <v>0</v>
      </c>
      <c r="J307" s="125"/>
      <c r="K307" s="126"/>
    </row>
    <row r="308" spans="1:11" ht="13.5" customHeight="1" x14ac:dyDescent="0.45">
      <c r="A308" s="77"/>
      <c r="B308" s="78"/>
      <c r="C308" s="74"/>
      <c r="D308" s="73"/>
      <c r="E308" s="74"/>
      <c r="F308" s="56"/>
      <c r="G308" s="228"/>
      <c r="H308" s="105"/>
      <c r="I308" s="62"/>
      <c r="J308" s="127"/>
      <c r="K308" s="128"/>
    </row>
    <row r="309" spans="1:11" ht="13.5" customHeight="1" x14ac:dyDescent="0.45">
      <c r="A309" s="75" t="s">
        <v>54</v>
      </c>
      <c r="B309" s="76"/>
      <c r="C309" s="72"/>
      <c r="D309" s="71"/>
      <c r="E309" s="72"/>
      <c r="F309" s="79" t="s">
        <v>41</v>
      </c>
      <c r="G309" s="229"/>
      <c r="H309" s="104"/>
      <c r="I309" s="61"/>
      <c r="J309" s="63"/>
      <c r="K309" s="64"/>
    </row>
    <row r="310" spans="1:11" ht="13.5" customHeight="1" x14ac:dyDescent="0.45">
      <c r="A310" s="77"/>
      <c r="B310" s="78"/>
      <c r="C310" s="74"/>
      <c r="D310" s="73"/>
      <c r="E310" s="74"/>
      <c r="F310" s="56"/>
      <c r="G310" s="230"/>
      <c r="H310" s="105"/>
      <c r="I310" s="62"/>
      <c r="J310" s="65"/>
      <c r="K310" s="66"/>
    </row>
    <row r="311" spans="1:11" ht="13.5" customHeight="1" x14ac:dyDescent="0.45">
      <c r="A311" s="75" t="s">
        <v>55</v>
      </c>
      <c r="B311" s="76"/>
      <c r="C311" s="72"/>
      <c r="D311" s="67"/>
      <c r="E311" s="68"/>
      <c r="F311" s="79" t="s">
        <v>41</v>
      </c>
      <c r="G311" s="231"/>
      <c r="H311" s="59"/>
      <c r="I311" s="61"/>
      <c r="J311" s="63"/>
      <c r="K311" s="64"/>
    </row>
    <row r="312" spans="1:11" ht="13.5" customHeight="1" x14ac:dyDescent="0.45">
      <c r="A312" s="77"/>
      <c r="B312" s="78"/>
      <c r="C312" s="74"/>
      <c r="D312" s="69"/>
      <c r="E312" s="70"/>
      <c r="F312" s="56"/>
      <c r="G312" s="228"/>
      <c r="H312" s="60"/>
      <c r="I312" s="62"/>
      <c r="J312" s="65"/>
      <c r="K312" s="66"/>
    </row>
    <row r="313" spans="1:11" ht="13.5" customHeight="1" x14ac:dyDescent="0.45">
      <c r="A313" s="75" t="s">
        <v>56</v>
      </c>
      <c r="B313" s="76"/>
      <c r="C313" s="72"/>
      <c r="D313" s="71"/>
      <c r="E313" s="72"/>
      <c r="F313" s="79" t="s">
        <v>41</v>
      </c>
      <c r="G313" s="229"/>
      <c r="H313" s="104"/>
      <c r="I313" s="61"/>
      <c r="J313" s="63"/>
      <c r="K313" s="64"/>
    </row>
    <row r="314" spans="1:11" ht="13.5" customHeight="1" x14ac:dyDescent="0.45">
      <c r="A314" s="77"/>
      <c r="B314" s="78"/>
      <c r="C314" s="74"/>
      <c r="D314" s="73"/>
      <c r="E314" s="74"/>
      <c r="F314" s="56"/>
      <c r="G314" s="230"/>
      <c r="H314" s="105"/>
      <c r="I314" s="62"/>
      <c r="J314" s="65"/>
      <c r="K314" s="66"/>
    </row>
    <row r="315" spans="1:11" ht="13.5" customHeight="1" x14ac:dyDescent="0.45">
      <c r="A315" s="75" t="s">
        <v>57</v>
      </c>
      <c r="B315" s="76"/>
      <c r="C315" s="72"/>
      <c r="D315" s="71"/>
      <c r="E315" s="72"/>
      <c r="F315" s="79" t="s">
        <v>41</v>
      </c>
      <c r="G315" s="229"/>
      <c r="H315" s="104"/>
      <c r="I315" s="61"/>
      <c r="J315" s="63"/>
      <c r="K315" s="64"/>
    </row>
    <row r="316" spans="1:11" ht="13.5" customHeight="1" x14ac:dyDescent="0.45">
      <c r="A316" s="77"/>
      <c r="B316" s="78"/>
      <c r="C316" s="74"/>
      <c r="D316" s="73"/>
      <c r="E316" s="74"/>
      <c r="F316" s="56"/>
      <c r="G316" s="230"/>
      <c r="H316" s="105"/>
      <c r="I316" s="62"/>
      <c r="J316" s="65"/>
      <c r="K316" s="66"/>
    </row>
    <row r="317" spans="1:11" ht="13.5" customHeight="1" x14ac:dyDescent="0.45">
      <c r="A317" s="98"/>
      <c r="B317" s="99"/>
      <c r="C317" s="100"/>
      <c r="D317" s="67"/>
      <c r="E317" s="68"/>
      <c r="F317" s="55"/>
      <c r="G317" s="232"/>
      <c r="H317" s="59"/>
      <c r="I317" s="61"/>
      <c r="J317" s="63"/>
      <c r="K317" s="64"/>
    </row>
    <row r="318" spans="1:11" ht="13.5" customHeight="1" x14ac:dyDescent="0.45">
      <c r="A318" s="101"/>
      <c r="B318" s="102"/>
      <c r="C318" s="103"/>
      <c r="D318" s="69"/>
      <c r="E318" s="70"/>
      <c r="F318" s="56"/>
      <c r="G318" s="233"/>
      <c r="H318" s="60"/>
      <c r="I318" s="62"/>
      <c r="J318" s="65"/>
      <c r="K318" s="66"/>
    </row>
    <row r="319" spans="1:11" ht="13.5" customHeight="1" x14ac:dyDescent="0.45">
      <c r="A319" s="80" t="s">
        <v>38</v>
      </c>
      <c r="B319" s="81"/>
      <c r="C319" s="82"/>
      <c r="D319" s="71"/>
      <c r="E319" s="72"/>
      <c r="F319" s="55"/>
      <c r="G319" s="55"/>
      <c r="H319" s="59"/>
      <c r="I319" s="61">
        <f>SUM(I305:I318)</f>
        <v>0</v>
      </c>
      <c r="J319" s="63"/>
      <c r="K319" s="64"/>
    </row>
    <row r="320" spans="1:11" ht="13.5" customHeight="1" x14ac:dyDescent="0.45">
      <c r="A320" s="83"/>
      <c r="B320" s="84"/>
      <c r="C320" s="85"/>
      <c r="D320" s="73"/>
      <c r="E320" s="74"/>
      <c r="F320" s="56"/>
      <c r="G320" s="56"/>
      <c r="H320" s="60"/>
      <c r="I320" s="62"/>
      <c r="J320" s="65"/>
      <c r="K320" s="66"/>
    </row>
    <row r="321" spans="1:11" ht="13.5" customHeight="1" x14ac:dyDescent="0.45">
      <c r="A321" s="80"/>
      <c r="B321" s="81"/>
      <c r="C321" s="82"/>
      <c r="D321" s="71"/>
      <c r="E321" s="72"/>
      <c r="F321" s="55"/>
      <c r="G321" s="55"/>
      <c r="H321" s="59"/>
      <c r="I321" s="61"/>
      <c r="J321" s="63"/>
      <c r="K321" s="64"/>
    </row>
    <row r="322" spans="1:11" ht="13.5" customHeight="1" x14ac:dyDescent="0.45">
      <c r="A322" s="83"/>
      <c r="B322" s="84"/>
      <c r="C322" s="85"/>
      <c r="D322" s="73"/>
      <c r="E322" s="74"/>
      <c r="F322" s="56"/>
      <c r="G322" s="56"/>
      <c r="H322" s="60"/>
      <c r="I322" s="62"/>
      <c r="J322" s="65"/>
      <c r="K322" s="66"/>
    </row>
    <row r="323" spans="1:11" ht="13.5" customHeight="1" x14ac:dyDescent="0.45">
      <c r="A323" s="80"/>
      <c r="B323" s="81"/>
      <c r="C323" s="82"/>
      <c r="D323" s="71"/>
      <c r="E323" s="72"/>
      <c r="F323" s="55"/>
      <c r="G323" s="55"/>
      <c r="H323" s="59"/>
      <c r="I323" s="61"/>
      <c r="J323" s="63"/>
      <c r="K323" s="64"/>
    </row>
    <row r="324" spans="1:11" ht="13.5" customHeight="1" x14ac:dyDescent="0.45">
      <c r="A324" s="83"/>
      <c r="B324" s="84"/>
      <c r="C324" s="85"/>
      <c r="D324" s="73"/>
      <c r="E324" s="74"/>
      <c r="F324" s="56"/>
      <c r="G324" s="56"/>
      <c r="H324" s="60"/>
      <c r="I324" s="62"/>
      <c r="J324" s="65"/>
      <c r="K324" s="66"/>
    </row>
    <row r="325" spans="1:11" ht="13.5" customHeight="1" x14ac:dyDescent="0.45">
      <c r="A325" s="80"/>
      <c r="B325" s="81"/>
      <c r="C325" s="82"/>
      <c r="D325" s="71"/>
      <c r="E325" s="72"/>
      <c r="F325" s="55"/>
      <c r="G325" s="55"/>
      <c r="H325" s="57"/>
      <c r="I325" s="57"/>
      <c r="J325" s="121"/>
      <c r="K325" s="122"/>
    </row>
    <row r="326" spans="1:11" ht="13.5" customHeight="1" x14ac:dyDescent="0.45">
      <c r="A326" s="83"/>
      <c r="B326" s="84"/>
      <c r="C326" s="85"/>
      <c r="D326" s="73"/>
      <c r="E326" s="74"/>
      <c r="F326" s="56"/>
      <c r="G326" s="56"/>
      <c r="H326" s="58"/>
      <c r="I326" s="58"/>
      <c r="J326" s="182"/>
      <c r="K326" s="183"/>
    </row>
    <row r="327" spans="1:11" ht="13.5" customHeight="1" x14ac:dyDescent="0.45">
      <c r="A327" s="106"/>
      <c r="B327" s="107"/>
      <c r="C327" s="107"/>
      <c r="D327" s="107"/>
      <c r="E327" s="107"/>
      <c r="F327" s="107"/>
      <c r="G327" s="107"/>
      <c r="H327" s="107"/>
      <c r="I327" s="107"/>
      <c r="J327" s="107"/>
      <c r="K327" s="108"/>
    </row>
    <row r="328" spans="1:11" ht="13.5" customHeight="1" x14ac:dyDescent="0.45">
      <c r="A328" s="151"/>
      <c r="B328" s="152"/>
      <c r="C328" s="152"/>
      <c r="D328" s="152"/>
      <c r="E328" s="152"/>
      <c r="F328" s="152"/>
      <c r="G328" s="152"/>
      <c r="H328" s="152"/>
      <c r="I328" s="152"/>
      <c r="J328" s="152"/>
      <c r="K328" s="153"/>
    </row>
    <row r="329" spans="1:11" ht="13.5" customHeight="1" x14ac:dyDescent="0.45">
      <c r="A329" s="154"/>
      <c r="B329" s="155"/>
      <c r="C329" s="155"/>
      <c r="D329" s="155"/>
      <c r="E329" s="155"/>
      <c r="F329" s="155"/>
      <c r="G329" s="155"/>
      <c r="H329" s="155"/>
      <c r="I329" s="155"/>
      <c r="J329" s="155"/>
      <c r="K329" s="156"/>
    </row>
    <row r="330" spans="1:11" ht="13.5" customHeight="1" thickBot="1" x14ac:dyDescent="0.5">
      <c r="A330" s="19"/>
      <c r="B330" s="15"/>
      <c r="C330" s="15"/>
      <c r="D330" s="15"/>
      <c r="E330" s="15"/>
      <c r="F330" s="15"/>
      <c r="G330" s="235"/>
      <c r="H330" s="15"/>
      <c r="I330" s="15"/>
      <c r="J330" s="15"/>
      <c r="K330" s="20"/>
    </row>
    <row r="331" spans="1:11" ht="13.5" customHeight="1" x14ac:dyDescent="0.45">
      <c r="A331" s="157" t="s">
        <v>30</v>
      </c>
      <c r="B331" s="157"/>
      <c r="C331" s="157"/>
      <c r="D331" s="157"/>
      <c r="E331" s="157"/>
      <c r="F331" s="157"/>
      <c r="G331" s="157"/>
      <c r="H331" s="157"/>
      <c r="I331" s="157"/>
      <c r="J331" s="157"/>
      <c r="K331" s="157"/>
    </row>
    <row r="332" spans="1:11" ht="13.5" customHeight="1" x14ac:dyDescent="0.45">
      <c r="A332" s="157"/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</row>
    <row r="333" spans="1:11" ht="13.5" customHeight="1" thickBot="1" x14ac:dyDescent="0.5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</row>
    <row r="334" spans="1:11" ht="13.5" customHeight="1" x14ac:dyDescent="0.45">
      <c r="A334" s="159" t="str">
        <f>設計内訳書!H29</f>
        <v>内　１１号</v>
      </c>
      <c r="B334" s="161" t="s">
        <v>62</v>
      </c>
      <c r="C334" s="162"/>
      <c r="D334" s="165"/>
      <c r="E334" s="166"/>
      <c r="F334" s="166"/>
      <c r="G334" s="166"/>
      <c r="H334" s="166"/>
      <c r="I334" s="166"/>
      <c r="J334" s="166"/>
      <c r="K334" s="167"/>
    </row>
    <row r="335" spans="1:11" ht="13.5" customHeight="1" x14ac:dyDescent="0.45">
      <c r="A335" s="160"/>
      <c r="B335" s="163"/>
      <c r="C335" s="164"/>
      <c r="D335" s="168"/>
      <c r="E335" s="169"/>
      <c r="F335" s="169"/>
      <c r="G335" s="169"/>
      <c r="H335" s="169"/>
      <c r="I335" s="169"/>
      <c r="J335" s="169"/>
      <c r="K335" s="170"/>
    </row>
    <row r="336" spans="1:11" ht="13.5" customHeight="1" x14ac:dyDescent="0.45">
      <c r="A336" s="171" t="s">
        <v>31</v>
      </c>
      <c r="B336" s="172"/>
      <c r="C336" s="173"/>
      <c r="D336" s="129" t="s">
        <v>32</v>
      </c>
      <c r="E336" s="173"/>
      <c r="F336" s="129" t="s">
        <v>33</v>
      </c>
      <c r="G336" s="129" t="s">
        <v>34</v>
      </c>
      <c r="H336" s="129" t="s">
        <v>35</v>
      </c>
      <c r="I336" s="129" t="s">
        <v>36</v>
      </c>
      <c r="J336" s="129" t="s">
        <v>37</v>
      </c>
      <c r="K336" s="131"/>
    </row>
    <row r="337" spans="1:11" ht="13.5" customHeight="1" x14ac:dyDescent="0.45">
      <c r="A337" s="174"/>
      <c r="B337" s="175"/>
      <c r="C337" s="176"/>
      <c r="D337" s="130"/>
      <c r="E337" s="176"/>
      <c r="F337" s="130"/>
      <c r="G337" s="130"/>
      <c r="H337" s="130"/>
      <c r="I337" s="130"/>
      <c r="J337" s="130"/>
      <c r="K337" s="132"/>
    </row>
    <row r="338" spans="1:11" ht="13.5" customHeight="1" x14ac:dyDescent="0.45">
      <c r="A338" s="177" t="s">
        <v>52</v>
      </c>
      <c r="B338" s="178"/>
      <c r="C338" s="119"/>
      <c r="D338" s="179"/>
      <c r="E338" s="180"/>
      <c r="F338" s="79" t="s">
        <v>41</v>
      </c>
      <c r="G338" s="227"/>
      <c r="H338" s="146"/>
      <c r="I338" s="147">
        <f>ROUNDDOWN(G338*H338,0)</f>
        <v>0</v>
      </c>
      <c r="J338" s="148"/>
      <c r="K338" s="149"/>
    </row>
    <row r="339" spans="1:11" ht="13.5" customHeight="1" x14ac:dyDescent="0.45">
      <c r="A339" s="77"/>
      <c r="B339" s="78"/>
      <c r="C339" s="74"/>
      <c r="D339" s="181"/>
      <c r="E339" s="103"/>
      <c r="F339" s="56"/>
      <c r="G339" s="228"/>
      <c r="H339" s="97"/>
      <c r="I339" s="62"/>
      <c r="J339" s="65"/>
      <c r="K339" s="66"/>
    </row>
    <row r="340" spans="1:11" ht="13.5" customHeight="1" x14ac:dyDescent="0.45">
      <c r="A340" s="98" t="s">
        <v>53</v>
      </c>
      <c r="B340" s="76"/>
      <c r="C340" s="72"/>
      <c r="D340" s="71"/>
      <c r="E340" s="72"/>
      <c r="F340" s="79" t="s">
        <v>41</v>
      </c>
      <c r="G340" s="227"/>
      <c r="H340" s="104"/>
      <c r="I340" s="61">
        <f>ROUNDDOWN(G340*H340,0)</f>
        <v>0</v>
      </c>
      <c r="J340" s="125"/>
      <c r="K340" s="126"/>
    </row>
    <row r="341" spans="1:11" ht="13.5" customHeight="1" x14ac:dyDescent="0.45">
      <c r="A341" s="77"/>
      <c r="B341" s="78"/>
      <c r="C341" s="74"/>
      <c r="D341" s="73"/>
      <c r="E341" s="74"/>
      <c r="F341" s="56"/>
      <c r="G341" s="228"/>
      <c r="H341" s="105"/>
      <c r="I341" s="62"/>
      <c r="J341" s="127"/>
      <c r="K341" s="128"/>
    </row>
    <row r="342" spans="1:11" ht="13.5" customHeight="1" x14ac:dyDescent="0.45">
      <c r="A342" s="75" t="s">
        <v>54</v>
      </c>
      <c r="B342" s="76"/>
      <c r="C342" s="72"/>
      <c r="D342" s="71"/>
      <c r="E342" s="72"/>
      <c r="F342" s="79" t="s">
        <v>41</v>
      </c>
      <c r="G342" s="229"/>
      <c r="H342" s="104"/>
      <c r="I342" s="61"/>
      <c r="J342" s="63"/>
      <c r="K342" s="64"/>
    </row>
    <row r="343" spans="1:11" ht="13.5" customHeight="1" x14ac:dyDescent="0.45">
      <c r="A343" s="77"/>
      <c r="B343" s="78"/>
      <c r="C343" s="74"/>
      <c r="D343" s="73"/>
      <c r="E343" s="74"/>
      <c r="F343" s="56"/>
      <c r="G343" s="230"/>
      <c r="H343" s="105"/>
      <c r="I343" s="62"/>
      <c r="J343" s="65"/>
      <c r="K343" s="66"/>
    </row>
    <row r="344" spans="1:11" ht="13.5" customHeight="1" x14ac:dyDescent="0.45">
      <c r="A344" s="75" t="s">
        <v>55</v>
      </c>
      <c r="B344" s="76"/>
      <c r="C344" s="72"/>
      <c r="D344" s="67"/>
      <c r="E344" s="68"/>
      <c r="F344" s="79" t="s">
        <v>41</v>
      </c>
      <c r="G344" s="231"/>
      <c r="H344" s="59"/>
      <c r="I344" s="61"/>
      <c r="J344" s="63"/>
      <c r="K344" s="64"/>
    </row>
    <row r="345" spans="1:11" ht="13.5" customHeight="1" x14ac:dyDescent="0.45">
      <c r="A345" s="77"/>
      <c r="B345" s="78"/>
      <c r="C345" s="74"/>
      <c r="D345" s="69"/>
      <c r="E345" s="70"/>
      <c r="F345" s="56"/>
      <c r="G345" s="228"/>
      <c r="H345" s="60"/>
      <c r="I345" s="62"/>
      <c r="J345" s="65"/>
      <c r="K345" s="66"/>
    </row>
    <row r="346" spans="1:11" ht="13.5" customHeight="1" x14ac:dyDescent="0.45">
      <c r="A346" s="75" t="s">
        <v>56</v>
      </c>
      <c r="B346" s="76"/>
      <c r="C346" s="72"/>
      <c r="D346" s="71"/>
      <c r="E346" s="72"/>
      <c r="F346" s="79" t="s">
        <v>41</v>
      </c>
      <c r="G346" s="229"/>
      <c r="H346" s="104"/>
      <c r="I346" s="61"/>
      <c r="J346" s="63"/>
      <c r="K346" s="64"/>
    </row>
    <row r="347" spans="1:11" ht="13.5" customHeight="1" x14ac:dyDescent="0.45">
      <c r="A347" s="77"/>
      <c r="B347" s="78"/>
      <c r="C347" s="74"/>
      <c r="D347" s="73"/>
      <c r="E347" s="74"/>
      <c r="F347" s="56"/>
      <c r="G347" s="230"/>
      <c r="H347" s="105"/>
      <c r="I347" s="62"/>
      <c r="J347" s="65"/>
      <c r="K347" s="66"/>
    </row>
    <row r="348" spans="1:11" ht="13.5" customHeight="1" x14ac:dyDescent="0.45">
      <c r="A348" s="75" t="s">
        <v>57</v>
      </c>
      <c r="B348" s="76"/>
      <c r="C348" s="72"/>
      <c r="D348" s="71"/>
      <c r="E348" s="72"/>
      <c r="F348" s="79" t="s">
        <v>41</v>
      </c>
      <c r="G348" s="229"/>
      <c r="H348" s="104"/>
      <c r="I348" s="61"/>
      <c r="J348" s="63"/>
      <c r="K348" s="64"/>
    </row>
    <row r="349" spans="1:11" ht="13.5" customHeight="1" x14ac:dyDescent="0.45">
      <c r="A349" s="77"/>
      <c r="B349" s="78"/>
      <c r="C349" s="74"/>
      <c r="D349" s="73"/>
      <c r="E349" s="74"/>
      <c r="F349" s="56"/>
      <c r="G349" s="230"/>
      <c r="H349" s="105"/>
      <c r="I349" s="62"/>
      <c r="J349" s="65"/>
      <c r="K349" s="66"/>
    </row>
    <row r="350" spans="1:11" ht="13.5" customHeight="1" x14ac:dyDescent="0.45">
      <c r="A350" s="98"/>
      <c r="B350" s="99"/>
      <c r="C350" s="100"/>
      <c r="D350" s="67"/>
      <c r="E350" s="68"/>
      <c r="F350" s="55"/>
      <c r="G350" s="232"/>
      <c r="H350" s="59"/>
      <c r="I350" s="61"/>
      <c r="J350" s="63"/>
      <c r="K350" s="64"/>
    </row>
    <row r="351" spans="1:11" ht="13.5" customHeight="1" x14ac:dyDescent="0.45">
      <c r="A351" s="101"/>
      <c r="B351" s="102"/>
      <c r="C351" s="103"/>
      <c r="D351" s="69"/>
      <c r="E351" s="70"/>
      <c r="F351" s="56"/>
      <c r="G351" s="233"/>
      <c r="H351" s="60"/>
      <c r="I351" s="62"/>
      <c r="J351" s="65"/>
      <c r="K351" s="66"/>
    </row>
    <row r="352" spans="1:11" ht="13.5" customHeight="1" x14ac:dyDescent="0.45">
      <c r="A352" s="80" t="s">
        <v>38</v>
      </c>
      <c r="B352" s="81"/>
      <c r="C352" s="82"/>
      <c r="D352" s="71"/>
      <c r="E352" s="72"/>
      <c r="F352" s="55"/>
      <c r="G352" s="55"/>
      <c r="H352" s="59"/>
      <c r="I352" s="61">
        <f>SUM(I338:I351)</f>
        <v>0</v>
      </c>
      <c r="J352" s="63"/>
      <c r="K352" s="64"/>
    </row>
    <row r="353" spans="1:11" ht="13.5" customHeight="1" x14ac:dyDescent="0.45">
      <c r="A353" s="83"/>
      <c r="B353" s="84"/>
      <c r="C353" s="85"/>
      <c r="D353" s="73"/>
      <c r="E353" s="74"/>
      <c r="F353" s="56"/>
      <c r="G353" s="56"/>
      <c r="H353" s="60"/>
      <c r="I353" s="62"/>
      <c r="J353" s="65"/>
      <c r="K353" s="66"/>
    </row>
    <row r="354" spans="1:11" ht="13.5" customHeight="1" x14ac:dyDescent="0.45">
      <c r="A354" s="80"/>
      <c r="B354" s="81"/>
      <c r="C354" s="82"/>
      <c r="D354" s="71"/>
      <c r="E354" s="72"/>
      <c r="F354" s="55"/>
      <c r="G354" s="55"/>
      <c r="H354" s="59"/>
      <c r="I354" s="61"/>
      <c r="J354" s="63"/>
      <c r="K354" s="64"/>
    </row>
    <row r="355" spans="1:11" ht="13.5" customHeight="1" x14ac:dyDescent="0.45">
      <c r="A355" s="83"/>
      <c r="B355" s="84"/>
      <c r="C355" s="85"/>
      <c r="D355" s="73"/>
      <c r="E355" s="74"/>
      <c r="F355" s="56"/>
      <c r="G355" s="56"/>
      <c r="H355" s="60"/>
      <c r="I355" s="62"/>
      <c r="J355" s="65"/>
      <c r="K355" s="66"/>
    </row>
    <row r="356" spans="1:11" ht="13.5" customHeight="1" x14ac:dyDescent="0.45">
      <c r="A356" s="80"/>
      <c r="B356" s="81"/>
      <c r="C356" s="82"/>
      <c r="D356" s="71"/>
      <c r="E356" s="72"/>
      <c r="F356" s="55"/>
      <c r="G356" s="55"/>
      <c r="H356" s="59"/>
      <c r="I356" s="61"/>
      <c r="J356" s="63"/>
      <c r="K356" s="64"/>
    </row>
    <row r="357" spans="1:11" ht="13.5" customHeight="1" x14ac:dyDescent="0.45">
      <c r="A357" s="83"/>
      <c r="B357" s="84"/>
      <c r="C357" s="85"/>
      <c r="D357" s="73"/>
      <c r="E357" s="74"/>
      <c r="F357" s="56"/>
      <c r="G357" s="56"/>
      <c r="H357" s="60"/>
      <c r="I357" s="62"/>
      <c r="J357" s="65"/>
      <c r="K357" s="66"/>
    </row>
    <row r="358" spans="1:11" ht="13.5" customHeight="1" x14ac:dyDescent="0.45">
      <c r="A358" s="80"/>
      <c r="B358" s="81"/>
      <c r="C358" s="82"/>
      <c r="D358" s="71"/>
      <c r="E358" s="72"/>
      <c r="F358" s="55"/>
      <c r="G358" s="55"/>
      <c r="H358" s="57"/>
      <c r="I358" s="57"/>
      <c r="J358" s="121"/>
      <c r="K358" s="122"/>
    </row>
    <row r="359" spans="1:11" ht="13.5" customHeight="1" x14ac:dyDescent="0.45">
      <c r="A359" s="115"/>
      <c r="B359" s="116"/>
      <c r="C359" s="117"/>
      <c r="D359" s="118"/>
      <c r="E359" s="119"/>
      <c r="F359" s="79"/>
      <c r="G359" s="79"/>
      <c r="H359" s="120"/>
      <c r="I359" s="120"/>
      <c r="J359" s="123"/>
      <c r="K359" s="124"/>
    </row>
    <row r="360" spans="1:11" ht="13.5" customHeight="1" x14ac:dyDescent="0.45">
      <c r="A360" s="106"/>
      <c r="B360" s="107"/>
      <c r="C360" s="107"/>
      <c r="D360" s="107"/>
      <c r="E360" s="107"/>
      <c r="F360" s="107"/>
      <c r="G360" s="107"/>
      <c r="H360" s="107"/>
      <c r="I360" s="107"/>
      <c r="J360" s="107"/>
      <c r="K360" s="108"/>
    </row>
    <row r="361" spans="1:11" ht="13.5" customHeight="1" x14ac:dyDescent="0.45">
      <c r="A361" s="151"/>
      <c r="B361" s="152"/>
      <c r="C361" s="152"/>
      <c r="D361" s="152"/>
      <c r="E361" s="152"/>
      <c r="F361" s="152"/>
      <c r="G361" s="152"/>
      <c r="H361" s="152"/>
      <c r="I361" s="152"/>
      <c r="J361" s="152"/>
      <c r="K361" s="153"/>
    </row>
    <row r="362" spans="1:11" ht="13.5" customHeight="1" x14ac:dyDescent="0.45">
      <c r="A362" s="13"/>
      <c r="B362" s="18"/>
      <c r="C362" s="18"/>
      <c r="D362" s="18"/>
      <c r="E362" s="18"/>
      <c r="F362" s="18"/>
      <c r="G362" s="234"/>
      <c r="H362" s="18"/>
      <c r="I362" s="18"/>
      <c r="J362" s="18"/>
      <c r="K362" s="14"/>
    </row>
    <row r="363" spans="1:11" ht="13.5" customHeight="1" thickBot="1" x14ac:dyDescent="0.5">
      <c r="A363" s="112"/>
      <c r="B363" s="113"/>
      <c r="C363" s="113"/>
      <c r="D363" s="113"/>
      <c r="E363" s="113"/>
      <c r="F363" s="113"/>
      <c r="G363" s="113"/>
      <c r="H363" s="113"/>
      <c r="I363" s="113"/>
      <c r="J363" s="113"/>
      <c r="K363" s="114"/>
    </row>
    <row r="364" spans="1:11" ht="13.5" customHeight="1" x14ac:dyDescent="0.45">
      <c r="A364" s="157" t="s">
        <v>30</v>
      </c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</row>
    <row r="365" spans="1:11" ht="13.5" customHeight="1" x14ac:dyDescent="0.45">
      <c r="A365" s="157"/>
      <c r="B365" s="157"/>
      <c r="C365" s="157"/>
      <c r="D365" s="157"/>
      <c r="E365" s="157"/>
      <c r="F365" s="157"/>
      <c r="G365" s="157"/>
      <c r="H365" s="157"/>
      <c r="I365" s="157"/>
      <c r="J365" s="157"/>
      <c r="K365" s="157"/>
    </row>
    <row r="366" spans="1:11" ht="13.5" customHeight="1" thickBot="1" x14ac:dyDescent="0.5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</row>
    <row r="367" spans="1:11" ht="13.5" customHeight="1" x14ac:dyDescent="0.45">
      <c r="A367" s="159" t="str">
        <f>設計内訳書!H31</f>
        <v>内　１２号</v>
      </c>
      <c r="B367" s="161" t="s">
        <v>63</v>
      </c>
      <c r="C367" s="162"/>
      <c r="D367" s="165"/>
      <c r="E367" s="166"/>
      <c r="F367" s="166"/>
      <c r="G367" s="166"/>
      <c r="H367" s="166"/>
      <c r="I367" s="166"/>
      <c r="J367" s="166"/>
      <c r="K367" s="167"/>
    </row>
    <row r="368" spans="1:11" ht="13.5" customHeight="1" x14ac:dyDescent="0.45">
      <c r="A368" s="160"/>
      <c r="B368" s="163"/>
      <c r="C368" s="164"/>
      <c r="D368" s="168"/>
      <c r="E368" s="169"/>
      <c r="F368" s="169"/>
      <c r="G368" s="169"/>
      <c r="H368" s="169"/>
      <c r="I368" s="169"/>
      <c r="J368" s="169"/>
      <c r="K368" s="170"/>
    </row>
    <row r="369" spans="1:11" ht="13.5" customHeight="1" x14ac:dyDescent="0.45">
      <c r="A369" s="171" t="s">
        <v>31</v>
      </c>
      <c r="B369" s="172"/>
      <c r="C369" s="173"/>
      <c r="D369" s="129" t="s">
        <v>32</v>
      </c>
      <c r="E369" s="173"/>
      <c r="F369" s="129" t="s">
        <v>33</v>
      </c>
      <c r="G369" s="129" t="s">
        <v>34</v>
      </c>
      <c r="H369" s="129" t="s">
        <v>35</v>
      </c>
      <c r="I369" s="129" t="s">
        <v>36</v>
      </c>
      <c r="J369" s="129" t="s">
        <v>37</v>
      </c>
      <c r="K369" s="131"/>
    </row>
    <row r="370" spans="1:11" ht="13.5" customHeight="1" x14ac:dyDescent="0.45">
      <c r="A370" s="174"/>
      <c r="B370" s="175"/>
      <c r="C370" s="176"/>
      <c r="D370" s="130"/>
      <c r="E370" s="176"/>
      <c r="F370" s="130"/>
      <c r="G370" s="130"/>
      <c r="H370" s="130"/>
      <c r="I370" s="130"/>
      <c r="J370" s="130"/>
      <c r="K370" s="132"/>
    </row>
    <row r="371" spans="1:11" ht="13.5" customHeight="1" x14ac:dyDescent="0.45">
      <c r="A371" s="177" t="s">
        <v>52</v>
      </c>
      <c r="B371" s="178"/>
      <c r="C371" s="119"/>
      <c r="D371" s="179"/>
      <c r="E371" s="180"/>
      <c r="F371" s="79" t="s">
        <v>41</v>
      </c>
      <c r="G371" s="227"/>
      <c r="H371" s="146"/>
      <c r="I371" s="147">
        <f>ROUNDDOWN(G371*H371,0)</f>
        <v>0</v>
      </c>
      <c r="J371" s="148"/>
      <c r="K371" s="149"/>
    </row>
    <row r="372" spans="1:11" ht="13.5" customHeight="1" x14ac:dyDescent="0.45">
      <c r="A372" s="77"/>
      <c r="B372" s="78"/>
      <c r="C372" s="74"/>
      <c r="D372" s="181"/>
      <c r="E372" s="103"/>
      <c r="F372" s="56"/>
      <c r="G372" s="228"/>
      <c r="H372" s="97"/>
      <c r="I372" s="62"/>
      <c r="J372" s="65"/>
      <c r="K372" s="66"/>
    </row>
    <row r="373" spans="1:11" ht="13.5" customHeight="1" x14ac:dyDescent="0.45">
      <c r="A373" s="98" t="s">
        <v>53</v>
      </c>
      <c r="B373" s="76"/>
      <c r="C373" s="72"/>
      <c r="D373" s="71"/>
      <c r="E373" s="72"/>
      <c r="F373" s="79" t="s">
        <v>41</v>
      </c>
      <c r="G373" s="227"/>
      <c r="H373" s="104"/>
      <c r="I373" s="61">
        <f>ROUNDDOWN(G373*H373,0)</f>
        <v>0</v>
      </c>
      <c r="J373" s="125"/>
      <c r="K373" s="126"/>
    </row>
    <row r="374" spans="1:11" ht="13.5" customHeight="1" x14ac:dyDescent="0.45">
      <c r="A374" s="77"/>
      <c r="B374" s="78"/>
      <c r="C374" s="74"/>
      <c r="D374" s="73"/>
      <c r="E374" s="74"/>
      <c r="F374" s="56"/>
      <c r="G374" s="228"/>
      <c r="H374" s="105"/>
      <c r="I374" s="62"/>
      <c r="J374" s="127"/>
      <c r="K374" s="128"/>
    </row>
    <row r="375" spans="1:11" ht="13.5" customHeight="1" x14ac:dyDescent="0.45">
      <c r="A375" s="75" t="s">
        <v>54</v>
      </c>
      <c r="B375" s="76"/>
      <c r="C375" s="72"/>
      <c r="D375" s="71"/>
      <c r="E375" s="72"/>
      <c r="F375" s="79" t="s">
        <v>41</v>
      </c>
      <c r="G375" s="229"/>
      <c r="H375" s="104"/>
      <c r="I375" s="61"/>
      <c r="J375" s="63"/>
      <c r="K375" s="64"/>
    </row>
    <row r="376" spans="1:11" ht="13.5" customHeight="1" x14ac:dyDescent="0.45">
      <c r="A376" s="77"/>
      <c r="B376" s="78"/>
      <c r="C376" s="74"/>
      <c r="D376" s="73"/>
      <c r="E376" s="74"/>
      <c r="F376" s="56"/>
      <c r="G376" s="230"/>
      <c r="H376" s="105"/>
      <c r="I376" s="62"/>
      <c r="J376" s="65"/>
      <c r="K376" s="66"/>
    </row>
    <row r="377" spans="1:11" ht="13.5" customHeight="1" x14ac:dyDescent="0.45">
      <c r="A377" s="75" t="s">
        <v>55</v>
      </c>
      <c r="B377" s="76"/>
      <c r="C377" s="72"/>
      <c r="D377" s="67"/>
      <c r="E377" s="68"/>
      <c r="F377" s="79" t="s">
        <v>41</v>
      </c>
      <c r="G377" s="231"/>
      <c r="H377" s="59"/>
      <c r="I377" s="61"/>
      <c r="J377" s="63"/>
      <c r="K377" s="64"/>
    </row>
    <row r="378" spans="1:11" ht="13.5" customHeight="1" x14ac:dyDescent="0.45">
      <c r="A378" s="77"/>
      <c r="B378" s="78"/>
      <c r="C378" s="74"/>
      <c r="D378" s="69"/>
      <c r="E378" s="70"/>
      <c r="F378" s="56"/>
      <c r="G378" s="228"/>
      <c r="H378" s="60"/>
      <c r="I378" s="62"/>
      <c r="J378" s="65"/>
      <c r="K378" s="66"/>
    </row>
    <row r="379" spans="1:11" ht="13.5" customHeight="1" x14ac:dyDescent="0.45">
      <c r="A379" s="75" t="s">
        <v>56</v>
      </c>
      <c r="B379" s="76"/>
      <c r="C379" s="72"/>
      <c r="D379" s="71"/>
      <c r="E379" s="72"/>
      <c r="F379" s="79" t="s">
        <v>41</v>
      </c>
      <c r="G379" s="229"/>
      <c r="H379" s="104"/>
      <c r="I379" s="61"/>
      <c r="J379" s="63"/>
      <c r="K379" s="64"/>
    </row>
    <row r="380" spans="1:11" ht="13.5" customHeight="1" x14ac:dyDescent="0.45">
      <c r="A380" s="77"/>
      <c r="B380" s="78"/>
      <c r="C380" s="74"/>
      <c r="D380" s="73"/>
      <c r="E380" s="74"/>
      <c r="F380" s="56"/>
      <c r="G380" s="230"/>
      <c r="H380" s="105"/>
      <c r="I380" s="62"/>
      <c r="J380" s="65"/>
      <c r="K380" s="66"/>
    </row>
    <row r="381" spans="1:11" ht="13.5" customHeight="1" x14ac:dyDescent="0.45">
      <c r="A381" s="75" t="s">
        <v>57</v>
      </c>
      <c r="B381" s="76"/>
      <c r="C381" s="72"/>
      <c r="D381" s="71"/>
      <c r="E381" s="72"/>
      <c r="F381" s="79" t="s">
        <v>41</v>
      </c>
      <c r="G381" s="229"/>
      <c r="H381" s="104"/>
      <c r="I381" s="61"/>
      <c r="J381" s="63"/>
      <c r="K381" s="64"/>
    </row>
    <row r="382" spans="1:11" ht="13.5" customHeight="1" x14ac:dyDescent="0.45">
      <c r="A382" s="77"/>
      <c r="B382" s="78"/>
      <c r="C382" s="74"/>
      <c r="D382" s="73"/>
      <c r="E382" s="74"/>
      <c r="F382" s="56"/>
      <c r="G382" s="230"/>
      <c r="H382" s="105"/>
      <c r="I382" s="62"/>
      <c r="J382" s="65"/>
      <c r="K382" s="66"/>
    </row>
    <row r="383" spans="1:11" ht="13.5" customHeight="1" x14ac:dyDescent="0.45">
      <c r="A383" s="98"/>
      <c r="B383" s="99"/>
      <c r="C383" s="100"/>
      <c r="D383" s="67"/>
      <c r="E383" s="68"/>
      <c r="F383" s="55"/>
      <c r="G383" s="232"/>
      <c r="H383" s="59"/>
      <c r="I383" s="61"/>
      <c r="J383" s="63"/>
      <c r="K383" s="64"/>
    </row>
    <row r="384" spans="1:11" ht="13.5" customHeight="1" x14ac:dyDescent="0.45">
      <c r="A384" s="101"/>
      <c r="B384" s="102"/>
      <c r="C384" s="103"/>
      <c r="D384" s="69"/>
      <c r="E384" s="70"/>
      <c r="F384" s="56"/>
      <c r="G384" s="233"/>
      <c r="H384" s="60"/>
      <c r="I384" s="62"/>
      <c r="J384" s="65"/>
      <c r="K384" s="66"/>
    </row>
    <row r="385" spans="1:11" ht="13.5" customHeight="1" x14ac:dyDescent="0.45">
      <c r="A385" s="80" t="s">
        <v>38</v>
      </c>
      <c r="B385" s="81"/>
      <c r="C385" s="82"/>
      <c r="D385" s="71"/>
      <c r="E385" s="72"/>
      <c r="F385" s="55"/>
      <c r="G385" s="55"/>
      <c r="H385" s="59"/>
      <c r="I385" s="61">
        <f>SUM(I371:I384)</f>
        <v>0</v>
      </c>
      <c r="J385" s="63"/>
      <c r="K385" s="64"/>
    </row>
    <row r="386" spans="1:11" ht="13.5" customHeight="1" x14ac:dyDescent="0.45">
      <c r="A386" s="83"/>
      <c r="B386" s="84"/>
      <c r="C386" s="85"/>
      <c r="D386" s="73"/>
      <c r="E386" s="74"/>
      <c r="F386" s="56"/>
      <c r="G386" s="56"/>
      <c r="H386" s="60"/>
      <c r="I386" s="62"/>
      <c r="J386" s="65"/>
      <c r="K386" s="66"/>
    </row>
    <row r="387" spans="1:11" ht="13.5" customHeight="1" x14ac:dyDescent="0.45">
      <c r="A387" s="80"/>
      <c r="B387" s="81"/>
      <c r="C387" s="82"/>
      <c r="D387" s="71"/>
      <c r="E387" s="72"/>
      <c r="F387" s="55"/>
      <c r="G387" s="55"/>
      <c r="H387" s="59"/>
      <c r="I387" s="61"/>
      <c r="J387" s="63"/>
      <c r="K387" s="64"/>
    </row>
    <row r="388" spans="1:11" ht="13.5" customHeight="1" x14ac:dyDescent="0.45">
      <c r="A388" s="83"/>
      <c r="B388" s="84"/>
      <c r="C388" s="85"/>
      <c r="D388" s="73"/>
      <c r="E388" s="74"/>
      <c r="F388" s="56"/>
      <c r="G388" s="56"/>
      <c r="H388" s="60"/>
      <c r="I388" s="62"/>
      <c r="J388" s="65"/>
      <c r="K388" s="66"/>
    </row>
    <row r="389" spans="1:11" ht="13.5" customHeight="1" x14ac:dyDescent="0.45">
      <c r="A389" s="80"/>
      <c r="B389" s="81"/>
      <c r="C389" s="82"/>
      <c r="D389" s="71"/>
      <c r="E389" s="72"/>
      <c r="F389" s="55"/>
      <c r="G389" s="55"/>
      <c r="H389" s="59"/>
      <c r="I389" s="61"/>
      <c r="J389" s="63"/>
      <c r="K389" s="64"/>
    </row>
    <row r="390" spans="1:11" ht="13.5" customHeight="1" x14ac:dyDescent="0.45">
      <c r="A390" s="83"/>
      <c r="B390" s="84"/>
      <c r="C390" s="85"/>
      <c r="D390" s="73"/>
      <c r="E390" s="74"/>
      <c r="F390" s="56"/>
      <c r="G390" s="56"/>
      <c r="H390" s="60"/>
      <c r="I390" s="62"/>
      <c r="J390" s="65"/>
      <c r="K390" s="66"/>
    </row>
    <row r="391" spans="1:11" ht="13.5" customHeight="1" x14ac:dyDescent="0.45">
      <c r="A391" s="80"/>
      <c r="B391" s="81"/>
      <c r="C391" s="82"/>
      <c r="D391" s="71"/>
      <c r="E391" s="72"/>
      <c r="F391" s="55"/>
      <c r="G391" s="55"/>
      <c r="H391" s="57"/>
      <c r="I391" s="57"/>
      <c r="J391" s="121"/>
      <c r="K391" s="122"/>
    </row>
    <row r="392" spans="1:11" ht="13.5" customHeight="1" x14ac:dyDescent="0.45">
      <c r="A392" s="115"/>
      <c r="B392" s="116"/>
      <c r="C392" s="117"/>
      <c r="D392" s="118"/>
      <c r="E392" s="119"/>
      <c r="F392" s="79"/>
      <c r="G392" s="79"/>
      <c r="H392" s="120"/>
      <c r="I392" s="120"/>
      <c r="J392" s="123"/>
      <c r="K392" s="124"/>
    </row>
    <row r="393" spans="1:11" ht="13.5" customHeight="1" x14ac:dyDescent="0.45">
      <c r="A393" s="106"/>
      <c r="B393" s="107"/>
      <c r="C393" s="107"/>
      <c r="D393" s="107"/>
      <c r="E393" s="107"/>
      <c r="F393" s="107"/>
      <c r="G393" s="107"/>
      <c r="H393" s="107"/>
      <c r="I393" s="107"/>
      <c r="J393" s="107"/>
      <c r="K393" s="108"/>
    </row>
    <row r="394" spans="1:11" ht="13.5" customHeight="1" x14ac:dyDescent="0.45">
      <c r="A394" s="151"/>
      <c r="B394" s="152"/>
      <c r="C394" s="152"/>
      <c r="D394" s="152"/>
      <c r="E394" s="152"/>
      <c r="F394" s="152"/>
      <c r="G394" s="152"/>
      <c r="H394" s="152"/>
      <c r="I394" s="152"/>
      <c r="J394" s="152"/>
      <c r="K394" s="153"/>
    </row>
    <row r="395" spans="1:11" ht="13.5" customHeight="1" x14ac:dyDescent="0.45">
      <c r="A395" s="154"/>
      <c r="B395" s="155"/>
      <c r="C395" s="155"/>
      <c r="D395" s="155"/>
      <c r="E395" s="155"/>
      <c r="F395" s="155"/>
      <c r="G395" s="155"/>
      <c r="H395" s="155"/>
      <c r="I395" s="155"/>
      <c r="J395" s="155"/>
      <c r="K395" s="156"/>
    </row>
    <row r="396" spans="1:11" ht="13.5" customHeight="1" thickBot="1" x14ac:dyDescent="0.5">
      <c r="A396" s="19"/>
      <c r="B396" s="15"/>
      <c r="C396" s="15"/>
      <c r="D396" s="15"/>
      <c r="E396" s="15"/>
      <c r="F396" s="15"/>
      <c r="G396" s="235"/>
      <c r="H396" s="15"/>
      <c r="I396" s="15"/>
      <c r="J396" s="15"/>
      <c r="K396" s="20"/>
    </row>
    <row r="397" spans="1:11" ht="13.5" customHeight="1" x14ac:dyDescent="0.45">
      <c r="A397" s="157" t="s">
        <v>30</v>
      </c>
      <c r="B397" s="157"/>
      <c r="C397" s="157"/>
      <c r="D397" s="157"/>
      <c r="E397" s="157"/>
      <c r="F397" s="157"/>
      <c r="G397" s="157"/>
      <c r="H397" s="157"/>
      <c r="I397" s="157"/>
      <c r="J397" s="157"/>
      <c r="K397" s="157"/>
    </row>
    <row r="398" spans="1:11" ht="13.5" customHeight="1" x14ac:dyDescent="0.45">
      <c r="A398" s="157"/>
      <c r="B398" s="157"/>
      <c r="C398" s="157"/>
      <c r="D398" s="157"/>
      <c r="E398" s="157"/>
      <c r="F398" s="157"/>
      <c r="G398" s="157"/>
      <c r="H398" s="157"/>
      <c r="I398" s="157"/>
      <c r="J398" s="157"/>
      <c r="K398" s="157"/>
    </row>
    <row r="399" spans="1:11" ht="13.5" customHeight="1" thickBot="1" x14ac:dyDescent="0.5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</row>
    <row r="400" spans="1:11" ht="13.5" customHeight="1" x14ac:dyDescent="0.45">
      <c r="A400" s="159" t="str">
        <f>設計内訳書!H35</f>
        <v>内　１３号</v>
      </c>
      <c r="B400" s="161" t="s">
        <v>86</v>
      </c>
      <c r="C400" s="162"/>
      <c r="D400" s="165"/>
      <c r="E400" s="166"/>
      <c r="F400" s="166"/>
      <c r="G400" s="166"/>
      <c r="H400" s="166"/>
      <c r="I400" s="166"/>
      <c r="J400" s="166"/>
      <c r="K400" s="167"/>
    </row>
    <row r="401" spans="1:11" ht="13.5" customHeight="1" x14ac:dyDescent="0.45">
      <c r="A401" s="160"/>
      <c r="B401" s="163"/>
      <c r="C401" s="164"/>
      <c r="D401" s="168"/>
      <c r="E401" s="169"/>
      <c r="F401" s="169"/>
      <c r="G401" s="169"/>
      <c r="H401" s="169"/>
      <c r="I401" s="169"/>
      <c r="J401" s="169"/>
      <c r="K401" s="170"/>
    </row>
    <row r="402" spans="1:11" ht="13.5" customHeight="1" x14ac:dyDescent="0.45">
      <c r="A402" s="171" t="s">
        <v>31</v>
      </c>
      <c r="B402" s="172"/>
      <c r="C402" s="173"/>
      <c r="D402" s="129" t="s">
        <v>32</v>
      </c>
      <c r="E402" s="173"/>
      <c r="F402" s="129" t="s">
        <v>33</v>
      </c>
      <c r="G402" s="129" t="s">
        <v>34</v>
      </c>
      <c r="H402" s="129" t="s">
        <v>35</v>
      </c>
      <c r="I402" s="129" t="s">
        <v>36</v>
      </c>
      <c r="J402" s="129" t="s">
        <v>37</v>
      </c>
      <c r="K402" s="131"/>
    </row>
    <row r="403" spans="1:11" ht="13.5" customHeight="1" x14ac:dyDescent="0.45">
      <c r="A403" s="174"/>
      <c r="B403" s="175"/>
      <c r="C403" s="176"/>
      <c r="D403" s="130"/>
      <c r="E403" s="176"/>
      <c r="F403" s="130"/>
      <c r="G403" s="130"/>
      <c r="H403" s="130"/>
      <c r="I403" s="130"/>
      <c r="J403" s="130"/>
      <c r="K403" s="132"/>
    </row>
    <row r="404" spans="1:11" ht="13.5" customHeight="1" x14ac:dyDescent="0.45">
      <c r="A404" s="139" t="s">
        <v>87</v>
      </c>
      <c r="B404" s="140"/>
      <c r="C404" s="141"/>
      <c r="D404" s="142"/>
      <c r="E404" s="143"/>
      <c r="F404" s="94" t="s">
        <v>29</v>
      </c>
      <c r="G404" s="236">
        <v>1</v>
      </c>
      <c r="H404" s="146"/>
      <c r="I404" s="147">
        <f>I550</f>
        <v>0</v>
      </c>
      <c r="J404" s="148" t="s">
        <v>110</v>
      </c>
      <c r="K404" s="149"/>
    </row>
    <row r="405" spans="1:11" ht="13.5" customHeight="1" x14ac:dyDescent="0.45">
      <c r="A405" s="89"/>
      <c r="B405" s="90"/>
      <c r="C405" s="91"/>
      <c r="D405" s="144"/>
      <c r="E405" s="145"/>
      <c r="F405" s="95"/>
      <c r="G405" s="237"/>
      <c r="H405" s="97"/>
      <c r="I405" s="62"/>
      <c r="J405" s="65"/>
      <c r="K405" s="66"/>
    </row>
    <row r="406" spans="1:11" ht="13.5" customHeight="1" x14ac:dyDescent="0.45">
      <c r="A406" s="150"/>
      <c r="B406" s="87"/>
      <c r="C406" s="88"/>
      <c r="D406" s="92"/>
      <c r="E406" s="88"/>
      <c r="F406" s="94"/>
      <c r="G406" s="236"/>
      <c r="H406" s="96"/>
      <c r="I406" s="61">
        <f>ROUNDDOWN(G406*H406,0)</f>
        <v>0</v>
      </c>
      <c r="J406" s="125"/>
      <c r="K406" s="126"/>
    </row>
    <row r="407" spans="1:11" ht="13.5" customHeight="1" x14ac:dyDescent="0.45">
      <c r="A407" s="89"/>
      <c r="B407" s="90"/>
      <c r="C407" s="91"/>
      <c r="D407" s="93"/>
      <c r="E407" s="91"/>
      <c r="F407" s="95"/>
      <c r="G407" s="237"/>
      <c r="H407" s="97"/>
      <c r="I407" s="62"/>
      <c r="J407" s="127"/>
      <c r="K407" s="128"/>
    </row>
    <row r="408" spans="1:11" ht="13.5" customHeight="1" x14ac:dyDescent="0.45">
      <c r="A408" s="86"/>
      <c r="B408" s="87"/>
      <c r="C408" s="88"/>
      <c r="D408" s="92"/>
      <c r="E408" s="88"/>
      <c r="F408" s="94"/>
      <c r="G408" s="238"/>
      <c r="H408" s="96"/>
      <c r="I408" s="61"/>
      <c r="J408" s="63"/>
      <c r="K408" s="64"/>
    </row>
    <row r="409" spans="1:11" ht="13.5" customHeight="1" x14ac:dyDescent="0.45">
      <c r="A409" s="89"/>
      <c r="B409" s="90"/>
      <c r="C409" s="91"/>
      <c r="D409" s="93"/>
      <c r="E409" s="91"/>
      <c r="F409" s="95"/>
      <c r="G409" s="239"/>
      <c r="H409" s="97"/>
      <c r="I409" s="62"/>
      <c r="J409" s="65"/>
      <c r="K409" s="66"/>
    </row>
    <row r="410" spans="1:11" ht="13.5" customHeight="1" x14ac:dyDescent="0.45">
      <c r="A410" s="86"/>
      <c r="B410" s="87"/>
      <c r="C410" s="88"/>
      <c r="D410" s="133"/>
      <c r="E410" s="134"/>
      <c r="F410" s="94"/>
      <c r="G410" s="240"/>
      <c r="H410" s="137"/>
      <c r="I410" s="61"/>
      <c r="J410" s="63"/>
      <c r="K410" s="64"/>
    </row>
    <row r="411" spans="1:11" ht="13.5" customHeight="1" x14ac:dyDescent="0.45">
      <c r="A411" s="89"/>
      <c r="B411" s="90"/>
      <c r="C411" s="91"/>
      <c r="D411" s="135"/>
      <c r="E411" s="136"/>
      <c r="F411" s="95"/>
      <c r="G411" s="237"/>
      <c r="H411" s="138"/>
      <c r="I411" s="62"/>
      <c r="J411" s="65"/>
      <c r="K411" s="66"/>
    </row>
    <row r="412" spans="1:11" ht="13.5" customHeight="1" x14ac:dyDescent="0.45">
      <c r="A412" s="86"/>
      <c r="B412" s="87"/>
      <c r="C412" s="88"/>
      <c r="D412" s="92"/>
      <c r="E412" s="88"/>
      <c r="F412" s="94"/>
      <c r="G412" s="238"/>
      <c r="H412" s="96"/>
      <c r="I412" s="61"/>
      <c r="J412" s="63"/>
      <c r="K412" s="64"/>
    </row>
    <row r="413" spans="1:11" ht="13.5" customHeight="1" x14ac:dyDescent="0.45">
      <c r="A413" s="89"/>
      <c r="B413" s="90"/>
      <c r="C413" s="91"/>
      <c r="D413" s="93"/>
      <c r="E413" s="91"/>
      <c r="F413" s="95"/>
      <c r="G413" s="239"/>
      <c r="H413" s="97"/>
      <c r="I413" s="62"/>
      <c r="J413" s="65"/>
      <c r="K413" s="66"/>
    </row>
    <row r="414" spans="1:11" ht="13.5" customHeight="1" x14ac:dyDescent="0.45">
      <c r="A414" s="86"/>
      <c r="B414" s="87"/>
      <c r="C414" s="88"/>
      <c r="D414" s="92"/>
      <c r="E414" s="88"/>
      <c r="F414" s="94"/>
      <c r="G414" s="238"/>
      <c r="H414" s="96"/>
      <c r="I414" s="61"/>
      <c r="J414" s="63"/>
      <c r="K414" s="64"/>
    </row>
    <row r="415" spans="1:11" ht="13.5" customHeight="1" x14ac:dyDescent="0.45">
      <c r="A415" s="89"/>
      <c r="B415" s="90"/>
      <c r="C415" s="91"/>
      <c r="D415" s="93"/>
      <c r="E415" s="91"/>
      <c r="F415" s="95"/>
      <c r="G415" s="239"/>
      <c r="H415" s="97"/>
      <c r="I415" s="62"/>
      <c r="J415" s="65"/>
      <c r="K415" s="66"/>
    </row>
    <row r="416" spans="1:11" ht="13.5" customHeight="1" x14ac:dyDescent="0.45">
      <c r="A416" s="98"/>
      <c r="B416" s="99"/>
      <c r="C416" s="100"/>
      <c r="D416" s="67"/>
      <c r="E416" s="68"/>
      <c r="F416" s="55"/>
      <c r="G416" s="232"/>
      <c r="H416" s="59"/>
      <c r="I416" s="61"/>
      <c r="J416" s="63"/>
      <c r="K416" s="64"/>
    </row>
    <row r="417" spans="1:11" ht="13.5" customHeight="1" x14ac:dyDescent="0.45">
      <c r="A417" s="101"/>
      <c r="B417" s="102"/>
      <c r="C417" s="103"/>
      <c r="D417" s="69"/>
      <c r="E417" s="70"/>
      <c r="F417" s="56"/>
      <c r="G417" s="233"/>
      <c r="H417" s="60"/>
      <c r="I417" s="62"/>
      <c r="J417" s="65"/>
      <c r="K417" s="66"/>
    </row>
    <row r="418" spans="1:11" ht="13.5" customHeight="1" x14ac:dyDescent="0.45">
      <c r="A418" s="80" t="s">
        <v>38</v>
      </c>
      <c r="B418" s="81"/>
      <c r="C418" s="82"/>
      <c r="D418" s="71"/>
      <c r="E418" s="72"/>
      <c r="F418" s="55"/>
      <c r="G418" s="55"/>
      <c r="H418" s="59"/>
      <c r="I418" s="61">
        <f>I404</f>
        <v>0</v>
      </c>
      <c r="J418" s="63"/>
      <c r="K418" s="64"/>
    </row>
    <row r="419" spans="1:11" ht="13.5" customHeight="1" x14ac:dyDescent="0.45">
      <c r="A419" s="83"/>
      <c r="B419" s="84"/>
      <c r="C419" s="85"/>
      <c r="D419" s="73"/>
      <c r="E419" s="74"/>
      <c r="F419" s="56"/>
      <c r="G419" s="56"/>
      <c r="H419" s="60"/>
      <c r="I419" s="62"/>
      <c r="J419" s="65"/>
      <c r="K419" s="66"/>
    </row>
    <row r="420" spans="1:11" ht="13.5" customHeight="1" x14ac:dyDescent="0.45">
      <c r="A420" s="80"/>
      <c r="B420" s="81"/>
      <c r="C420" s="82"/>
      <c r="D420" s="71"/>
      <c r="E420" s="72"/>
      <c r="F420" s="55"/>
      <c r="G420" s="55"/>
      <c r="H420" s="59"/>
      <c r="I420" s="61"/>
      <c r="J420" s="63"/>
      <c r="K420" s="64"/>
    </row>
    <row r="421" spans="1:11" ht="13.5" customHeight="1" x14ac:dyDescent="0.45">
      <c r="A421" s="83"/>
      <c r="B421" s="84"/>
      <c r="C421" s="85"/>
      <c r="D421" s="73"/>
      <c r="E421" s="74"/>
      <c r="F421" s="56"/>
      <c r="G421" s="56"/>
      <c r="H421" s="60"/>
      <c r="I421" s="62"/>
      <c r="J421" s="65"/>
      <c r="K421" s="66"/>
    </row>
    <row r="422" spans="1:11" ht="13.5" customHeight="1" x14ac:dyDescent="0.45">
      <c r="A422" s="80"/>
      <c r="B422" s="81"/>
      <c r="C422" s="82"/>
      <c r="D422" s="71"/>
      <c r="E422" s="72"/>
      <c r="F422" s="55"/>
      <c r="G422" s="55"/>
      <c r="H422" s="59"/>
      <c r="I422" s="61"/>
      <c r="J422" s="63"/>
      <c r="K422" s="64"/>
    </row>
    <row r="423" spans="1:11" ht="13.5" customHeight="1" x14ac:dyDescent="0.45">
      <c r="A423" s="83"/>
      <c r="B423" s="84"/>
      <c r="C423" s="85"/>
      <c r="D423" s="73"/>
      <c r="E423" s="74"/>
      <c r="F423" s="56"/>
      <c r="G423" s="56"/>
      <c r="H423" s="60"/>
      <c r="I423" s="62"/>
      <c r="J423" s="65"/>
      <c r="K423" s="66"/>
    </row>
    <row r="424" spans="1:11" ht="13.5" customHeight="1" x14ac:dyDescent="0.45">
      <c r="A424" s="80"/>
      <c r="B424" s="81"/>
      <c r="C424" s="82"/>
      <c r="D424" s="71"/>
      <c r="E424" s="72"/>
      <c r="F424" s="55"/>
      <c r="G424" s="55"/>
      <c r="H424" s="57"/>
      <c r="I424" s="57"/>
      <c r="J424" s="121"/>
      <c r="K424" s="122"/>
    </row>
    <row r="425" spans="1:11" ht="13.5" customHeight="1" x14ac:dyDescent="0.45">
      <c r="A425" s="115"/>
      <c r="B425" s="116"/>
      <c r="C425" s="117"/>
      <c r="D425" s="118"/>
      <c r="E425" s="119"/>
      <c r="F425" s="79"/>
      <c r="G425" s="79"/>
      <c r="H425" s="120"/>
      <c r="I425" s="120"/>
      <c r="J425" s="123"/>
      <c r="K425" s="124"/>
    </row>
    <row r="426" spans="1:11" ht="13.5" customHeight="1" x14ac:dyDescent="0.45">
      <c r="A426" s="106"/>
      <c r="B426" s="107"/>
      <c r="C426" s="107"/>
      <c r="D426" s="107"/>
      <c r="E426" s="107"/>
      <c r="F426" s="107"/>
      <c r="G426" s="107"/>
      <c r="H426" s="107"/>
      <c r="I426" s="107"/>
      <c r="J426" s="107"/>
      <c r="K426" s="108"/>
    </row>
    <row r="427" spans="1:11" ht="13.5" customHeight="1" x14ac:dyDescent="0.45">
      <c r="A427" s="109"/>
      <c r="B427" s="110"/>
      <c r="C427" s="110"/>
      <c r="D427" s="110"/>
      <c r="E427" s="110"/>
      <c r="F427" s="110"/>
      <c r="G427" s="110"/>
      <c r="H427" s="110"/>
      <c r="I427" s="110"/>
      <c r="J427" s="110"/>
      <c r="K427" s="111"/>
    </row>
    <row r="428" spans="1:11" ht="13.5" customHeight="1" x14ac:dyDescent="0.45">
      <c r="A428" s="21"/>
      <c r="B428" s="23"/>
      <c r="C428" s="23"/>
      <c r="D428" s="23"/>
      <c r="E428" s="23"/>
      <c r="F428" s="23"/>
      <c r="G428" s="241"/>
      <c r="H428" s="23"/>
      <c r="I428" s="23"/>
      <c r="J428" s="23"/>
      <c r="K428" s="22"/>
    </row>
    <row r="429" spans="1:11" ht="13.5" customHeight="1" thickBot="1" x14ac:dyDescent="0.5">
      <c r="A429" s="112"/>
      <c r="B429" s="113"/>
      <c r="C429" s="113"/>
      <c r="D429" s="113"/>
      <c r="E429" s="113"/>
      <c r="F429" s="113"/>
      <c r="G429" s="113"/>
      <c r="H429" s="113"/>
      <c r="I429" s="113"/>
      <c r="J429" s="113"/>
      <c r="K429" s="114"/>
    </row>
    <row r="430" spans="1:11" ht="13.5" customHeight="1" x14ac:dyDescent="0.45">
      <c r="A430" s="157" t="s">
        <v>30</v>
      </c>
      <c r="B430" s="157"/>
      <c r="C430" s="157"/>
      <c r="D430" s="157"/>
      <c r="E430" s="157"/>
      <c r="F430" s="157"/>
      <c r="G430" s="157"/>
      <c r="H430" s="157"/>
      <c r="I430" s="157"/>
      <c r="J430" s="157"/>
      <c r="K430" s="157"/>
    </row>
    <row r="431" spans="1:11" ht="13.5" customHeight="1" x14ac:dyDescent="0.45">
      <c r="A431" s="157"/>
      <c r="B431" s="157"/>
      <c r="C431" s="157"/>
      <c r="D431" s="157"/>
      <c r="E431" s="157"/>
      <c r="F431" s="157"/>
      <c r="G431" s="157"/>
      <c r="H431" s="157"/>
      <c r="I431" s="157"/>
      <c r="J431" s="157"/>
      <c r="K431" s="157"/>
    </row>
    <row r="432" spans="1:11" ht="13.5" customHeight="1" thickBot="1" x14ac:dyDescent="0.5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</row>
    <row r="433" spans="1:11" ht="13.5" customHeight="1" x14ac:dyDescent="0.45">
      <c r="A433" s="159" t="str">
        <f>設計内訳書!H41</f>
        <v>内　１４号</v>
      </c>
      <c r="B433" s="161" t="s">
        <v>89</v>
      </c>
      <c r="C433" s="162"/>
      <c r="D433" s="165"/>
      <c r="E433" s="166"/>
      <c r="F433" s="166"/>
      <c r="G433" s="166"/>
      <c r="H433" s="166"/>
      <c r="I433" s="166"/>
      <c r="J433" s="166"/>
      <c r="K433" s="167"/>
    </row>
    <row r="434" spans="1:11" ht="13.5" customHeight="1" x14ac:dyDescent="0.45">
      <c r="A434" s="160"/>
      <c r="B434" s="163"/>
      <c r="C434" s="164"/>
      <c r="D434" s="168"/>
      <c r="E434" s="169"/>
      <c r="F434" s="169"/>
      <c r="G434" s="169"/>
      <c r="H434" s="169"/>
      <c r="I434" s="169"/>
      <c r="J434" s="169"/>
      <c r="K434" s="170"/>
    </row>
    <row r="435" spans="1:11" ht="13.5" customHeight="1" x14ac:dyDescent="0.45">
      <c r="A435" s="171" t="s">
        <v>31</v>
      </c>
      <c r="B435" s="172"/>
      <c r="C435" s="173"/>
      <c r="D435" s="129" t="s">
        <v>32</v>
      </c>
      <c r="E435" s="173"/>
      <c r="F435" s="129" t="s">
        <v>33</v>
      </c>
      <c r="G435" s="129" t="s">
        <v>34</v>
      </c>
      <c r="H435" s="129" t="s">
        <v>35</v>
      </c>
      <c r="I435" s="129" t="s">
        <v>36</v>
      </c>
      <c r="J435" s="129" t="s">
        <v>37</v>
      </c>
      <c r="K435" s="131"/>
    </row>
    <row r="436" spans="1:11" ht="13.5" customHeight="1" x14ac:dyDescent="0.45">
      <c r="A436" s="174"/>
      <c r="B436" s="175"/>
      <c r="C436" s="176"/>
      <c r="D436" s="130"/>
      <c r="E436" s="176"/>
      <c r="F436" s="130"/>
      <c r="G436" s="130"/>
      <c r="H436" s="130"/>
      <c r="I436" s="130"/>
      <c r="J436" s="130"/>
      <c r="K436" s="132"/>
    </row>
    <row r="437" spans="1:11" ht="13.5" customHeight="1" x14ac:dyDescent="0.45">
      <c r="A437" s="139" t="s">
        <v>65</v>
      </c>
      <c r="B437" s="140"/>
      <c r="C437" s="141"/>
      <c r="D437" s="142"/>
      <c r="E437" s="143"/>
      <c r="F437" s="94" t="s">
        <v>93</v>
      </c>
      <c r="G437" s="236">
        <v>1</v>
      </c>
      <c r="H437" s="146"/>
      <c r="I437" s="198">
        <f>I583</f>
        <v>0</v>
      </c>
      <c r="J437" s="200" t="s">
        <v>111</v>
      </c>
      <c r="K437" s="201"/>
    </row>
    <row r="438" spans="1:11" ht="13.5" customHeight="1" x14ac:dyDescent="0.45">
      <c r="A438" s="89"/>
      <c r="B438" s="90"/>
      <c r="C438" s="91"/>
      <c r="D438" s="144"/>
      <c r="E438" s="145"/>
      <c r="F438" s="95"/>
      <c r="G438" s="237"/>
      <c r="H438" s="97"/>
      <c r="I438" s="199"/>
      <c r="J438" s="202"/>
      <c r="K438" s="203"/>
    </row>
    <row r="439" spans="1:11" ht="13.5" customHeight="1" x14ac:dyDescent="0.45">
      <c r="A439" s="150"/>
      <c r="B439" s="87"/>
      <c r="C439" s="88"/>
      <c r="D439" s="92"/>
      <c r="E439" s="88"/>
      <c r="F439" s="94"/>
      <c r="G439" s="236"/>
      <c r="H439" s="96"/>
      <c r="I439" s="204"/>
      <c r="J439" s="205"/>
      <c r="K439" s="206"/>
    </row>
    <row r="440" spans="1:11" ht="13.5" customHeight="1" x14ac:dyDescent="0.45">
      <c r="A440" s="89"/>
      <c r="B440" s="90"/>
      <c r="C440" s="91"/>
      <c r="D440" s="93"/>
      <c r="E440" s="91"/>
      <c r="F440" s="95"/>
      <c r="G440" s="237"/>
      <c r="H440" s="97"/>
      <c r="I440" s="199"/>
      <c r="J440" s="207"/>
      <c r="K440" s="208"/>
    </row>
    <row r="441" spans="1:11" ht="13.5" customHeight="1" x14ac:dyDescent="0.45">
      <c r="A441" s="86"/>
      <c r="B441" s="87"/>
      <c r="C441" s="88"/>
      <c r="D441" s="92"/>
      <c r="E441" s="88"/>
      <c r="F441" s="94"/>
      <c r="G441" s="238"/>
      <c r="H441" s="96"/>
      <c r="I441" s="204"/>
      <c r="J441" s="209"/>
      <c r="K441" s="210"/>
    </row>
    <row r="442" spans="1:11" ht="13.5" customHeight="1" x14ac:dyDescent="0.45">
      <c r="A442" s="89"/>
      <c r="B442" s="90"/>
      <c r="C442" s="91"/>
      <c r="D442" s="93"/>
      <c r="E442" s="91"/>
      <c r="F442" s="95"/>
      <c r="G442" s="239"/>
      <c r="H442" s="97"/>
      <c r="I442" s="199"/>
      <c r="J442" s="202"/>
      <c r="K442" s="203"/>
    </row>
    <row r="443" spans="1:11" ht="13.5" customHeight="1" x14ac:dyDescent="0.45">
      <c r="A443" s="86"/>
      <c r="B443" s="87"/>
      <c r="C443" s="88"/>
      <c r="D443" s="133"/>
      <c r="E443" s="134"/>
      <c r="F443" s="94"/>
      <c r="G443" s="240"/>
      <c r="H443" s="137"/>
      <c r="I443" s="204"/>
      <c r="J443" s="209"/>
      <c r="K443" s="210"/>
    </row>
    <row r="444" spans="1:11" ht="13.5" customHeight="1" x14ac:dyDescent="0.45">
      <c r="A444" s="89"/>
      <c r="B444" s="90"/>
      <c r="C444" s="91"/>
      <c r="D444" s="135"/>
      <c r="E444" s="136"/>
      <c r="F444" s="95"/>
      <c r="G444" s="237"/>
      <c r="H444" s="138"/>
      <c r="I444" s="199"/>
      <c r="J444" s="202"/>
      <c r="K444" s="203"/>
    </row>
    <row r="445" spans="1:11" ht="13.5" customHeight="1" x14ac:dyDescent="0.45">
      <c r="A445" s="86"/>
      <c r="B445" s="87"/>
      <c r="C445" s="88"/>
      <c r="D445" s="92"/>
      <c r="E445" s="88"/>
      <c r="F445" s="94"/>
      <c r="G445" s="238"/>
      <c r="H445" s="96"/>
      <c r="I445" s="204"/>
      <c r="J445" s="209"/>
      <c r="K445" s="210"/>
    </row>
    <row r="446" spans="1:11" ht="13.5" customHeight="1" x14ac:dyDescent="0.45">
      <c r="A446" s="89"/>
      <c r="B446" s="90"/>
      <c r="C446" s="91"/>
      <c r="D446" s="93"/>
      <c r="E446" s="91"/>
      <c r="F446" s="95"/>
      <c r="G446" s="239"/>
      <c r="H446" s="97"/>
      <c r="I446" s="199"/>
      <c r="J446" s="202"/>
      <c r="K446" s="203"/>
    </row>
    <row r="447" spans="1:11" ht="13.5" customHeight="1" x14ac:dyDescent="0.45">
      <c r="A447" s="86"/>
      <c r="B447" s="87"/>
      <c r="C447" s="88"/>
      <c r="D447" s="92"/>
      <c r="E447" s="88"/>
      <c r="F447" s="94"/>
      <c r="G447" s="238"/>
      <c r="H447" s="96"/>
      <c r="I447" s="204"/>
      <c r="J447" s="209"/>
      <c r="K447" s="210"/>
    </row>
    <row r="448" spans="1:11" ht="13.5" customHeight="1" x14ac:dyDescent="0.45">
      <c r="A448" s="89"/>
      <c r="B448" s="90"/>
      <c r="C448" s="91"/>
      <c r="D448" s="93"/>
      <c r="E448" s="91"/>
      <c r="F448" s="95"/>
      <c r="G448" s="239"/>
      <c r="H448" s="97"/>
      <c r="I448" s="199"/>
      <c r="J448" s="202"/>
      <c r="K448" s="203"/>
    </row>
    <row r="449" spans="1:11" ht="13.5" customHeight="1" x14ac:dyDescent="0.45">
      <c r="A449" s="150"/>
      <c r="B449" s="211"/>
      <c r="C449" s="212"/>
      <c r="D449" s="133"/>
      <c r="E449" s="134"/>
      <c r="F449" s="215"/>
      <c r="G449" s="240"/>
      <c r="H449" s="137"/>
      <c r="I449" s="204"/>
      <c r="J449" s="209"/>
      <c r="K449" s="210"/>
    </row>
    <row r="450" spans="1:11" ht="13.5" customHeight="1" x14ac:dyDescent="0.45">
      <c r="A450" s="213"/>
      <c r="B450" s="214"/>
      <c r="C450" s="145"/>
      <c r="D450" s="135"/>
      <c r="E450" s="136"/>
      <c r="F450" s="95"/>
      <c r="G450" s="237"/>
      <c r="H450" s="138"/>
      <c r="I450" s="199"/>
      <c r="J450" s="202"/>
      <c r="K450" s="203"/>
    </row>
    <row r="451" spans="1:11" ht="13.5" customHeight="1" x14ac:dyDescent="0.45">
      <c r="A451" s="80" t="s">
        <v>38</v>
      </c>
      <c r="B451" s="81"/>
      <c r="C451" s="82"/>
      <c r="D451" s="71"/>
      <c r="E451" s="72"/>
      <c r="F451" s="55"/>
      <c r="G451" s="55"/>
      <c r="H451" s="59"/>
      <c r="I451" s="61">
        <f>I437</f>
        <v>0</v>
      </c>
      <c r="J451" s="63"/>
      <c r="K451" s="64"/>
    </row>
    <row r="452" spans="1:11" ht="13.5" customHeight="1" x14ac:dyDescent="0.45">
      <c r="A452" s="83"/>
      <c r="B452" s="84"/>
      <c r="C452" s="85"/>
      <c r="D452" s="73"/>
      <c r="E452" s="74"/>
      <c r="F452" s="56"/>
      <c r="G452" s="56"/>
      <c r="H452" s="60"/>
      <c r="I452" s="62"/>
      <c r="J452" s="65"/>
      <c r="K452" s="66"/>
    </row>
    <row r="453" spans="1:11" ht="13.5" customHeight="1" x14ac:dyDescent="0.45">
      <c r="A453" s="80"/>
      <c r="B453" s="81"/>
      <c r="C453" s="82"/>
      <c r="D453" s="71"/>
      <c r="E453" s="72"/>
      <c r="F453" s="55"/>
      <c r="G453" s="55"/>
      <c r="H453" s="59"/>
      <c r="I453" s="61"/>
      <c r="J453" s="63"/>
      <c r="K453" s="64"/>
    </row>
    <row r="454" spans="1:11" ht="13.5" customHeight="1" x14ac:dyDescent="0.45">
      <c r="A454" s="83"/>
      <c r="B454" s="84"/>
      <c r="C454" s="85"/>
      <c r="D454" s="73"/>
      <c r="E454" s="74"/>
      <c r="F454" s="56"/>
      <c r="G454" s="56"/>
      <c r="H454" s="60"/>
      <c r="I454" s="62"/>
      <c r="J454" s="65"/>
      <c r="K454" s="66"/>
    </row>
    <row r="455" spans="1:11" ht="13.5" customHeight="1" x14ac:dyDescent="0.45">
      <c r="A455" s="80"/>
      <c r="B455" s="81"/>
      <c r="C455" s="82"/>
      <c r="D455" s="71"/>
      <c r="E455" s="72"/>
      <c r="F455" s="55"/>
      <c r="G455" s="55"/>
      <c r="H455" s="59"/>
      <c r="I455" s="61"/>
      <c r="J455" s="63"/>
      <c r="K455" s="64"/>
    </row>
    <row r="456" spans="1:11" ht="13.5" customHeight="1" x14ac:dyDescent="0.45">
      <c r="A456" s="83"/>
      <c r="B456" s="84"/>
      <c r="C456" s="85"/>
      <c r="D456" s="73"/>
      <c r="E456" s="74"/>
      <c r="F456" s="56"/>
      <c r="G456" s="56"/>
      <c r="H456" s="60"/>
      <c r="I456" s="62"/>
      <c r="J456" s="65"/>
      <c r="K456" s="66"/>
    </row>
    <row r="457" spans="1:11" ht="13.5" customHeight="1" x14ac:dyDescent="0.45">
      <c r="A457" s="80"/>
      <c r="B457" s="81"/>
      <c r="C457" s="82"/>
      <c r="D457" s="71"/>
      <c r="E457" s="72"/>
      <c r="F457" s="55"/>
      <c r="G457" s="55"/>
      <c r="H457" s="57"/>
      <c r="I457" s="57"/>
      <c r="J457" s="121"/>
      <c r="K457" s="122"/>
    </row>
    <row r="458" spans="1:11" ht="13.5" customHeight="1" x14ac:dyDescent="0.45">
      <c r="A458" s="115"/>
      <c r="B458" s="116"/>
      <c r="C458" s="117"/>
      <c r="D458" s="118"/>
      <c r="E458" s="119"/>
      <c r="F458" s="79"/>
      <c r="G458" s="79"/>
      <c r="H458" s="120"/>
      <c r="I458" s="120"/>
      <c r="J458" s="123"/>
      <c r="K458" s="124"/>
    </row>
    <row r="459" spans="1:11" ht="13.5" customHeight="1" x14ac:dyDescent="0.45">
      <c r="A459" s="106"/>
      <c r="B459" s="107"/>
      <c r="C459" s="107"/>
      <c r="D459" s="107"/>
      <c r="E459" s="107"/>
      <c r="F459" s="107"/>
      <c r="G459" s="107"/>
      <c r="H459" s="107"/>
      <c r="I459" s="107"/>
      <c r="J459" s="107"/>
      <c r="K459" s="108"/>
    </row>
    <row r="460" spans="1:11" ht="13.5" customHeight="1" x14ac:dyDescent="0.45">
      <c r="A460" s="151"/>
      <c r="B460" s="152"/>
      <c r="C460" s="152"/>
      <c r="D460" s="152"/>
      <c r="E460" s="152"/>
      <c r="F460" s="152"/>
      <c r="G460" s="152"/>
      <c r="H460" s="152"/>
      <c r="I460" s="152"/>
      <c r="J460" s="152"/>
      <c r="K460" s="153"/>
    </row>
    <row r="461" spans="1:11" ht="13.5" customHeight="1" x14ac:dyDescent="0.45">
      <c r="A461" s="154"/>
      <c r="B461" s="155"/>
      <c r="C461" s="155"/>
      <c r="D461" s="155"/>
      <c r="E461" s="155"/>
      <c r="F461" s="155"/>
      <c r="G461" s="155"/>
      <c r="H461" s="155"/>
      <c r="I461" s="155"/>
      <c r="J461" s="155"/>
      <c r="K461" s="156"/>
    </row>
    <row r="462" spans="1:11" ht="13.5" customHeight="1" thickBot="1" x14ac:dyDescent="0.5">
      <c r="A462" s="19"/>
      <c r="B462" s="15"/>
      <c r="C462" s="15"/>
      <c r="D462" s="15"/>
      <c r="E462" s="15"/>
      <c r="F462" s="15"/>
      <c r="G462" s="235"/>
      <c r="H462" s="15"/>
      <c r="I462" s="15"/>
      <c r="J462" s="15"/>
      <c r="K462" s="20"/>
    </row>
    <row r="463" spans="1:11" ht="13.5" customHeight="1" x14ac:dyDescent="0.45">
      <c r="A463" s="157" t="s">
        <v>30</v>
      </c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</row>
    <row r="464" spans="1:11" ht="13.5" customHeight="1" x14ac:dyDescent="0.45">
      <c r="A464" s="157"/>
      <c r="B464" s="157"/>
      <c r="C464" s="157"/>
      <c r="D464" s="157"/>
      <c r="E464" s="157"/>
      <c r="F464" s="157"/>
      <c r="G464" s="157"/>
      <c r="H464" s="157"/>
      <c r="I464" s="157"/>
      <c r="J464" s="157"/>
      <c r="K464" s="157"/>
    </row>
    <row r="465" spans="1:11" ht="13.5" customHeight="1" thickBot="1" x14ac:dyDescent="0.5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</row>
    <row r="466" spans="1:11" ht="13.5" customHeight="1" x14ac:dyDescent="0.45">
      <c r="A466" s="159" t="str">
        <f>設計内訳書!H43</f>
        <v>内　１５号</v>
      </c>
      <c r="B466" s="161" t="s">
        <v>94</v>
      </c>
      <c r="C466" s="162"/>
      <c r="D466" s="165"/>
      <c r="E466" s="166"/>
      <c r="F466" s="166"/>
      <c r="G466" s="166"/>
      <c r="H466" s="166"/>
      <c r="I466" s="166"/>
      <c r="J466" s="166"/>
      <c r="K466" s="167"/>
    </row>
    <row r="467" spans="1:11" ht="13.5" customHeight="1" x14ac:dyDescent="0.45">
      <c r="A467" s="160"/>
      <c r="B467" s="163"/>
      <c r="C467" s="164"/>
      <c r="D467" s="168"/>
      <c r="E467" s="169"/>
      <c r="F467" s="169"/>
      <c r="G467" s="169"/>
      <c r="H467" s="169"/>
      <c r="I467" s="169"/>
      <c r="J467" s="169"/>
      <c r="K467" s="170"/>
    </row>
    <row r="468" spans="1:11" ht="13.5" customHeight="1" x14ac:dyDescent="0.45">
      <c r="A468" s="171" t="s">
        <v>31</v>
      </c>
      <c r="B468" s="172"/>
      <c r="C468" s="173"/>
      <c r="D468" s="129" t="s">
        <v>32</v>
      </c>
      <c r="E468" s="173"/>
      <c r="F468" s="129" t="s">
        <v>33</v>
      </c>
      <c r="G468" s="129" t="s">
        <v>34</v>
      </c>
      <c r="H468" s="129" t="s">
        <v>35</v>
      </c>
      <c r="I468" s="129" t="s">
        <v>36</v>
      </c>
      <c r="J468" s="129" t="s">
        <v>37</v>
      </c>
      <c r="K468" s="131"/>
    </row>
    <row r="469" spans="1:11" ht="13.5" customHeight="1" x14ac:dyDescent="0.45">
      <c r="A469" s="174"/>
      <c r="B469" s="175"/>
      <c r="C469" s="176"/>
      <c r="D469" s="130"/>
      <c r="E469" s="176"/>
      <c r="F469" s="130"/>
      <c r="G469" s="130"/>
      <c r="H469" s="130"/>
      <c r="I469" s="130"/>
      <c r="J469" s="130"/>
      <c r="K469" s="132"/>
    </row>
    <row r="470" spans="1:11" ht="13.5" customHeight="1" x14ac:dyDescent="0.45">
      <c r="A470" s="139" t="s">
        <v>96</v>
      </c>
      <c r="B470" s="140"/>
      <c r="C470" s="141"/>
      <c r="D470" s="142"/>
      <c r="E470" s="143"/>
      <c r="F470" s="94" t="s">
        <v>29</v>
      </c>
      <c r="G470" s="236">
        <v>1</v>
      </c>
      <c r="H470" s="146"/>
      <c r="I470" s="216">
        <f>ROUNDDOWN(G470*H470,0)</f>
        <v>0</v>
      </c>
      <c r="J470" s="148"/>
      <c r="K470" s="149"/>
    </row>
    <row r="471" spans="1:11" ht="13.5" customHeight="1" x14ac:dyDescent="0.45">
      <c r="A471" s="89"/>
      <c r="B471" s="90"/>
      <c r="C471" s="91"/>
      <c r="D471" s="144"/>
      <c r="E471" s="145"/>
      <c r="F471" s="95"/>
      <c r="G471" s="237"/>
      <c r="H471" s="97"/>
      <c r="I471" s="217"/>
      <c r="J471" s="65"/>
      <c r="K471" s="66"/>
    </row>
    <row r="472" spans="1:11" ht="13.5" customHeight="1" x14ac:dyDescent="0.45">
      <c r="A472" s="150" t="s">
        <v>97</v>
      </c>
      <c r="B472" s="87"/>
      <c r="C472" s="88"/>
      <c r="D472" s="92"/>
      <c r="E472" s="88"/>
      <c r="F472" s="94" t="s">
        <v>99</v>
      </c>
      <c r="G472" s="227"/>
      <c r="H472" s="96"/>
      <c r="I472" s="61">
        <f>ROUNDDOWN(G472*H472,0)</f>
        <v>0</v>
      </c>
      <c r="J472" s="218"/>
      <c r="K472" s="219"/>
    </row>
    <row r="473" spans="1:11" ht="13.5" customHeight="1" x14ac:dyDescent="0.45">
      <c r="A473" s="89"/>
      <c r="B473" s="90"/>
      <c r="C473" s="91"/>
      <c r="D473" s="93"/>
      <c r="E473" s="91"/>
      <c r="F473" s="95"/>
      <c r="G473" s="228"/>
      <c r="H473" s="97"/>
      <c r="I473" s="62"/>
      <c r="J473" s="220"/>
      <c r="K473" s="221"/>
    </row>
    <row r="474" spans="1:11" ht="13.5" customHeight="1" x14ac:dyDescent="0.45">
      <c r="A474" s="86" t="s">
        <v>98</v>
      </c>
      <c r="B474" s="87"/>
      <c r="C474" s="88"/>
      <c r="D474" s="92"/>
      <c r="E474" s="88"/>
      <c r="F474" s="94" t="s">
        <v>29</v>
      </c>
      <c r="G474" s="236">
        <v>1</v>
      </c>
      <c r="H474" s="96"/>
      <c r="I474" s="222"/>
      <c r="J474" s="223" t="s">
        <v>108</v>
      </c>
      <c r="K474" s="224"/>
    </row>
    <row r="475" spans="1:11" ht="13.5" customHeight="1" x14ac:dyDescent="0.45">
      <c r="A475" s="89"/>
      <c r="B475" s="90"/>
      <c r="C475" s="91"/>
      <c r="D475" s="93"/>
      <c r="E475" s="91"/>
      <c r="F475" s="95"/>
      <c r="G475" s="237"/>
      <c r="H475" s="97"/>
      <c r="I475" s="217"/>
      <c r="J475" s="225"/>
      <c r="K475" s="226"/>
    </row>
    <row r="476" spans="1:11" ht="13.5" customHeight="1" x14ac:dyDescent="0.45">
      <c r="A476" s="86"/>
      <c r="B476" s="87"/>
      <c r="C476" s="88"/>
      <c r="D476" s="133"/>
      <c r="E476" s="134"/>
      <c r="F476" s="94"/>
      <c r="G476" s="240"/>
      <c r="H476" s="137"/>
      <c r="I476" s="61"/>
      <c r="J476" s="63"/>
      <c r="K476" s="64"/>
    </row>
    <row r="477" spans="1:11" ht="13.5" customHeight="1" x14ac:dyDescent="0.45">
      <c r="A477" s="89"/>
      <c r="B477" s="90"/>
      <c r="C477" s="91"/>
      <c r="D477" s="135"/>
      <c r="E477" s="136"/>
      <c r="F477" s="95"/>
      <c r="G477" s="237"/>
      <c r="H477" s="138"/>
      <c r="I477" s="62"/>
      <c r="J477" s="65"/>
      <c r="K477" s="66"/>
    </row>
    <row r="478" spans="1:11" ht="13.5" customHeight="1" x14ac:dyDescent="0.45">
      <c r="A478" s="86"/>
      <c r="B478" s="87"/>
      <c r="C478" s="88"/>
      <c r="D478" s="92"/>
      <c r="E478" s="88"/>
      <c r="F478" s="94"/>
      <c r="G478" s="238"/>
      <c r="H478" s="96"/>
      <c r="I478" s="61"/>
      <c r="J478" s="63"/>
      <c r="K478" s="64"/>
    </row>
    <row r="479" spans="1:11" ht="13.5" customHeight="1" x14ac:dyDescent="0.45">
      <c r="A479" s="89"/>
      <c r="B479" s="90"/>
      <c r="C479" s="91"/>
      <c r="D479" s="93"/>
      <c r="E479" s="91"/>
      <c r="F479" s="95"/>
      <c r="G479" s="239"/>
      <c r="H479" s="97"/>
      <c r="I479" s="62"/>
      <c r="J479" s="65"/>
      <c r="K479" s="66"/>
    </row>
    <row r="480" spans="1:11" ht="13.5" customHeight="1" x14ac:dyDescent="0.45">
      <c r="A480" s="86"/>
      <c r="B480" s="87"/>
      <c r="C480" s="88"/>
      <c r="D480" s="92"/>
      <c r="E480" s="88"/>
      <c r="F480" s="94"/>
      <c r="G480" s="238"/>
      <c r="H480" s="96"/>
      <c r="I480" s="61"/>
      <c r="J480" s="63"/>
      <c r="K480" s="64"/>
    </row>
    <row r="481" spans="1:11" ht="13.5" customHeight="1" x14ac:dyDescent="0.45">
      <c r="A481" s="89"/>
      <c r="B481" s="90"/>
      <c r="C481" s="91"/>
      <c r="D481" s="93"/>
      <c r="E481" s="91"/>
      <c r="F481" s="95"/>
      <c r="G481" s="239"/>
      <c r="H481" s="97"/>
      <c r="I481" s="62"/>
      <c r="J481" s="65"/>
      <c r="K481" s="66"/>
    </row>
    <row r="482" spans="1:11" ht="13.5" customHeight="1" x14ac:dyDescent="0.45">
      <c r="A482" s="98"/>
      <c r="B482" s="99"/>
      <c r="C482" s="100"/>
      <c r="D482" s="67"/>
      <c r="E482" s="68"/>
      <c r="F482" s="55"/>
      <c r="G482" s="232"/>
      <c r="H482" s="59"/>
      <c r="I482" s="61"/>
      <c r="J482" s="63"/>
      <c r="K482" s="64"/>
    </row>
    <row r="483" spans="1:11" ht="13.5" customHeight="1" x14ac:dyDescent="0.45">
      <c r="A483" s="101"/>
      <c r="B483" s="102"/>
      <c r="C483" s="103"/>
      <c r="D483" s="69"/>
      <c r="E483" s="70"/>
      <c r="F483" s="56"/>
      <c r="G483" s="233"/>
      <c r="H483" s="60"/>
      <c r="I483" s="62"/>
      <c r="J483" s="65"/>
      <c r="K483" s="66"/>
    </row>
    <row r="484" spans="1:11" ht="13.5" customHeight="1" x14ac:dyDescent="0.45">
      <c r="A484" s="80" t="s">
        <v>38</v>
      </c>
      <c r="B484" s="81"/>
      <c r="C484" s="82"/>
      <c r="D484" s="71"/>
      <c r="E484" s="72"/>
      <c r="F484" s="55"/>
      <c r="G484" s="55"/>
      <c r="H484" s="59"/>
      <c r="I484" s="61">
        <f>I474</f>
        <v>0</v>
      </c>
      <c r="J484" s="63"/>
      <c r="K484" s="64"/>
    </row>
    <row r="485" spans="1:11" ht="13.5" customHeight="1" x14ac:dyDescent="0.45">
      <c r="A485" s="83"/>
      <c r="B485" s="84"/>
      <c r="C485" s="85"/>
      <c r="D485" s="73"/>
      <c r="E485" s="74"/>
      <c r="F485" s="56"/>
      <c r="G485" s="56"/>
      <c r="H485" s="60"/>
      <c r="I485" s="62"/>
      <c r="J485" s="65"/>
      <c r="K485" s="66"/>
    </row>
    <row r="486" spans="1:11" ht="13.5" customHeight="1" x14ac:dyDescent="0.45">
      <c r="A486" s="80"/>
      <c r="B486" s="81"/>
      <c r="C486" s="82"/>
      <c r="D486" s="71"/>
      <c r="E486" s="72"/>
      <c r="F486" s="55"/>
      <c r="G486" s="55"/>
      <c r="H486" s="59"/>
      <c r="I486" s="61"/>
      <c r="J486" s="63"/>
      <c r="K486" s="64"/>
    </row>
    <row r="487" spans="1:11" ht="13.5" customHeight="1" x14ac:dyDescent="0.45">
      <c r="A487" s="83"/>
      <c r="B487" s="84"/>
      <c r="C487" s="85"/>
      <c r="D487" s="73"/>
      <c r="E487" s="74"/>
      <c r="F487" s="56"/>
      <c r="G487" s="56"/>
      <c r="H487" s="60"/>
      <c r="I487" s="62"/>
      <c r="J487" s="65"/>
      <c r="K487" s="66"/>
    </row>
    <row r="488" spans="1:11" ht="13.5" customHeight="1" x14ac:dyDescent="0.45">
      <c r="A488" s="80"/>
      <c r="B488" s="81"/>
      <c r="C488" s="82"/>
      <c r="D488" s="71"/>
      <c r="E488" s="72"/>
      <c r="F488" s="55"/>
      <c r="G488" s="55"/>
      <c r="H488" s="59"/>
      <c r="I488" s="61"/>
      <c r="J488" s="63"/>
      <c r="K488" s="64"/>
    </row>
    <row r="489" spans="1:11" ht="13.5" customHeight="1" x14ac:dyDescent="0.45">
      <c r="A489" s="83"/>
      <c r="B489" s="84"/>
      <c r="C489" s="85"/>
      <c r="D489" s="73"/>
      <c r="E489" s="74"/>
      <c r="F489" s="56"/>
      <c r="G489" s="56"/>
      <c r="H489" s="60"/>
      <c r="I489" s="62"/>
      <c r="J489" s="65"/>
      <c r="K489" s="66"/>
    </row>
    <row r="490" spans="1:11" ht="13.5" customHeight="1" x14ac:dyDescent="0.45">
      <c r="A490" s="80"/>
      <c r="B490" s="81"/>
      <c r="C490" s="82"/>
      <c r="D490" s="71"/>
      <c r="E490" s="72"/>
      <c r="F490" s="55"/>
      <c r="G490" s="55"/>
      <c r="H490" s="57"/>
      <c r="I490" s="57"/>
      <c r="J490" s="121"/>
      <c r="K490" s="122"/>
    </row>
    <row r="491" spans="1:11" ht="13.5" customHeight="1" x14ac:dyDescent="0.45">
      <c r="A491" s="115"/>
      <c r="B491" s="116"/>
      <c r="C491" s="117"/>
      <c r="D491" s="118"/>
      <c r="E491" s="119"/>
      <c r="F491" s="79"/>
      <c r="G491" s="79"/>
      <c r="H491" s="120"/>
      <c r="I491" s="120"/>
      <c r="J491" s="123"/>
      <c r="K491" s="124"/>
    </row>
    <row r="492" spans="1:11" ht="13.5" customHeight="1" x14ac:dyDescent="0.45">
      <c r="A492" s="106"/>
      <c r="B492" s="107"/>
      <c r="C492" s="107"/>
      <c r="D492" s="107"/>
      <c r="E492" s="107"/>
      <c r="F492" s="107"/>
      <c r="G492" s="107"/>
      <c r="H492" s="107"/>
      <c r="I492" s="107"/>
      <c r="J492" s="107"/>
      <c r="K492" s="108"/>
    </row>
    <row r="493" spans="1:11" ht="13.5" customHeight="1" x14ac:dyDescent="0.45">
      <c r="A493" s="109"/>
      <c r="B493" s="110"/>
      <c r="C493" s="110"/>
      <c r="D493" s="110"/>
      <c r="E493" s="110"/>
      <c r="F493" s="110"/>
      <c r="G493" s="110"/>
      <c r="H493" s="110"/>
      <c r="I493" s="110"/>
      <c r="J493" s="110"/>
      <c r="K493" s="111"/>
    </row>
    <row r="494" spans="1:11" ht="13.5" customHeight="1" x14ac:dyDescent="0.45">
      <c r="A494" s="25"/>
      <c r="B494" s="26"/>
      <c r="C494" s="26"/>
      <c r="D494" s="26"/>
      <c r="E494" s="26"/>
      <c r="F494" s="26"/>
      <c r="G494" s="241"/>
      <c r="H494" s="26"/>
      <c r="I494" s="26"/>
      <c r="J494" s="26"/>
      <c r="K494" s="27"/>
    </row>
    <row r="495" spans="1:11" ht="13.5" customHeight="1" thickBot="1" x14ac:dyDescent="0.5">
      <c r="A495" s="112"/>
      <c r="B495" s="113"/>
      <c r="C495" s="113"/>
      <c r="D495" s="113"/>
      <c r="E495" s="113"/>
      <c r="F495" s="113"/>
      <c r="G495" s="113"/>
      <c r="H495" s="113"/>
      <c r="I495" s="113"/>
      <c r="J495" s="113"/>
      <c r="K495" s="114"/>
    </row>
    <row r="496" spans="1:11" ht="13.5" customHeight="1" x14ac:dyDescent="0.45">
      <c r="A496" s="157" t="s">
        <v>30</v>
      </c>
      <c r="B496" s="157"/>
      <c r="C496" s="157"/>
      <c r="D496" s="157"/>
      <c r="E496" s="157"/>
      <c r="F496" s="157"/>
      <c r="G496" s="157"/>
      <c r="H496" s="157"/>
      <c r="I496" s="157"/>
      <c r="J496" s="157"/>
      <c r="K496" s="157"/>
    </row>
    <row r="497" spans="1:11" ht="13.5" customHeight="1" x14ac:dyDescent="0.45">
      <c r="A497" s="157"/>
      <c r="B497" s="157"/>
      <c r="C497" s="157"/>
      <c r="D497" s="157"/>
      <c r="E497" s="157"/>
      <c r="F497" s="157"/>
      <c r="G497" s="157"/>
      <c r="H497" s="157"/>
      <c r="I497" s="157"/>
      <c r="J497" s="157"/>
      <c r="K497" s="157"/>
    </row>
    <row r="498" spans="1:11" ht="13.5" customHeight="1" thickBot="1" x14ac:dyDescent="0.5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</row>
    <row r="499" spans="1:11" ht="13.5" customHeight="1" x14ac:dyDescent="0.45">
      <c r="A499" s="159" t="str">
        <f>設計内訳書!H44</f>
        <v>内　１６号</v>
      </c>
      <c r="B499" s="161" t="s">
        <v>95</v>
      </c>
      <c r="C499" s="162"/>
      <c r="D499" s="165"/>
      <c r="E499" s="166"/>
      <c r="F499" s="166"/>
      <c r="G499" s="166"/>
      <c r="H499" s="166"/>
      <c r="I499" s="166"/>
      <c r="J499" s="166"/>
      <c r="K499" s="167"/>
    </row>
    <row r="500" spans="1:11" ht="13.5" customHeight="1" x14ac:dyDescent="0.45">
      <c r="A500" s="160"/>
      <c r="B500" s="163"/>
      <c r="C500" s="164"/>
      <c r="D500" s="168"/>
      <c r="E500" s="169"/>
      <c r="F500" s="169"/>
      <c r="G500" s="169"/>
      <c r="H500" s="169"/>
      <c r="I500" s="169"/>
      <c r="J500" s="169"/>
      <c r="K500" s="170"/>
    </row>
    <row r="501" spans="1:11" ht="13.5" customHeight="1" x14ac:dyDescent="0.45">
      <c r="A501" s="171" t="s">
        <v>31</v>
      </c>
      <c r="B501" s="172"/>
      <c r="C501" s="173"/>
      <c r="D501" s="129" t="s">
        <v>32</v>
      </c>
      <c r="E501" s="173"/>
      <c r="F501" s="129" t="s">
        <v>33</v>
      </c>
      <c r="G501" s="129" t="s">
        <v>34</v>
      </c>
      <c r="H501" s="129" t="s">
        <v>35</v>
      </c>
      <c r="I501" s="129" t="s">
        <v>36</v>
      </c>
      <c r="J501" s="129" t="s">
        <v>37</v>
      </c>
      <c r="K501" s="131"/>
    </row>
    <row r="502" spans="1:11" ht="13.5" customHeight="1" x14ac:dyDescent="0.45">
      <c r="A502" s="174"/>
      <c r="B502" s="175"/>
      <c r="C502" s="176"/>
      <c r="D502" s="130"/>
      <c r="E502" s="176"/>
      <c r="F502" s="130"/>
      <c r="G502" s="130"/>
      <c r="H502" s="130"/>
      <c r="I502" s="130"/>
      <c r="J502" s="130"/>
      <c r="K502" s="132"/>
    </row>
    <row r="503" spans="1:11" ht="13.5" customHeight="1" x14ac:dyDescent="0.45">
      <c r="A503" s="139" t="s">
        <v>100</v>
      </c>
      <c r="B503" s="140"/>
      <c r="C503" s="141"/>
      <c r="D503" s="142"/>
      <c r="E503" s="143"/>
      <c r="F503" s="94" t="s">
        <v>29</v>
      </c>
      <c r="G503" s="236">
        <v>1</v>
      </c>
      <c r="H503" s="146"/>
      <c r="I503" s="216"/>
      <c r="J503" s="200"/>
      <c r="K503" s="201"/>
    </row>
    <row r="504" spans="1:11" ht="13.5" customHeight="1" x14ac:dyDescent="0.45">
      <c r="A504" s="89"/>
      <c r="B504" s="90"/>
      <c r="C504" s="91"/>
      <c r="D504" s="144"/>
      <c r="E504" s="145"/>
      <c r="F504" s="95"/>
      <c r="G504" s="237"/>
      <c r="H504" s="97"/>
      <c r="I504" s="217"/>
      <c r="J504" s="202"/>
      <c r="K504" s="203"/>
    </row>
    <row r="505" spans="1:11" ht="13.5" customHeight="1" x14ac:dyDescent="0.45">
      <c r="A505" s="150" t="s">
        <v>101</v>
      </c>
      <c r="B505" s="87"/>
      <c r="C505" s="88"/>
      <c r="D505" s="92"/>
      <c r="E505" s="88"/>
      <c r="F505" s="94" t="s">
        <v>99</v>
      </c>
      <c r="G505" s="227"/>
      <c r="H505" s="96"/>
      <c r="I505" s="204"/>
      <c r="J505" s="205"/>
      <c r="K505" s="206"/>
    </row>
    <row r="506" spans="1:11" ht="13.5" customHeight="1" x14ac:dyDescent="0.45">
      <c r="A506" s="89"/>
      <c r="B506" s="90"/>
      <c r="C506" s="91"/>
      <c r="D506" s="93"/>
      <c r="E506" s="91"/>
      <c r="F506" s="95"/>
      <c r="G506" s="228"/>
      <c r="H506" s="97"/>
      <c r="I506" s="199"/>
      <c r="J506" s="207"/>
      <c r="K506" s="208"/>
    </row>
    <row r="507" spans="1:11" ht="13.5" customHeight="1" x14ac:dyDescent="0.45">
      <c r="A507" s="86" t="s">
        <v>64</v>
      </c>
      <c r="B507" s="87"/>
      <c r="C507" s="88"/>
      <c r="D507" s="92"/>
      <c r="E507" s="88"/>
      <c r="F507" s="94" t="s">
        <v>29</v>
      </c>
      <c r="G507" s="236">
        <v>1</v>
      </c>
      <c r="H507" s="96"/>
      <c r="I507" s="222"/>
      <c r="J507" s="223" t="s">
        <v>109</v>
      </c>
      <c r="K507" s="224"/>
    </row>
    <row r="508" spans="1:11" ht="13.5" customHeight="1" x14ac:dyDescent="0.45">
      <c r="A508" s="89"/>
      <c r="B508" s="90"/>
      <c r="C508" s="91"/>
      <c r="D508" s="93"/>
      <c r="E508" s="91"/>
      <c r="F508" s="95"/>
      <c r="G508" s="237"/>
      <c r="H508" s="97"/>
      <c r="I508" s="217"/>
      <c r="J508" s="225"/>
      <c r="K508" s="226"/>
    </row>
    <row r="509" spans="1:11" ht="13.5" customHeight="1" x14ac:dyDescent="0.45">
      <c r="A509" s="86" t="s">
        <v>102</v>
      </c>
      <c r="B509" s="87"/>
      <c r="C509" s="88"/>
      <c r="D509" s="133"/>
      <c r="E509" s="134"/>
      <c r="F509" s="94"/>
      <c r="G509" s="240"/>
      <c r="H509" s="137"/>
      <c r="I509" s="222"/>
      <c r="J509" s="209"/>
      <c r="K509" s="210"/>
    </row>
    <row r="510" spans="1:11" ht="13.5" customHeight="1" x14ac:dyDescent="0.45">
      <c r="A510" s="89"/>
      <c r="B510" s="90"/>
      <c r="C510" s="91"/>
      <c r="D510" s="135"/>
      <c r="E510" s="136"/>
      <c r="F510" s="95"/>
      <c r="G510" s="237"/>
      <c r="H510" s="138"/>
      <c r="I510" s="217"/>
      <c r="J510" s="202"/>
      <c r="K510" s="203"/>
    </row>
    <row r="511" spans="1:11" ht="13.5" customHeight="1" x14ac:dyDescent="0.45">
      <c r="A511" s="86"/>
      <c r="B511" s="87"/>
      <c r="C511" s="88"/>
      <c r="D511" s="92"/>
      <c r="E511" s="88"/>
      <c r="F511" s="94"/>
      <c r="G511" s="238"/>
      <c r="H511" s="96"/>
      <c r="I511" s="204"/>
      <c r="J511" s="209"/>
      <c r="K511" s="210"/>
    </row>
    <row r="512" spans="1:11" ht="13.5" customHeight="1" x14ac:dyDescent="0.45">
      <c r="A512" s="89"/>
      <c r="B512" s="90"/>
      <c r="C512" s="91"/>
      <c r="D512" s="93"/>
      <c r="E512" s="91"/>
      <c r="F512" s="95"/>
      <c r="G512" s="239"/>
      <c r="H512" s="97"/>
      <c r="I512" s="199"/>
      <c r="J512" s="202"/>
      <c r="K512" s="203"/>
    </row>
    <row r="513" spans="1:11" ht="13.5" customHeight="1" x14ac:dyDescent="0.45">
      <c r="A513" s="86"/>
      <c r="B513" s="87"/>
      <c r="C513" s="88"/>
      <c r="D513" s="92"/>
      <c r="E513" s="88"/>
      <c r="F513" s="94"/>
      <c r="G513" s="238"/>
      <c r="H513" s="96"/>
      <c r="I513" s="204"/>
      <c r="J513" s="209"/>
      <c r="K513" s="210"/>
    </row>
    <row r="514" spans="1:11" ht="13.5" customHeight="1" x14ac:dyDescent="0.45">
      <c r="A514" s="89"/>
      <c r="B514" s="90"/>
      <c r="C514" s="91"/>
      <c r="D514" s="93"/>
      <c r="E514" s="91"/>
      <c r="F514" s="95"/>
      <c r="G514" s="239"/>
      <c r="H514" s="97"/>
      <c r="I514" s="199"/>
      <c r="J514" s="202"/>
      <c r="K514" s="203"/>
    </row>
    <row r="515" spans="1:11" ht="13.5" customHeight="1" x14ac:dyDescent="0.45">
      <c r="A515" s="150"/>
      <c r="B515" s="211"/>
      <c r="C515" s="212"/>
      <c r="D515" s="133"/>
      <c r="E515" s="134"/>
      <c r="F515" s="215"/>
      <c r="G515" s="240"/>
      <c r="H515" s="137"/>
      <c r="I515" s="204"/>
      <c r="J515" s="209"/>
      <c r="K515" s="210"/>
    </row>
    <row r="516" spans="1:11" ht="13.5" customHeight="1" x14ac:dyDescent="0.45">
      <c r="A516" s="213"/>
      <c r="B516" s="214"/>
      <c r="C516" s="145"/>
      <c r="D516" s="135"/>
      <c r="E516" s="136"/>
      <c r="F516" s="95"/>
      <c r="G516" s="237"/>
      <c r="H516" s="138"/>
      <c r="I516" s="199"/>
      <c r="J516" s="202"/>
      <c r="K516" s="203"/>
    </row>
    <row r="517" spans="1:11" ht="13.5" customHeight="1" x14ac:dyDescent="0.45">
      <c r="A517" s="80" t="s">
        <v>38</v>
      </c>
      <c r="B517" s="81"/>
      <c r="C517" s="82"/>
      <c r="D517" s="71"/>
      <c r="E517" s="72"/>
      <c r="F517" s="55"/>
      <c r="G517" s="55"/>
      <c r="H517" s="59"/>
      <c r="I517" s="61">
        <f>I507+I509</f>
        <v>0</v>
      </c>
      <c r="J517" s="63"/>
      <c r="K517" s="64"/>
    </row>
    <row r="518" spans="1:11" ht="13.5" customHeight="1" x14ac:dyDescent="0.45">
      <c r="A518" s="83"/>
      <c r="B518" s="84"/>
      <c r="C518" s="85"/>
      <c r="D518" s="73"/>
      <c r="E518" s="74"/>
      <c r="F518" s="56"/>
      <c r="G518" s="56"/>
      <c r="H518" s="60"/>
      <c r="I518" s="62"/>
      <c r="J518" s="65"/>
      <c r="K518" s="66"/>
    </row>
    <row r="519" spans="1:11" ht="13.5" customHeight="1" x14ac:dyDescent="0.45">
      <c r="A519" s="80"/>
      <c r="B519" s="81"/>
      <c r="C519" s="82"/>
      <c r="D519" s="71"/>
      <c r="E519" s="72"/>
      <c r="F519" s="55"/>
      <c r="G519" s="55"/>
      <c r="H519" s="59"/>
      <c r="I519" s="61"/>
      <c r="J519" s="63"/>
      <c r="K519" s="64"/>
    </row>
    <row r="520" spans="1:11" ht="13.5" customHeight="1" x14ac:dyDescent="0.45">
      <c r="A520" s="83"/>
      <c r="B520" s="84"/>
      <c r="C520" s="85"/>
      <c r="D520" s="73"/>
      <c r="E520" s="74"/>
      <c r="F520" s="56"/>
      <c r="G520" s="56"/>
      <c r="H520" s="60"/>
      <c r="I520" s="62"/>
      <c r="J520" s="65"/>
      <c r="K520" s="66"/>
    </row>
    <row r="521" spans="1:11" ht="13.5" customHeight="1" x14ac:dyDescent="0.45">
      <c r="A521" s="80"/>
      <c r="B521" s="81"/>
      <c r="C521" s="82"/>
      <c r="D521" s="71"/>
      <c r="E521" s="72"/>
      <c r="F521" s="55"/>
      <c r="G521" s="55"/>
      <c r="H521" s="59"/>
      <c r="I521" s="61"/>
      <c r="J521" s="63"/>
      <c r="K521" s="64"/>
    </row>
    <row r="522" spans="1:11" ht="13.5" customHeight="1" x14ac:dyDescent="0.45">
      <c r="A522" s="83"/>
      <c r="B522" s="84"/>
      <c r="C522" s="85"/>
      <c r="D522" s="73"/>
      <c r="E522" s="74"/>
      <c r="F522" s="56"/>
      <c r="G522" s="56"/>
      <c r="H522" s="60"/>
      <c r="I522" s="62"/>
      <c r="J522" s="65"/>
      <c r="K522" s="66"/>
    </row>
    <row r="523" spans="1:11" ht="13.5" customHeight="1" x14ac:dyDescent="0.45">
      <c r="A523" s="80"/>
      <c r="B523" s="81"/>
      <c r="C523" s="82"/>
      <c r="D523" s="71"/>
      <c r="E523" s="72"/>
      <c r="F523" s="55"/>
      <c r="G523" s="55"/>
      <c r="H523" s="57"/>
      <c r="I523" s="57"/>
      <c r="J523" s="121"/>
      <c r="K523" s="122"/>
    </row>
    <row r="524" spans="1:11" ht="13.5" customHeight="1" x14ac:dyDescent="0.45">
      <c r="A524" s="115"/>
      <c r="B524" s="116"/>
      <c r="C524" s="117"/>
      <c r="D524" s="118"/>
      <c r="E524" s="119"/>
      <c r="F524" s="79"/>
      <c r="G524" s="79"/>
      <c r="H524" s="120"/>
      <c r="I524" s="120"/>
      <c r="J524" s="123"/>
      <c r="K524" s="124"/>
    </row>
    <row r="525" spans="1:11" ht="13.5" customHeight="1" x14ac:dyDescent="0.45">
      <c r="A525" s="106"/>
      <c r="B525" s="107"/>
      <c r="C525" s="107"/>
      <c r="D525" s="107"/>
      <c r="E525" s="107"/>
      <c r="F525" s="107"/>
      <c r="G525" s="107"/>
      <c r="H525" s="107"/>
      <c r="I525" s="107"/>
      <c r="J525" s="107"/>
      <c r="K525" s="108"/>
    </row>
    <row r="526" spans="1:11" ht="13.5" customHeight="1" x14ac:dyDescent="0.45">
      <c r="A526" s="151"/>
      <c r="B526" s="152"/>
      <c r="C526" s="152"/>
      <c r="D526" s="152"/>
      <c r="E526" s="152"/>
      <c r="F526" s="152"/>
      <c r="G526" s="152"/>
      <c r="H526" s="152"/>
      <c r="I526" s="152"/>
      <c r="J526" s="152"/>
      <c r="K526" s="153"/>
    </row>
    <row r="527" spans="1:11" ht="13.5" customHeight="1" x14ac:dyDescent="0.45">
      <c r="A527" s="154"/>
      <c r="B527" s="155"/>
      <c r="C527" s="155"/>
      <c r="D527" s="155"/>
      <c r="E527" s="155"/>
      <c r="F527" s="155"/>
      <c r="G527" s="155"/>
      <c r="H527" s="155"/>
      <c r="I527" s="155"/>
      <c r="J527" s="155"/>
      <c r="K527" s="156"/>
    </row>
    <row r="528" spans="1:11" ht="13.5" customHeight="1" thickBot="1" x14ac:dyDescent="0.5">
      <c r="A528" s="19"/>
      <c r="B528" s="15"/>
      <c r="C528" s="15"/>
      <c r="D528" s="15"/>
      <c r="E528" s="15"/>
      <c r="F528" s="15"/>
      <c r="G528" s="235"/>
      <c r="H528" s="15"/>
      <c r="I528" s="15"/>
      <c r="J528" s="15"/>
      <c r="K528" s="20"/>
    </row>
    <row r="529" spans="1:11" ht="13.5" customHeight="1" x14ac:dyDescent="0.45">
      <c r="A529" s="157" t="s">
        <v>30</v>
      </c>
      <c r="B529" s="157"/>
      <c r="C529" s="157"/>
      <c r="D529" s="157"/>
      <c r="E529" s="157"/>
      <c r="F529" s="157"/>
      <c r="G529" s="157"/>
      <c r="H529" s="157"/>
      <c r="I529" s="157"/>
      <c r="J529" s="157"/>
      <c r="K529" s="157"/>
    </row>
    <row r="530" spans="1:11" ht="13.5" customHeight="1" x14ac:dyDescent="0.45">
      <c r="A530" s="157"/>
      <c r="B530" s="157"/>
      <c r="C530" s="157"/>
      <c r="D530" s="157"/>
      <c r="E530" s="157"/>
      <c r="F530" s="157"/>
      <c r="G530" s="157"/>
      <c r="H530" s="157"/>
      <c r="I530" s="157"/>
      <c r="J530" s="157"/>
      <c r="K530" s="157"/>
    </row>
    <row r="531" spans="1:11" ht="13.5" customHeight="1" thickBot="1" x14ac:dyDescent="0.5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</row>
    <row r="532" spans="1:11" ht="13.5" customHeight="1" x14ac:dyDescent="0.45">
      <c r="A532" s="159" t="str">
        <f>J404</f>
        <v>内 １７号</v>
      </c>
      <c r="B532" s="161" t="s">
        <v>103</v>
      </c>
      <c r="C532" s="162"/>
      <c r="D532" s="165"/>
      <c r="E532" s="166"/>
      <c r="F532" s="166"/>
      <c r="G532" s="166"/>
      <c r="H532" s="166"/>
      <c r="I532" s="166"/>
      <c r="J532" s="166"/>
      <c r="K532" s="167"/>
    </row>
    <row r="533" spans="1:11" ht="13.5" customHeight="1" x14ac:dyDescent="0.45">
      <c r="A533" s="160"/>
      <c r="B533" s="163"/>
      <c r="C533" s="164"/>
      <c r="D533" s="168"/>
      <c r="E533" s="169"/>
      <c r="F533" s="169"/>
      <c r="G533" s="169"/>
      <c r="H533" s="169"/>
      <c r="I533" s="169"/>
      <c r="J533" s="169"/>
      <c r="K533" s="170"/>
    </row>
    <row r="534" spans="1:11" ht="13.5" customHeight="1" x14ac:dyDescent="0.45">
      <c r="A534" s="171" t="s">
        <v>31</v>
      </c>
      <c r="B534" s="172"/>
      <c r="C534" s="173"/>
      <c r="D534" s="129" t="s">
        <v>32</v>
      </c>
      <c r="E534" s="173"/>
      <c r="F534" s="129" t="s">
        <v>33</v>
      </c>
      <c r="G534" s="129" t="s">
        <v>34</v>
      </c>
      <c r="H534" s="129" t="s">
        <v>35</v>
      </c>
      <c r="I534" s="129" t="s">
        <v>36</v>
      </c>
      <c r="J534" s="129" t="s">
        <v>37</v>
      </c>
      <c r="K534" s="131"/>
    </row>
    <row r="535" spans="1:11" ht="13.5" customHeight="1" x14ac:dyDescent="0.45">
      <c r="A535" s="174"/>
      <c r="B535" s="175"/>
      <c r="C535" s="176"/>
      <c r="D535" s="130"/>
      <c r="E535" s="176"/>
      <c r="F535" s="130"/>
      <c r="G535" s="130"/>
      <c r="H535" s="130"/>
      <c r="I535" s="130"/>
      <c r="J535" s="130"/>
      <c r="K535" s="132"/>
    </row>
    <row r="536" spans="1:11" ht="13.5" customHeight="1" x14ac:dyDescent="0.45">
      <c r="A536" s="139" t="s">
        <v>87</v>
      </c>
      <c r="B536" s="140"/>
      <c r="C536" s="141"/>
      <c r="D536" s="142"/>
      <c r="E536" s="143"/>
      <c r="F536" s="94" t="s">
        <v>29</v>
      </c>
      <c r="G536" s="236">
        <v>1</v>
      </c>
      <c r="H536" s="146"/>
      <c r="I536" s="216">
        <f>ROUNDDOWN(G536*H536,0)</f>
        <v>0</v>
      </c>
      <c r="J536" s="148"/>
      <c r="K536" s="149"/>
    </row>
    <row r="537" spans="1:11" ht="13.5" customHeight="1" x14ac:dyDescent="0.45">
      <c r="A537" s="89"/>
      <c r="B537" s="90"/>
      <c r="C537" s="91"/>
      <c r="D537" s="144"/>
      <c r="E537" s="145"/>
      <c r="F537" s="95"/>
      <c r="G537" s="237"/>
      <c r="H537" s="97"/>
      <c r="I537" s="217"/>
      <c r="J537" s="65"/>
      <c r="K537" s="66"/>
    </row>
    <row r="538" spans="1:11" ht="13.5" customHeight="1" x14ac:dyDescent="0.45">
      <c r="A538" s="150"/>
      <c r="B538" s="87"/>
      <c r="C538" s="88"/>
      <c r="D538" s="92"/>
      <c r="E538" s="88"/>
      <c r="F538" s="94"/>
      <c r="G538" s="236"/>
      <c r="H538" s="96"/>
      <c r="I538" s="61">
        <f>ROUNDDOWN(G538*H538,0)</f>
        <v>0</v>
      </c>
      <c r="J538" s="125"/>
      <c r="K538" s="126"/>
    </row>
    <row r="539" spans="1:11" ht="13.5" customHeight="1" x14ac:dyDescent="0.45">
      <c r="A539" s="89"/>
      <c r="B539" s="90"/>
      <c r="C539" s="91"/>
      <c r="D539" s="93"/>
      <c r="E539" s="91"/>
      <c r="F539" s="95"/>
      <c r="G539" s="237"/>
      <c r="H539" s="97"/>
      <c r="I539" s="62"/>
      <c r="J539" s="127"/>
      <c r="K539" s="128"/>
    </row>
    <row r="540" spans="1:11" ht="13.5" customHeight="1" x14ac:dyDescent="0.45">
      <c r="A540" s="86"/>
      <c r="B540" s="87"/>
      <c r="C540" s="88"/>
      <c r="D540" s="92"/>
      <c r="E540" s="88"/>
      <c r="F540" s="94"/>
      <c r="G540" s="236"/>
      <c r="H540" s="96"/>
      <c r="I540" s="61"/>
      <c r="J540" s="63"/>
      <c r="K540" s="64"/>
    </row>
    <row r="541" spans="1:11" ht="13.5" customHeight="1" x14ac:dyDescent="0.45">
      <c r="A541" s="89"/>
      <c r="B541" s="90"/>
      <c r="C541" s="91"/>
      <c r="D541" s="93"/>
      <c r="E541" s="91"/>
      <c r="F541" s="95"/>
      <c r="G541" s="237"/>
      <c r="H541" s="97"/>
      <c r="I541" s="62"/>
      <c r="J541" s="65"/>
      <c r="K541" s="66"/>
    </row>
    <row r="542" spans="1:11" ht="13.5" customHeight="1" x14ac:dyDescent="0.45">
      <c r="A542" s="86"/>
      <c r="B542" s="87"/>
      <c r="C542" s="88"/>
      <c r="D542" s="133"/>
      <c r="E542" s="134"/>
      <c r="F542" s="94"/>
      <c r="G542" s="240"/>
      <c r="H542" s="137"/>
      <c r="I542" s="61"/>
      <c r="J542" s="63"/>
      <c r="K542" s="64"/>
    </row>
    <row r="543" spans="1:11" ht="13.5" customHeight="1" x14ac:dyDescent="0.45">
      <c r="A543" s="89"/>
      <c r="B543" s="90"/>
      <c r="C543" s="91"/>
      <c r="D543" s="135"/>
      <c r="E543" s="136"/>
      <c r="F543" s="95"/>
      <c r="G543" s="237"/>
      <c r="H543" s="138"/>
      <c r="I543" s="62"/>
      <c r="J543" s="65"/>
      <c r="K543" s="66"/>
    </row>
    <row r="544" spans="1:11" ht="13.5" customHeight="1" x14ac:dyDescent="0.45">
      <c r="A544" s="86"/>
      <c r="B544" s="87"/>
      <c r="C544" s="88"/>
      <c r="D544" s="92"/>
      <c r="E544" s="88"/>
      <c r="F544" s="94"/>
      <c r="G544" s="238"/>
      <c r="H544" s="96"/>
      <c r="I544" s="61"/>
      <c r="J544" s="63"/>
      <c r="K544" s="64"/>
    </row>
    <row r="545" spans="1:11" ht="13.5" customHeight="1" x14ac:dyDescent="0.45">
      <c r="A545" s="89"/>
      <c r="B545" s="90"/>
      <c r="C545" s="91"/>
      <c r="D545" s="93"/>
      <c r="E545" s="91"/>
      <c r="F545" s="95"/>
      <c r="G545" s="239"/>
      <c r="H545" s="97"/>
      <c r="I545" s="62"/>
      <c r="J545" s="65"/>
      <c r="K545" s="66"/>
    </row>
    <row r="546" spans="1:11" ht="13.5" customHeight="1" x14ac:dyDescent="0.45">
      <c r="A546" s="86"/>
      <c r="B546" s="87"/>
      <c r="C546" s="88"/>
      <c r="D546" s="92"/>
      <c r="E546" s="88"/>
      <c r="F546" s="94"/>
      <c r="G546" s="238"/>
      <c r="H546" s="96"/>
      <c r="I546" s="61"/>
      <c r="J546" s="63"/>
      <c r="K546" s="64"/>
    </row>
    <row r="547" spans="1:11" ht="13.5" customHeight="1" x14ac:dyDescent="0.45">
      <c r="A547" s="89"/>
      <c r="B547" s="90"/>
      <c r="C547" s="91"/>
      <c r="D547" s="93"/>
      <c r="E547" s="91"/>
      <c r="F547" s="95"/>
      <c r="G547" s="239"/>
      <c r="H547" s="97"/>
      <c r="I547" s="62"/>
      <c r="J547" s="65"/>
      <c r="K547" s="66"/>
    </row>
    <row r="548" spans="1:11" ht="13.5" customHeight="1" x14ac:dyDescent="0.45">
      <c r="A548" s="98"/>
      <c r="B548" s="99"/>
      <c r="C548" s="100"/>
      <c r="D548" s="67"/>
      <c r="E548" s="68"/>
      <c r="F548" s="55"/>
      <c r="G548" s="232"/>
      <c r="H548" s="59"/>
      <c r="I548" s="61"/>
      <c r="J548" s="63"/>
      <c r="K548" s="64"/>
    </row>
    <row r="549" spans="1:11" ht="13.5" customHeight="1" x14ac:dyDescent="0.45">
      <c r="A549" s="101"/>
      <c r="B549" s="102"/>
      <c r="C549" s="103"/>
      <c r="D549" s="69"/>
      <c r="E549" s="70"/>
      <c r="F549" s="56"/>
      <c r="G549" s="233"/>
      <c r="H549" s="60"/>
      <c r="I549" s="62"/>
      <c r="J549" s="65"/>
      <c r="K549" s="66"/>
    </row>
    <row r="550" spans="1:11" ht="13.5" customHeight="1" x14ac:dyDescent="0.45">
      <c r="A550" s="80" t="s">
        <v>38</v>
      </c>
      <c r="B550" s="81"/>
      <c r="C550" s="82"/>
      <c r="D550" s="71"/>
      <c r="E550" s="72"/>
      <c r="F550" s="55"/>
      <c r="G550" s="55"/>
      <c r="H550" s="59"/>
      <c r="I550" s="61">
        <f>I536</f>
        <v>0</v>
      </c>
      <c r="J550" s="63"/>
      <c r="K550" s="64"/>
    </row>
    <row r="551" spans="1:11" ht="13.5" customHeight="1" x14ac:dyDescent="0.45">
      <c r="A551" s="83"/>
      <c r="B551" s="84"/>
      <c r="C551" s="85"/>
      <c r="D551" s="73"/>
      <c r="E551" s="74"/>
      <c r="F551" s="56"/>
      <c r="G551" s="56"/>
      <c r="H551" s="60"/>
      <c r="I551" s="62"/>
      <c r="J551" s="65"/>
      <c r="K551" s="66"/>
    </row>
    <row r="552" spans="1:11" ht="13.5" customHeight="1" x14ac:dyDescent="0.45">
      <c r="A552" s="80"/>
      <c r="B552" s="81"/>
      <c r="C552" s="82"/>
      <c r="D552" s="71"/>
      <c r="E552" s="72"/>
      <c r="F552" s="55"/>
      <c r="G552" s="55"/>
      <c r="H552" s="59"/>
      <c r="I552" s="61"/>
      <c r="J552" s="63"/>
      <c r="K552" s="64"/>
    </row>
    <row r="553" spans="1:11" ht="13.5" customHeight="1" x14ac:dyDescent="0.45">
      <c r="A553" s="83"/>
      <c r="B553" s="84"/>
      <c r="C553" s="85"/>
      <c r="D553" s="73"/>
      <c r="E553" s="74"/>
      <c r="F553" s="56"/>
      <c r="G553" s="56"/>
      <c r="H553" s="60"/>
      <c r="I553" s="62"/>
      <c r="J553" s="65"/>
      <c r="K553" s="66"/>
    </row>
    <row r="554" spans="1:11" ht="13.5" customHeight="1" x14ac:dyDescent="0.45">
      <c r="A554" s="80"/>
      <c r="B554" s="81"/>
      <c r="C554" s="82"/>
      <c r="D554" s="71"/>
      <c r="E554" s="72"/>
      <c r="F554" s="55"/>
      <c r="G554" s="55"/>
      <c r="H554" s="59"/>
      <c r="I554" s="61"/>
      <c r="J554" s="63"/>
      <c r="K554" s="64"/>
    </row>
    <row r="555" spans="1:11" ht="13.5" customHeight="1" x14ac:dyDescent="0.45">
      <c r="A555" s="83"/>
      <c r="B555" s="84"/>
      <c r="C555" s="85"/>
      <c r="D555" s="73"/>
      <c r="E555" s="74"/>
      <c r="F555" s="56"/>
      <c r="G555" s="56"/>
      <c r="H555" s="60"/>
      <c r="I555" s="62"/>
      <c r="J555" s="65"/>
      <c r="K555" s="66"/>
    </row>
    <row r="556" spans="1:11" ht="13.5" customHeight="1" x14ac:dyDescent="0.45">
      <c r="A556" s="80"/>
      <c r="B556" s="81"/>
      <c r="C556" s="82"/>
      <c r="D556" s="71"/>
      <c r="E556" s="72"/>
      <c r="F556" s="55"/>
      <c r="G556" s="55"/>
      <c r="H556" s="57"/>
      <c r="I556" s="57"/>
      <c r="J556" s="121"/>
      <c r="K556" s="122"/>
    </row>
    <row r="557" spans="1:11" ht="13.5" customHeight="1" x14ac:dyDescent="0.45">
      <c r="A557" s="115"/>
      <c r="B557" s="116"/>
      <c r="C557" s="117"/>
      <c r="D557" s="118"/>
      <c r="E557" s="119"/>
      <c r="F557" s="79"/>
      <c r="G557" s="79"/>
      <c r="H557" s="120"/>
      <c r="I557" s="120"/>
      <c r="J557" s="123"/>
      <c r="K557" s="124"/>
    </row>
    <row r="558" spans="1:11" ht="13.5" customHeight="1" x14ac:dyDescent="0.45">
      <c r="A558" s="106"/>
      <c r="B558" s="107"/>
      <c r="C558" s="107"/>
      <c r="D558" s="107"/>
      <c r="E558" s="107"/>
      <c r="F558" s="107"/>
      <c r="G558" s="107"/>
      <c r="H558" s="107"/>
      <c r="I558" s="107"/>
      <c r="J558" s="107"/>
      <c r="K558" s="108"/>
    </row>
    <row r="559" spans="1:11" ht="13.5" customHeight="1" x14ac:dyDescent="0.45">
      <c r="A559" s="109"/>
      <c r="B559" s="110"/>
      <c r="C559" s="110"/>
      <c r="D559" s="110"/>
      <c r="E559" s="110"/>
      <c r="F559" s="110"/>
      <c r="G559" s="110"/>
      <c r="H559" s="110"/>
      <c r="I559" s="110"/>
      <c r="J559" s="110"/>
      <c r="K559" s="111"/>
    </row>
    <row r="560" spans="1:11" ht="13.5" customHeight="1" x14ac:dyDescent="0.45">
      <c r="A560" s="25"/>
      <c r="B560" s="26"/>
      <c r="C560" s="26"/>
      <c r="D560" s="26"/>
      <c r="E560" s="26"/>
      <c r="F560" s="26"/>
      <c r="G560" s="241"/>
      <c r="H560" s="26"/>
      <c r="I560" s="26"/>
      <c r="J560" s="26"/>
      <c r="K560" s="27"/>
    </row>
    <row r="561" spans="1:11" ht="13.5" customHeight="1" thickBot="1" x14ac:dyDescent="0.5">
      <c r="A561" s="112"/>
      <c r="B561" s="113"/>
      <c r="C561" s="113"/>
      <c r="D561" s="113"/>
      <c r="E561" s="113"/>
      <c r="F561" s="113"/>
      <c r="G561" s="113"/>
      <c r="H561" s="113"/>
      <c r="I561" s="113"/>
      <c r="J561" s="113"/>
      <c r="K561" s="114"/>
    </row>
    <row r="562" spans="1:11" ht="13.5" customHeight="1" x14ac:dyDescent="0.45">
      <c r="A562" s="157" t="s">
        <v>30</v>
      </c>
      <c r="B562" s="157"/>
      <c r="C562" s="157"/>
      <c r="D562" s="157"/>
      <c r="E562" s="157"/>
      <c r="F562" s="157"/>
      <c r="G562" s="157"/>
      <c r="H562" s="157"/>
      <c r="I562" s="157"/>
      <c r="J562" s="157"/>
      <c r="K562" s="157"/>
    </row>
    <row r="563" spans="1:11" ht="13.5" customHeight="1" x14ac:dyDescent="0.45">
      <c r="A563" s="157"/>
      <c r="B563" s="157"/>
      <c r="C563" s="157"/>
      <c r="D563" s="157"/>
      <c r="E563" s="157"/>
      <c r="F563" s="157"/>
      <c r="G563" s="157"/>
      <c r="H563" s="157"/>
      <c r="I563" s="157"/>
      <c r="J563" s="157"/>
      <c r="K563" s="157"/>
    </row>
    <row r="564" spans="1:11" ht="13.5" customHeight="1" thickBot="1" x14ac:dyDescent="0.5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</row>
    <row r="565" spans="1:11" ht="13.5" customHeight="1" x14ac:dyDescent="0.45">
      <c r="A565" s="159" t="str">
        <f>J437</f>
        <v>内 １８号</v>
      </c>
      <c r="B565" s="161" t="s">
        <v>89</v>
      </c>
      <c r="C565" s="162"/>
      <c r="D565" s="165"/>
      <c r="E565" s="166"/>
      <c r="F565" s="166"/>
      <c r="G565" s="166"/>
      <c r="H565" s="166"/>
      <c r="I565" s="166"/>
      <c r="J565" s="166"/>
      <c r="K565" s="167"/>
    </row>
    <row r="566" spans="1:11" ht="13.5" customHeight="1" x14ac:dyDescent="0.45">
      <c r="A566" s="160"/>
      <c r="B566" s="163"/>
      <c r="C566" s="164"/>
      <c r="D566" s="168"/>
      <c r="E566" s="169"/>
      <c r="F566" s="169"/>
      <c r="G566" s="169"/>
      <c r="H566" s="169"/>
      <c r="I566" s="169"/>
      <c r="J566" s="169"/>
      <c r="K566" s="170"/>
    </row>
    <row r="567" spans="1:11" ht="13.5" customHeight="1" x14ac:dyDescent="0.45">
      <c r="A567" s="171" t="s">
        <v>31</v>
      </c>
      <c r="B567" s="172"/>
      <c r="C567" s="173"/>
      <c r="D567" s="129" t="s">
        <v>32</v>
      </c>
      <c r="E567" s="173"/>
      <c r="F567" s="129" t="s">
        <v>33</v>
      </c>
      <c r="G567" s="129" t="s">
        <v>34</v>
      </c>
      <c r="H567" s="129" t="s">
        <v>35</v>
      </c>
      <c r="I567" s="129" t="s">
        <v>36</v>
      </c>
      <c r="J567" s="129" t="s">
        <v>37</v>
      </c>
      <c r="K567" s="131"/>
    </row>
    <row r="568" spans="1:11" ht="13.5" customHeight="1" x14ac:dyDescent="0.45">
      <c r="A568" s="174"/>
      <c r="B568" s="175"/>
      <c r="C568" s="176"/>
      <c r="D568" s="130"/>
      <c r="E568" s="176"/>
      <c r="F568" s="130"/>
      <c r="G568" s="130"/>
      <c r="H568" s="130"/>
      <c r="I568" s="130"/>
      <c r="J568" s="130"/>
      <c r="K568" s="132"/>
    </row>
    <row r="569" spans="1:11" ht="13.5" customHeight="1" x14ac:dyDescent="0.45">
      <c r="A569" s="139" t="s">
        <v>104</v>
      </c>
      <c r="B569" s="140"/>
      <c r="C569" s="141"/>
      <c r="D569" s="142"/>
      <c r="E569" s="143"/>
      <c r="F569" s="94" t="s">
        <v>107</v>
      </c>
      <c r="G569" s="227"/>
      <c r="H569" s="146"/>
      <c r="I569" s="147">
        <f>ROUNDDOWN(G569*H569,0)</f>
        <v>0</v>
      </c>
      <c r="J569" s="200"/>
      <c r="K569" s="201"/>
    </row>
    <row r="570" spans="1:11" ht="13.5" customHeight="1" x14ac:dyDescent="0.45">
      <c r="A570" s="89"/>
      <c r="B570" s="90"/>
      <c r="C570" s="91"/>
      <c r="D570" s="144"/>
      <c r="E570" s="145"/>
      <c r="F570" s="95"/>
      <c r="G570" s="228"/>
      <c r="H570" s="97"/>
      <c r="I570" s="62"/>
      <c r="J570" s="202"/>
      <c r="K570" s="203"/>
    </row>
    <row r="571" spans="1:11" ht="13.5" customHeight="1" x14ac:dyDescent="0.45">
      <c r="A571" s="150" t="s">
        <v>105</v>
      </c>
      <c r="B571" s="87"/>
      <c r="C571" s="88"/>
      <c r="D571" s="92"/>
      <c r="E571" s="88"/>
      <c r="F571" s="94" t="s">
        <v>107</v>
      </c>
      <c r="G571" s="227"/>
      <c r="H571" s="96"/>
      <c r="I571" s="61">
        <f>ROUNDDOWN(G571*H571,0)</f>
        <v>0</v>
      </c>
      <c r="J571" s="205"/>
      <c r="K571" s="206"/>
    </row>
    <row r="572" spans="1:11" ht="13.5" customHeight="1" x14ac:dyDescent="0.45">
      <c r="A572" s="89"/>
      <c r="B572" s="90"/>
      <c r="C572" s="91"/>
      <c r="D572" s="93"/>
      <c r="E572" s="91"/>
      <c r="F572" s="95"/>
      <c r="G572" s="228"/>
      <c r="H572" s="97"/>
      <c r="I572" s="62"/>
      <c r="J572" s="207"/>
      <c r="K572" s="208"/>
    </row>
    <row r="573" spans="1:11" ht="13.5" customHeight="1" x14ac:dyDescent="0.45">
      <c r="A573" s="150" t="s">
        <v>106</v>
      </c>
      <c r="B573" s="87"/>
      <c r="C573" s="88"/>
      <c r="D573" s="92"/>
      <c r="E573" s="88"/>
      <c r="F573" s="94" t="s">
        <v>107</v>
      </c>
      <c r="G573" s="227"/>
      <c r="H573" s="96"/>
      <c r="I573" s="61"/>
      <c r="J573" s="209"/>
      <c r="K573" s="210"/>
    </row>
    <row r="574" spans="1:11" ht="13.5" customHeight="1" x14ac:dyDescent="0.45">
      <c r="A574" s="89"/>
      <c r="B574" s="90"/>
      <c r="C574" s="91"/>
      <c r="D574" s="93"/>
      <c r="E574" s="91"/>
      <c r="F574" s="95"/>
      <c r="G574" s="228"/>
      <c r="H574" s="97"/>
      <c r="I574" s="62"/>
      <c r="J574" s="202"/>
      <c r="K574" s="203"/>
    </row>
    <row r="575" spans="1:11" ht="13.5" customHeight="1" x14ac:dyDescent="0.45">
      <c r="A575" s="86"/>
      <c r="B575" s="87"/>
      <c r="C575" s="88"/>
      <c r="D575" s="133"/>
      <c r="E575" s="134"/>
      <c r="F575" s="94"/>
      <c r="G575" s="240"/>
      <c r="H575" s="137"/>
      <c r="I575" s="61"/>
      <c r="J575" s="209"/>
      <c r="K575" s="210"/>
    </row>
    <row r="576" spans="1:11" ht="13.5" customHeight="1" x14ac:dyDescent="0.45">
      <c r="A576" s="89"/>
      <c r="B576" s="90"/>
      <c r="C576" s="91"/>
      <c r="D576" s="135"/>
      <c r="E576" s="136"/>
      <c r="F576" s="95"/>
      <c r="G576" s="237"/>
      <c r="H576" s="138"/>
      <c r="I576" s="62"/>
      <c r="J576" s="202"/>
      <c r="K576" s="203"/>
    </row>
    <row r="577" spans="1:11" ht="13.5" customHeight="1" x14ac:dyDescent="0.45">
      <c r="A577" s="86"/>
      <c r="B577" s="87"/>
      <c r="C577" s="88"/>
      <c r="D577" s="92"/>
      <c r="E577" s="88"/>
      <c r="F577" s="94"/>
      <c r="G577" s="238"/>
      <c r="H577" s="96"/>
      <c r="I577" s="61"/>
      <c r="J577" s="209"/>
      <c r="K577" s="210"/>
    </row>
    <row r="578" spans="1:11" ht="13.5" customHeight="1" x14ac:dyDescent="0.45">
      <c r="A578" s="89"/>
      <c r="B578" s="90"/>
      <c r="C578" s="91"/>
      <c r="D578" s="93"/>
      <c r="E578" s="91"/>
      <c r="F578" s="95"/>
      <c r="G578" s="239"/>
      <c r="H578" s="97"/>
      <c r="I578" s="62"/>
      <c r="J578" s="202"/>
      <c r="K578" s="203"/>
    </row>
    <row r="579" spans="1:11" ht="13.5" customHeight="1" x14ac:dyDescent="0.45">
      <c r="A579" s="86"/>
      <c r="B579" s="87"/>
      <c r="C579" s="88"/>
      <c r="D579" s="92"/>
      <c r="E579" s="88"/>
      <c r="F579" s="94"/>
      <c r="G579" s="238"/>
      <c r="H579" s="96"/>
      <c r="I579" s="61"/>
      <c r="J579" s="209"/>
      <c r="K579" s="210"/>
    </row>
    <row r="580" spans="1:11" ht="13.5" customHeight="1" x14ac:dyDescent="0.45">
      <c r="A580" s="89"/>
      <c r="B580" s="90"/>
      <c r="C580" s="91"/>
      <c r="D580" s="93"/>
      <c r="E580" s="91"/>
      <c r="F580" s="95"/>
      <c r="G580" s="239"/>
      <c r="H580" s="97"/>
      <c r="I580" s="62"/>
      <c r="J580" s="202"/>
      <c r="K580" s="203"/>
    </row>
    <row r="581" spans="1:11" ht="13.5" customHeight="1" x14ac:dyDescent="0.45">
      <c r="A581" s="150"/>
      <c r="B581" s="211"/>
      <c r="C581" s="212"/>
      <c r="D581" s="133"/>
      <c r="E581" s="134"/>
      <c r="F581" s="215"/>
      <c r="G581" s="240"/>
      <c r="H581" s="137"/>
      <c r="I581" s="61"/>
      <c r="J581" s="209"/>
      <c r="K581" s="210"/>
    </row>
    <row r="582" spans="1:11" ht="13.5" customHeight="1" x14ac:dyDescent="0.45">
      <c r="A582" s="213"/>
      <c r="B582" s="214"/>
      <c r="C582" s="145"/>
      <c r="D582" s="135"/>
      <c r="E582" s="136"/>
      <c r="F582" s="95"/>
      <c r="G582" s="237"/>
      <c r="H582" s="138"/>
      <c r="I582" s="62"/>
      <c r="J582" s="202"/>
      <c r="K582" s="203"/>
    </row>
    <row r="583" spans="1:11" ht="13.5" customHeight="1" x14ac:dyDescent="0.45">
      <c r="A583" s="80" t="s">
        <v>38</v>
      </c>
      <c r="B583" s="81"/>
      <c r="C583" s="82"/>
      <c r="D583" s="71"/>
      <c r="E583" s="72"/>
      <c r="F583" s="55"/>
      <c r="G583" s="55"/>
      <c r="H583" s="59"/>
      <c r="I583" s="61">
        <f>SUM(I569:I582)</f>
        <v>0</v>
      </c>
      <c r="J583" s="63"/>
      <c r="K583" s="64"/>
    </row>
    <row r="584" spans="1:11" ht="13.5" customHeight="1" x14ac:dyDescent="0.45">
      <c r="A584" s="83"/>
      <c r="B584" s="84"/>
      <c r="C584" s="85"/>
      <c r="D584" s="73"/>
      <c r="E584" s="74"/>
      <c r="F584" s="56"/>
      <c r="G584" s="56"/>
      <c r="H584" s="60"/>
      <c r="I584" s="62"/>
      <c r="J584" s="65"/>
      <c r="K584" s="66"/>
    </row>
    <row r="585" spans="1:11" ht="13.5" customHeight="1" x14ac:dyDescent="0.45">
      <c r="A585" s="80"/>
      <c r="B585" s="81"/>
      <c r="C585" s="82"/>
      <c r="D585" s="71"/>
      <c r="E585" s="72"/>
      <c r="F585" s="55"/>
      <c r="G585" s="55"/>
      <c r="H585" s="59"/>
      <c r="I585" s="61"/>
      <c r="J585" s="63"/>
      <c r="K585" s="64"/>
    </row>
    <row r="586" spans="1:11" ht="13.5" customHeight="1" x14ac:dyDescent="0.45">
      <c r="A586" s="83"/>
      <c r="B586" s="84"/>
      <c r="C586" s="85"/>
      <c r="D586" s="73"/>
      <c r="E586" s="74"/>
      <c r="F586" s="56"/>
      <c r="G586" s="56"/>
      <c r="H586" s="60"/>
      <c r="I586" s="62"/>
      <c r="J586" s="65"/>
      <c r="K586" s="66"/>
    </row>
    <row r="587" spans="1:11" ht="13.5" customHeight="1" x14ac:dyDescent="0.45">
      <c r="A587" s="80"/>
      <c r="B587" s="81"/>
      <c r="C587" s="82"/>
      <c r="D587" s="71"/>
      <c r="E587" s="72"/>
      <c r="F587" s="55"/>
      <c r="G587" s="55"/>
      <c r="H587" s="59"/>
      <c r="I587" s="61"/>
      <c r="J587" s="63"/>
      <c r="K587" s="64"/>
    </row>
    <row r="588" spans="1:11" ht="13.5" customHeight="1" x14ac:dyDescent="0.45">
      <c r="A588" s="83"/>
      <c r="B588" s="84"/>
      <c r="C588" s="85"/>
      <c r="D588" s="73"/>
      <c r="E588" s="74"/>
      <c r="F588" s="56"/>
      <c r="G588" s="56"/>
      <c r="H588" s="60"/>
      <c r="I588" s="62"/>
      <c r="J588" s="65"/>
      <c r="K588" s="66"/>
    </row>
    <row r="589" spans="1:11" ht="13.5" customHeight="1" x14ac:dyDescent="0.45">
      <c r="A589" s="80"/>
      <c r="B589" s="81"/>
      <c r="C589" s="82"/>
      <c r="D589" s="71"/>
      <c r="E589" s="72"/>
      <c r="F589" s="55"/>
      <c r="G589" s="55"/>
      <c r="H589" s="57"/>
      <c r="I589" s="57"/>
      <c r="J589" s="121"/>
      <c r="K589" s="122"/>
    </row>
    <row r="590" spans="1:11" ht="13.5" customHeight="1" x14ac:dyDescent="0.45">
      <c r="A590" s="115"/>
      <c r="B590" s="116"/>
      <c r="C590" s="117"/>
      <c r="D590" s="118"/>
      <c r="E590" s="119"/>
      <c r="F590" s="79"/>
      <c r="G590" s="79"/>
      <c r="H590" s="120"/>
      <c r="I590" s="120"/>
      <c r="J590" s="123"/>
      <c r="K590" s="124"/>
    </row>
    <row r="591" spans="1:11" ht="13.5" customHeight="1" x14ac:dyDescent="0.45">
      <c r="A591" s="106"/>
      <c r="B591" s="107"/>
      <c r="C591" s="107"/>
      <c r="D591" s="107"/>
      <c r="E591" s="107"/>
      <c r="F591" s="107"/>
      <c r="G591" s="107"/>
      <c r="H591" s="107"/>
      <c r="I591" s="107"/>
      <c r="J591" s="107"/>
      <c r="K591" s="108"/>
    </row>
    <row r="592" spans="1:11" ht="13.5" customHeight="1" x14ac:dyDescent="0.45">
      <c r="A592" s="151"/>
      <c r="B592" s="152"/>
      <c r="C592" s="152"/>
      <c r="D592" s="152"/>
      <c r="E592" s="152"/>
      <c r="F592" s="152"/>
      <c r="G592" s="152"/>
      <c r="H592" s="152"/>
      <c r="I592" s="152"/>
      <c r="J592" s="152"/>
      <c r="K592" s="153"/>
    </row>
    <row r="593" spans="1:11" ht="13.5" customHeight="1" x14ac:dyDescent="0.45">
      <c r="A593" s="154"/>
      <c r="B593" s="155"/>
      <c r="C593" s="155"/>
      <c r="D593" s="155"/>
      <c r="E593" s="155"/>
      <c r="F593" s="155"/>
      <c r="G593" s="155"/>
      <c r="H593" s="155"/>
      <c r="I593" s="155"/>
      <c r="J593" s="155"/>
      <c r="K593" s="156"/>
    </row>
    <row r="594" spans="1:11" ht="13.5" customHeight="1" thickBot="1" x14ac:dyDescent="0.5">
      <c r="A594" s="19"/>
      <c r="B594" s="15"/>
      <c r="C594" s="15"/>
      <c r="D594" s="15"/>
      <c r="E594" s="15"/>
      <c r="F594" s="15"/>
      <c r="G594" s="235"/>
      <c r="H594" s="15"/>
      <c r="I594" s="15"/>
      <c r="J594" s="15"/>
      <c r="K594" s="20"/>
    </row>
  </sheetData>
  <mergeCells count="1644">
    <mergeCell ref="A589:C590"/>
    <mergeCell ref="D589:E590"/>
    <mergeCell ref="F589:F590"/>
    <mergeCell ref="G589:G590"/>
    <mergeCell ref="H589:H590"/>
    <mergeCell ref="I589:I590"/>
    <mergeCell ref="J589:K590"/>
    <mergeCell ref="A591:K591"/>
    <mergeCell ref="A592:K592"/>
    <mergeCell ref="A593:K593"/>
    <mergeCell ref="A583:C584"/>
    <mergeCell ref="D583:E584"/>
    <mergeCell ref="F583:F584"/>
    <mergeCell ref="G583:G584"/>
    <mergeCell ref="H583:H584"/>
    <mergeCell ref="I583:I584"/>
    <mergeCell ref="J583:K584"/>
    <mergeCell ref="A585:C586"/>
    <mergeCell ref="D585:E586"/>
    <mergeCell ref="F585:F586"/>
    <mergeCell ref="G585:G586"/>
    <mergeCell ref="H585:H586"/>
    <mergeCell ref="I585:I586"/>
    <mergeCell ref="J585:K586"/>
    <mergeCell ref="A587:C588"/>
    <mergeCell ref="D587:E588"/>
    <mergeCell ref="F587:F588"/>
    <mergeCell ref="G587:G588"/>
    <mergeCell ref="H587:H588"/>
    <mergeCell ref="I587:I588"/>
    <mergeCell ref="J587:K588"/>
    <mergeCell ref="A577:C578"/>
    <mergeCell ref="D577:E578"/>
    <mergeCell ref="F577:F578"/>
    <mergeCell ref="G577:G578"/>
    <mergeCell ref="H577:H578"/>
    <mergeCell ref="I577:I578"/>
    <mergeCell ref="J577:K578"/>
    <mergeCell ref="A579:C580"/>
    <mergeCell ref="D579:E580"/>
    <mergeCell ref="F579:F580"/>
    <mergeCell ref="G579:G580"/>
    <mergeCell ref="H579:H580"/>
    <mergeCell ref="I579:I580"/>
    <mergeCell ref="J579:K580"/>
    <mergeCell ref="A581:C582"/>
    <mergeCell ref="D581:E582"/>
    <mergeCell ref="F581:F582"/>
    <mergeCell ref="G581:G582"/>
    <mergeCell ref="H581:H582"/>
    <mergeCell ref="I581:I582"/>
    <mergeCell ref="J581:K582"/>
    <mergeCell ref="A571:C572"/>
    <mergeCell ref="D571:E572"/>
    <mergeCell ref="F571:F572"/>
    <mergeCell ref="G571:G572"/>
    <mergeCell ref="H571:H572"/>
    <mergeCell ref="I571:I572"/>
    <mergeCell ref="J571:K572"/>
    <mergeCell ref="A573:C574"/>
    <mergeCell ref="D573:E574"/>
    <mergeCell ref="F573:F574"/>
    <mergeCell ref="G573:G574"/>
    <mergeCell ref="H573:H574"/>
    <mergeCell ref="I573:I574"/>
    <mergeCell ref="J573:K574"/>
    <mergeCell ref="A575:C576"/>
    <mergeCell ref="D575:E576"/>
    <mergeCell ref="F575:F576"/>
    <mergeCell ref="G575:G576"/>
    <mergeCell ref="H575:H576"/>
    <mergeCell ref="I575:I576"/>
    <mergeCell ref="J575:K576"/>
    <mergeCell ref="A562:K564"/>
    <mergeCell ref="A565:A566"/>
    <mergeCell ref="B565:C566"/>
    <mergeCell ref="D565:K566"/>
    <mergeCell ref="A567:C568"/>
    <mergeCell ref="D567:E568"/>
    <mergeCell ref="F567:F568"/>
    <mergeCell ref="G567:G568"/>
    <mergeCell ref="H567:H568"/>
    <mergeCell ref="I567:I568"/>
    <mergeCell ref="J567:K568"/>
    <mergeCell ref="A569:C570"/>
    <mergeCell ref="D569:E570"/>
    <mergeCell ref="F569:F570"/>
    <mergeCell ref="G569:G570"/>
    <mergeCell ref="H569:H570"/>
    <mergeCell ref="I569:I570"/>
    <mergeCell ref="J569:K570"/>
    <mergeCell ref="A554:C555"/>
    <mergeCell ref="D554:E555"/>
    <mergeCell ref="F554:F555"/>
    <mergeCell ref="G554:G555"/>
    <mergeCell ref="H554:H555"/>
    <mergeCell ref="I554:I555"/>
    <mergeCell ref="J554:K555"/>
    <mergeCell ref="A556:C557"/>
    <mergeCell ref="D556:E557"/>
    <mergeCell ref="F556:F557"/>
    <mergeCell ref="G556:G557"/>
    <mergeCell ref="H556:H557"/>
    <mergeCell ref="I556:I557"/>
    <mergeCell ref="J556:K557"/>
    <mergeCell ref="A558:K558"/>
    <mergeCell ref="A559:K559"/>
    <mergeCell ref="A561:K561"/>
    <mergeCell ref="A548:C549"/>
    <mergeCell ref="D548:E549"/>
    <mergeCell ref="F548:F549"/>
    <mergeCell ref="G548:G549"/>
    <mergeCell ref="H548:H549"/>
    <mergeCell ref="I548:I549"/>
    <mergeCell ref="J548:K549"/>
    <mergeCell ref="A550:C551"/>
    <mergeCell ref="D550:E551"/>
    <mergeCell ref="F550:F551"/>
    <mergeCell ref="G550:G551"/>
    <mergeCell ref="H550:H551"/>
    <mergeCell ref="I550:I551"/>
    <mergeCell ref="J550:K551"/>
    <mergeCell ref="A552:C553"/>
    <mergeCell ref="D552:E553"/>
    <mergeCell ref="F552:F553"/>
    <mergeCell ref="G552:G553"/>
    <mergeCell ref="H552:H553"/>
    <mergeCell ref="I552:I553"/>
    <mergeCell ref="J552:K553"/>
    <mergeCell ref="A542:C543"/>
    <mergeCell ref="D542:E543"/>
    <mergeCell ref="F542:F543"/>
    <mergeCell ref="G542:G543"/>
    <mergeCell ref="H542:H543"/>
    <mergeCell ref="I542:I543"/>
    <mergeCell ref="J542:K543"/>
    <mergeCell ref="A544:C545"/>
    <mergeCell ref="D544:E545"/>
    <mergeCell ref="F544:F545"/>
    <mergeCell ref="G544:G545"/>
    <mergeCell ref="H544:H545"/>
    <mergeCell ref="I544:I545"/>
    <mergeCell ref="J544:K545"/>
    <mergeCell ref="A546:C547"/>
    <mergeCell ref="D546:E547"/>
    <mergeCell ref="F546:F547"/>
    <mergeCell ref="G546:G547"/>
    <mergeCell ref="H546:H547"/>
    <mergeCell ref="I546:I547"/>
    <mergeCell ref="J546:K547"/>
    <mergeCell ref="A536:C537"/>
    <mergeCell ref="D536:E537"/>
    <mergeCell ref="F536:F537"/>
    <mergeCell ref="G536:G537"/>
    <mergeCell ref="H536:H537"/>
    <mergeCell ref="I536:I537"/>
    <mergeCell ref="J536:K537"/>
    <mergeCell ref="A538:C539"/>
    <mergeCell ref="D538:E539"/>
    <mergeCell ref="F538:F539"/>
    <mergeCell ref="G538:G539"/>
    <mergeCell ref="H538:H539"/>
    <mergeCell ref="I538:I539"/>
    <mergeCell ref="J538:K539"/>
    <mergeCell ref="A540:C541"/>
    <mergeCell ref="D540:E541"/>
    <mergeCell ref="F540:F541"/>
    <mergeCell ref="G540:G541"/>
    <mergeCell ref="H540:H541"/>
    <mergeCell ref="I540:I541"/>
    <mergeCell ref="J540:K541"/>
    <mergeCell ref="A523:C524"/>
    <mergeCell ref="D523:E524"/>
    <mergeCell ref="F523:F524"/>
    <mergeCell ref="G523:G524"/>
    <mergeCell ref="H523:H524"/>
    <mergeCell ref="I523:I524"/>
    <mergeCell ref="J523:K524"/>
    <mergeCell ref="A525:K525"/>
    <mergeCell ref="A526:K526"/>
    <mergeCell ref="A527:K527"/>
    <mergeCell ref="A529:K531"/>
    <mergeCell ref="A532:A533"/>
    <mergeCell ref="B532:C533"/>
    <mergeCell ref="D532:K533"/>
    <mergeCell ref="A534:C535"/>
    <mergeCell ref="D534:E535"/>
    <mergeCell ref="F534:F535"/>
    <mergeCell ref="G534:G535"/>
    <mergeCell ref="H534:H535"/>
    <mergeCell ref="I534:I535"/>
    <mergeCell ref="J534:K535"/>
    <mergeCell ref="A517:C518"/>
    <mergeCell ref="D517:E518"/>
    <mergeCell ref="F517:F518"/>
    <mergeCell ref="G517:G518"/>
    <mergeCell ref="H517:H518"/>
    <mergeCell ref="I517:I518"/>
    <mergeCell ref="J517:K518"/>
    <mergeCell ref="A519:C520"/>
    <mergeCell ref="D519:E520"/>
    <mergeCell ref="F519:F520"/>
    <mergeCell ref="G519:G520"/>
    <mergeCell ref="H519:H520"/>
    <mergeCell ref="I519:I520"/>
    <mergeCell ref="J519:K520"/>
    <mergeCell ref="A521:C522"/>
    <mergeCell ref="D521:E522"/>
    <mergeCell ref="F521:F522"/>
    <mergeCell ref="G521:G522"/>
    <mergeCell ref="H521:H522"/>
    <mergeCell ref="I521:I522"/>
    <mergeCell ref="J521:K522"/>
    <mergeCell ref="A511:C512"/>
    <mergeCell ref="D511:E512"/>
    <mergeCell ref="F511:F512"/>
    <mergeCell ref="G511:G512"/>
    <mergeCell ref="H511:H512"/>
    <mergeCell ref="I511:I512"/>
    <mergeCell ref="J511:K512"/>
    <mergeCell ref="A513:C514"/>
    <mergeCell ref="D513:E514"/>
    <mergeCell ref="F513:F514"/>
    <mergeCell ref="G513:G514"/>
    <mergeCell ref="H513:H514"/>
    <mergeCell ref="I513:I514"/>
    <mergeCell ref="J513:K514"/>
    <mergeCell ref="A515:C516"/>
    <mergeCell ref="D515:E516"/>
    <mergeCell ref="F515:F516"/>
    <mergeCell ref="G515:G516"/>
    <mergeCell ref="H515:H516"/>
    <mergeCell ref="I515:I516"/>
    <mergeCell ref="J515:K516"/>
    <mergeCell ref="A505:C506"/>
    <mergeCell ref="D505:E506"/>
    <mergeCell ref="F505:F506"/>
    <mergeCell ref="G505:G506"/>
    <mergeCell ref="H505:H506"/>
    <mergeCell ref="I505:I506"/>
    <mergeCell ref="J505:K506"/>
    <mergeCell ref="A507:C508"/>
    <mergeCell ref="D507:E508"/>
    <mergeCell ref="F507:F508"/>
    <mergeCell ref="G507:G508"/>
    <mergeCell ref="H507:H508"/>
    <mergeCell ref="I507:I508"/>
    <mergeCell ref="J507:K508"/>
    <mergeCell ref="A509:C510"/>
    <mergeCell ref="D509:E510"/>
    <mergeCell ref="F509:F510"/>
    <mergeCell ref="G509:G510"/>
    <mergeCell ref="H509:H510"/>
    <mergeCell ref="I509:I510"/>
    <mergeCell ref="J509:K510"/>
    <mergeCell ref="A496:K498"/>
    <mergeCell ref="A499:A500"/>
    <mergeCell ref="B499:C500"/>
    <mergeCell ref="D499:K500"/>
    <mergeCell ref="A501:C502"/>
    <mergeCell ref="D501:E502"/>
    <mergeCell ref="F501:F502"/>
    <mergeCell ref="G501:G502"/>
    <mergeCell ref="H501:H502"/>
    <mergeCell ref="I501:I502"/>
    <mergeCell ref="J501:K502"/>
    <mergeCell ref="A503:C504"/>
    <mergeCell ref="D503:E504"/>
    <mergeCell ref="F503:F504"/>
    <mergeCell ref="G503:G504"/>
    <mergeCell ref="H503:H504"/>
    <mergeCell ref="I503:I504"/>
    <mergeCell ref="J503:K504"/>
    <mergeCell ref="A488:C489"/>
    <mergeCell ref="D488:E489"/>
    <mergeCell ref="F488:F489"/>
    <mergeCell ref="G488:G489"/>
    <mergeCell ref="H488:H489"/>
    <mergeCell ref="I488:I489"/>
    <mergeCell ref="J488:K489"/>
    <mergeCell ref="A490:C491"/>
    <mergeCell ref="D490:E491"/>
    <mergeCell ref="F490:F491"/>
    <mergeCell ref="G490:G491"/>
    <mergeCell ref="H490:H491"/>
    <mergeCell ref="I490:I491"/>
    <mergeCell ref="J490:K491"/>
    <mergeCell ref="A492:K492"/>
    <mergeCell ref="A493:K493"/>
    <mergeCell ref="A495:K495"/>
    <mergeCell ref="A482:C483"/>
    <mergeCell ref="D482:E483"/>
    <mergeCell ref="F482:F483"/>
    <mergeCell ref="G482:G483"/>
    <mergeCell ref="H482:H483"/>
    <mergeCell ref="I482:I483"/>
    <mergeCell ref="J482:K483"/>
    <mergeCell ref="A484:C485"/>
    <mergeCell ref="D484:E485"/>
    <mergeCell ref="F484:F485"/>
    <mergeCell ref="G484:G485"/>
    <mergeCell ref="H484:H485"/>
    <mergeCell ref="I484:I485"/>
    <mergeCell ref="J484:K485"/>
    <mergeCell ref="A486:C487"/>
    <mergeCell ref="D486:E487"/>
    <mergeCell ref="F486:F487"/>
    <mergeCell ref="G486:G487"/>
    <mergeCell ref="H486:H487"/>
    <mergeCell ref="I486:I487"/>
    <mergeCell ref="J486:K487"/>
    <mergeCell ref="A476:C477"/>
    <mergeCell ref="D476:E477"/>
    <mergeCell ref="F476:F477"/>
    <mergeCell ref="G476:G477"/>
    <mergeCell ref="H476:H477"/>
    <mergeCell ref="I476:I477"/>
    <mergeCell ref="J476:K477"/>
    <mergeCell ref="A478:C479"/>
    <mergeCell ref="D478:E479"/>
    <mergeCell ref="F478:F479"/>
    <mergeCell ref="G478:G479"/>
    <mergeCell ref="H478:H479"/>
    <mergeCell ref="I478:I479"/>
    <mergeCell ref="J478:K479"/>
    <mergeCell ref="A480:C481"/>
    <mergeCell ref="D480:E481"/>
    <mergeCell ref="F480:F481"/>
    <mergeCell ref="G480:G481"/>
    <mergeCell ref="H480:H481"/>
    <mergeCell ref="I480:I481"/>
    <mergeCell ref="J480:K481"/>
    <mergeCell ref="A470:C471"/>
    <mergeCell ref="D470:E471"/>
    <mergeCell ref="F470:F471"/>
    <mergeCell ref="G470:G471"/>
    <mergeCell ref="H470:H471"/>
    <mergeCell ref="I470:I471"/>
    <mergeCell ref="J470:K471"/>
    <mergeCell ref="A472:C473"/>
    <mergeCell ref="D472:E473"/>
    <mergeCell ref="F472:F473"/>
    <mergeCell ref="G472:G473"/>
    <mergeCell ref="H472:H473"/>
    <mergeCell ref="I472:I473"/>
    <mergeCell ref="J472:K473"/>
    <mergeCell ref="A474:C475"/>
    <mergeCell ref="D474:E475"/>
    <mergeCell ref="F474:F475"/>
    <mergeCell ref="G474:G475"/>
    <mergeCell ref="H474:H475"/>
    <mergeCell ref="I474:I475"/>
    <mergeCell ref="J474:K475"/>
    <mergeCell ref="A457:C458"/>
    <mergeCell ref="D457:E458"/>
    <mergeCell ref="F457:F458"/>
    <mergeCell ref="G457:G458"/>
    <mergeCell ref="H457:H458"/>
    <mergeCell ref="I457:I458"/>
    <mergeCell ref="J457:K458"/>
    <mergeCell ref="A459:K459"/>
    <mergeCell ref="A460:K460"/>
    <mergeCell ref="A461:K461"/>
    <mergeCell ref="A463:K465"/>
    <mergeCell ref="A466:A467"/>
    <mergeCell ref="B466:C467"/>
    <mergeCell ref="D466:K467"/>
    <mergeCell ref="A468:C469"/>
    <mergeCell ref="D468:E469"/>
    <mergeCell ref="F468:F469"/>
    <mergeCell ref="G468:G469"/>
    <mergeCell ref="H468:H469"/>
    <mergeCell ref="I468:I469"/>
    <mergeCell ref="J468:K469"/>
    <mergeCell ref="A451:C452"/>
    <mergeCell ref="D451:E452"/>
    <mergeCell ref="F451:F452"/>
    <mergeCell ref="G451:G452"/>
    <mergeCell ref="H451:H452"/>
    <mergeCell ref="I451:I452"/>
    <mergeCell ref="J451:K452"/>
    <mergeCell ref="A453:C454"/>
    <mergeCell ref="D453:E454"/>
    <mergeCell ref="F453:F454"/>
    <mergeCell ref="G453:G454"/>
    <mergeCell ref="H453:H454"/>
    <mergeCell ref="I453:I454"/>
    <mergeCell ref="J453:K454"/>
    <mergeCell ref="A455:C456"/>
    <mergeCell ref="D455:E456"/>
    <mergeCell ref="F455:F456"/>
    <mergeCell ref="G455:G456"/>
    <mergeCell ref="H455:H456"/>
    <mergeCell ref="I455:I456"/>
    <mergeCell ref="J455:K456"/>
    <mergeCell ref="A445:C446"/>
    <mergeCell ref="D445:E446"/>
    <mergeCell ref="F445:F446"/>
    <mergeCell ref="G445:G446"/>
    <mergeCell ref="H445:H446"/>
    <mergeCell ref="I445:I446"/>
    <mergeCell ref="J445:K446"/>
    <mergeCell ref="A447:C448"/>
    <mergeCell ref="D447:E448"/>
    <mergeCell ref="F447:F448"/>
    <mergeCell ref="G447:G448"/>
    <mergeCell ref="H447:H448"/>
    <mergeCell ref="I447:I448"/>
    <mergeCell ref="J447:K448"/>
    <mergeCell ref="A449:C450"/>
    <mergeCell ref="D449:E450"/>
    <mergeCell ref="F449:F450"/>
    <mergeCell ref="G449:G450"/>
    <mergeCell ref="H449:H450"/>
    <mergeCell ref="I449:I450"/>
    <mergeCell ref="J449:K450"/>
    <mergeCell ref="A439:C440"/>
    <mergeCell ref="D439:E440"/>
    <mergeCell ref="F439:F440"/>
    <mergeCell ref="G439:G440"/>
    <mergeCell ref="H439:H440"/>
    <mergeCell ref="I439:I440"/>
    <mergeCell ref="J439:K440"/>
    <mergeCell ref="A441:C442"/>
    <mergeCell ref="D441:E442"/>
    <mergeCell ref="F441:F442"/>
    <mergeCell ref="G441:G442"/>
    <mergeCell ref="H441:H442"/>
    <mergeCell ref="I441:I442"/>
    <mergeCell ref="J441:K442"/>
    <mergeCell ref="A443:C444"/>
    <mergeCell ref="D443:E444"/>
    <mergeCell ref="F443:F444"/>
    <mergeCell ref="G443:G444"/>
    <mergeCell ref="H443:H444"/>
    <mergeCell ref="I443:I444"/>
    <mergeCell ref="J443:K444"/>
    <mergeCell ref="A430:K432"/>
    <mergeCell ref="A433:A434"/>
    <mergeCell ref="B433:C434"/>
    <mergeCell ref="D433:K434"/>
    <mergeCell ref="A435:C436"/>
    <mergeCell ref="D435:E436"/>
    <mergeCell ref="F435:F436"/>
    <mergeCell ref="G435:G436"/>
    <mergeCell ref="H435:H436"/>
    <mergeCell ref="I435:I436"/>
    <mergeCell ref="J435:K436"/>
    <mergeCell ref="A437:C438"/>
    <mergeCell ref="D437:E438"/>
    <mergeCell ref="F437:F438"/>
    <mergeCell ref="G437:G438"/>
    <mergeCell ref="H437:H438"/>
    <mergeCell ref="I437:I438"/>
    <mergeCell ref="J437:K438"/>
    <mergeCell ref="A220:C221"/>
    <mergeCell ref="D220:E221"/>
    <mergeCell ref="F220:F221"/>
    <mergeCell ref="G220:G221"/>
    <mergeCell ref="H220:H221"/>
    <mergeCell ref="I220:I221"/>
    <mergeCell ref="J220:K221"/>
    <mergeCell ref="A228:K228"/>
    <mergeCell ref="A229:K229"/>
    <mergeCell ref="A231:K231"/>
    <mergeCell ref="A224:C225"/>
    <mergeCell ref="D224:E225"/>
    <mergeCell ref="F224:F225"/>
    <mergeCell ref="G224:G225"/>
    <mergeCell ref="H224:H225"/>
    <mergeCell ref="I224:I225"/>
    <mergeCell ref="J224:K225"/>
    <mergeCell ref="A226:C227"/>
    <mergeCell ref="D226:E227"/>
    <mergeCell ref="F226:F227"/>
    <mergeCell ref="G226:G227"/>
    <mergeCell ref="H226:H227"/>
    <mergeCell ref="I226:I227"/>
    <mergeCell ref="J226:K227"/>
    <mergeCell ref="A222:C223"/>
    <mergeCell ref="D222:E223"/>
    <mergeCell ref="F222:F223"/>
    <mergeCell ref="G222:G223"/>
    <mergeCell ref="H222:H223"/>
    <mergeCell ref="I222:I223"/>
    <mergeCell ref="J222:K223"/>
    <mergeCell ref="A214:C215"/>
    <mergeCell ref="D214:E215"/>
    <mergeCell ref="F214:F215"/>
    <mergeCell ref="G214:G215"/>
    <mergeCell ref="H214:H215"/>
    <mergeCell ref="I214:I215"/>
    <mergeCell ref="J214:K215"/>
    <mergeCell ref="A216:C217"/>
    <mergeCell ref="D216:E217"/>
    <mergeCell ref="F216:F217"/>
    <mergeCell ref="G216:G217"/>
    <mergeCell ref="H216:H217"/>
    <mergeCell ref="I216:I217"/>
    <mergeCell ref="J216:K217"/>
    <mergeCell ref="A218:C219"/>
    <mergeCell ref="D218:E219"/>
    <mergeCell ref="F218:F219"/>
    <mergeCell ref="G218:G219"/>
    <mergeCell ref="H218:H219"/>
    <mergeCell ref="I218:I219"/>
    <mergeCell ref="J218:K219"/>
    <mergeCell ref="A208:C209"/>
    <mergeCell ref="D208:E209"/>
    <mergeCell ref="F208:F209"/>
    <mergeCell ref="G208:G209"/>
    <mergeCell ref="H208:H209"/>
    <mergeCell ref="I208:I209"/>
    <mergeCell ref="J208:K209"/>
    <mergeCell ref="A210:C211"/>
    <mergeCell ref="D210:E211"/>
    <mergeCell ref="F210:F211"/>
    <mergeCell ref="G210:G211"/>
    <mergeCell ref="H210:H211"/>
    <mergeCell ref="I210:I211"/>
    <mergeCell ref="J210:K211"/>
    <mergeCell ref="A212:C213"/>
    <mergeCell ref="D212:E213"/>
    <mergeCell ref="F212:F213"/>
    <mergeCell ref="G212:G213"/>
    <mergeCell ref="H212:H213"/>
    <mergeCell ref="I212:I213"/>
    <mergeCell ref="J212:K213"/>
    <mergeCell ref="A195:K195"/>
    <mergeCell ref="A196:K196"/>
    <mergeCell ref="A197:K197"/>
    <mergeCell ref="A198:K198"/>
    <mergeCell ref="A199:K201"/>
    <mergeCell ref="A202:A203"/>
    <mergeCell ref="B202:C203"/>
    <mergeCell ref="D202:K203"/>
    <mergeCell ref="A204:C205"/>
    <mergeCell ref="D204:E205"/>
    <mergeCell ref="F204:F205"/>
    <mergeCell ref="G204:G205"/>
    <mergeCell ref="H204:H205"/>
    <mergeCell ref="I204:I205"/>
    <mergeCell ref="J204:K205"/>
    <mergeCell ref="A206:C207"/>
    <mergeCell ref="D206:E207"/>
    <mergeCell ref="F206:F207"/>
    <mergeCell ref="G206:G207"/>
    <mergeCell ref="H206:H207"/>
    <mergeCell ref="I206:I207"/>
    <mergeCell ref="J206:K207"/>
    <mergeCell ref="A187:C188"/>
    <mergeCell ref="D187:E188"/>
    <mergeCell ref="F187:F188"/>
    <mergeCell ref="G187:G188"/>
    <mergeCell ref="H187:H188"/>
    <mergeCell ref="I187:I188"/>
    <mergeCell ref="J187:K188"/>
    <mergeCell ref="A191:C192"/>
    <mergeCell ref="D191:E192"/>
    <mergeCell ref="F191:F192"/>
    <mergeCell ref="G191:G192"/>
    <mergeCell ref="H191:H192"/>
    <mergeCell ref="I191:I192"/>
    <mergeCell ref="J191:K192"/>
    <mergeCell ref="A193:C194"/>
    <mergeCell ref="D193:E194"/>
    <mergeCell ref="F193:F194"/>
    <mergeCell ref="G193:G194"/>
    <mergeCell ref="H193:H194"/>
    <mergeCell ref="I193:I194"/>
    <mergeCell ref="J193:K194"/>
    <mergeCell ref="A189:C190"/>
    <mergeCell ref="D189:E190"/>
    <mergeCell ref="F189:F190"/>
    <mergeCell ref="G189:G190"/>
    <mergeCell ref="H189:H190"/>
    <mergeCell ref="I189:I190"/>
    <mergeCell ref="J189:K190"/>
    <mergeCell ref="A181:C182"/>
    <mergeCell ref="D181:E182"/>
    <mergeCell ref="F181:F182"/>
    <mergeCell ref="G181:G182"/>
    <mergeCell ref="H181:H182"/>
    <mergeCell ref="I181:I182"/>
    <mergeCell ref="J181:K182"/>
    <mergeCell ref="A183:C184"/>
    <mergeCell ref="D183:E184"/>
    <mergeCell ref="F183:F184"/>
    <mergeCell ref="G183:G184"/>
    <mergeCell ref="H183:H184"/>
    <mergeCell ref="I183:I184"/>
    <mergeCell ref="J183:K184"/>
    <mergeCell ref="A185:C186"/>
    <mergeCell ref="D185:E186"/>
    <mergeCell ref="F185:F186"/>
    <mergeCell ref="G185:G186"/>
    <mergeCell ref="H185:H186"/>
    <mergeCell ref="I185:I186"/>
    <mergeCell ref="J185:K186"/>
    <mergeCell ref="A175:C176"/>
    <mergeCell ref="D175:E176"/>
    <mergeCell ref="F175:F176"/>
    <mergeCell ref="G175:G176"/>
    <mergeCell ref="H175:H176"/>
    <mergeCell ref="I175:I176"/>
    <mergeCell ref="J175:K176"/>
    <mergeCell ref="A177:C178"/>
    <mergeCell ref="D177:E178"/>
    <mergeCell ref="F177:F178"/>
    <mergeCell ref="G177:G178"/>
    <mergeCell ref="H177:H178"/>
    <mergeCell ref="I177:I178"/>
    <mergeCell ref="J177:K178"/>
    <mergeCell ref="A179:C180"/>
    <mergeCell ref="D179:E180"/>
    <mergeCell ref="F179:F180"/>
    <mergeCell ref="G179:G180"/>
    <mergeCell ref="H179:H180"/>
    <mergeCell ref="I179:I180"/>
    <mergeCell ref="J179:K180"/>
    <mergeCell ref="A162:K162"/>
    <mergeCell ref="A163:K163"/>
    <mergeCell ref="A164:K164"/>
    <mergeCell ref="A165:K165"/>
    <mergeCell ref="A166:K168"/>
    <mergeCell ref="A169:A170"/>
    <mergeCell ref="B169:C170"/>
    <mergeCell ref="D169:K170"/>
    <mergeCell ref="A171:C172"/>
    <mergeCell ref="D171:E172"/>
    <mergeCell ref="F171:F172"/>
    <mergeCell ref="G171:G172"/>
    <mergeCell ref="H171:H172"/>
    <mergeCell ref="I171:I172"/>
    <mergeCell ref="J171:K172"/>
    <mergeCell ref="A173:C174"/>
    <mergeCell ref="D173:E174"/>
    <mergeCell ref="F173:F174"/>
    <mergeCell ref="G173:G174"/>
    <mergeCell ref="H173:H174"/>
    <mergeCell ref="I173:I174"/>
    <mergeCell ref="J173:K174"/>
    <mergeCell ref="A154:C155"/>
    <mergeCell ref="D154:E155"/>
    <mergeCell ref="F154:F155"/>
    <mergeCell ref="G154:G155"/>
    <mergeCell ref="H154:H155"/>
    <mergeCell ref="I154:I155"/>
    <mergeCell ref="J154:K155"/>
    <mergeCell ref="A158:C159"/>
    <mergeCell ref="D158:E159"/>
    <mergeCell ref="F158:F159"/>
    <mergeCell ref="G158:G159"/>
    <mergeCell ref="H158:H159"/>
    <mergeCell ref="I158:I159"/>
    <mergeCell ref="J158:K159"/>
    <mergeCell ref="A160:C161"/>
    <mergeCell ref="D160:E161"/>
    <mergeCell ref="F160:F161"/>
    <mergeCell ref="G160:G161"/>
    <mergeCell ref="H160:H161"/>
    <mergeCell ref="I160:I161"/>
    <mergeCell ref="J160:K161"/>
    <mergeCell ref="A156:C157"/>
    <mergeCell ref="A148:C149"/>
    <mergeCell ref="D148:E149"/>
    <mergeCell ref="F148:F149"/>
    <mergeCell ref="G148:G149"/>
    <mergeCell ref="H148:H149"/>
    <mergeCell ref="I148:I149"/>
    <mergeCell ref="J148:K149"/>
    <mergeCell ref="A150:C151"/>
    <mergeCell ref="D150:E151"/>
    <mergeCell ref="F150:F151"/>
    <mergeCell ref="G150:G151"/>
    <mergeCell ref="H150:H151"/>
    <mergeCell ref="I150:I151"/>
    <mergeCell ref="J150:K151"/>
    <mergeCell ref="A152:C153"/>
    <mergeCell ref="D152:E153"/>
    <mergeCell ref="F152:F153"/>
    <mergeCell ref="G152:G153"/>
    <mergeCell ref="H152:H153"/>
    <mergeCell ref="I152:I153"/>
    <mergeCell ref="J152:K153"/>
    <mergeCell ref="A142:C143"/>
    <mergeCell ref="D142:E143"/>
    <mergeCell ref="F142:F143"/>
    <mergeCell ref="G142:G143"/>
    <mergeCell ref="H142:H143"/>
    <mergeCell ref="I142:I143"/>
    <mergeCell ref="J142:K143"/>
    <mergeCell ref="A144:C145"/>
    <mergeCell ref="D144:E145"/>
    <mergeCell ref="F144:F145"/>
    <mergeCell ref="G144:G145"/>
    <mergeCell ref="H144:H145"/>
    <mergeCell ref="I144:I145"/>
    <mergeCell ref="J144:K145"/>
    <mergeCell ref="A146:C147"/>
    <mergeCell ref="D146:E147"/>
    <mergeCell ref="F146:F147"/>
    <mergeCell ref="G146:G147"/>
    <mergeCell ref="H146:H147"/>
    <mergeCell ref="I146:I147"/>
    <mergeCell ref="J146:K147"/>
    <mergeCell ref="A133:K135"/>
    <mergeCell ref="A136:A137"/>
    <mergeCell ref="B136:C137"/>
    <mergeCell ref="D136:K137"/>
    <mergeCell ref="A138:C139"/>
    <mergeCell ref="D138:E139"/>
    <mergeCell ref="F138:F139"/>
    <mergeCell ref="G138:G139"/>
    <mergeCell ref="H138:H139"/>
    <mergeCell ref="I138:I139"/>
    <mergeCell ref="J138:K139"/>
    <mergeCell ref="A140:C141"/>
    <mergeCell ref="D140:E141"/>
    <mergeCell ref="F140:F141"/>
    <mergeCell ref="G140:G141"/>
    <mergeCell ref="H140:H141"/>
    <mergeCell ref="I140:I141"/>
    <mergeCell ref="J140:K141"/>
    <mergeCell ref="J6:K7"/>
    <mergeCell ref="A8:C9"/>
    <mergeCell ref="D8:E9"/>
    <mergeCell ref="F8:F9"/>
    <mergeCell ref="G8:G9"/>
    <mergeCell ref="H8:H9"/>
    <mergeCell ref="I8:I9"/>
    <mergeCell ref="J8:K9"/>
    <mergeCell ref="A1:K3"/>
    <mergeCell ref="A4:A5"/>
    <mergeCell ref="B4:C5"/>
    <mergeCell ref="D4:K5"/>
    <mergeCell ref="A6:C7"/>
    <mergeCell ref="D6:E7"/>
    <mergeCell ref="F6:F7"/>
    <mergeCell ref="G6:G7"/>
    <mergeCell ref="H6:H7"/>
    <mergeCell ref="I6:I7"/>
    <mergeCell ref="J14:K15"/>
    <mergeCell ref="A16:C17"/>
    <mergeCell ref="D16:E17"/>
    <mergeCell ref="F16:F17"/>
    <mergeCell ref="G16:G17"/>
    <mergeCell ref="H16:H17"/>
    <mergeCell ref="I16:I17"/>
    <mergeCell ref="J16:K17"/>
    <mergeCell ref="A14:C15"/>
    <mergeCell ref="D14:E15"/>
    <mergeCell ref="F14:F15"/>
    <mergeCell ref="G14:G15"/>
    <mergeCell ref="H14:H15"/>
    <mergeCell ref="I14:I15"/>
    <mergeCell ref="J10:K11"/>
    <mergeCell ref="A12:C13"/>
    <mergeCell ref="D12:E13"/>
    <mergeCell ref="F12:F13"/>
    <mergeCell ref="G12:G13"/>
    <mergeCell ref="H12:H13"/>
    <mergeCell ref="I12:I13"/>
    <mergeCell ref="J12:K13"/>
    <mergeCell ref="A10:C11"/>
    <mergeCell ref="D10:E11"/>
    <mergeCell ref="F10:F11"/>
    <mergeCell ref="G10:G11"/>
    <mergeCell ref="H10:H11"/>
    <mergeCell ref="I10:I11"/>
    <mergeCell ref="J18:K19"/>
    <mergeCell ref="A20:C21"/>
    <mergeCell ref="D20:E21"/>
    <mergeCell ref="F20:F21"/>
    <mergeCell ref="G20:G21"/>
    <mergeCell ref="H20:H21"/>
    <mergeCell ref="I20:I21"/>
    <mergeCell ref="J20:K21"/>
    <mergeCell ref="A18:C19"/>
    <mergeCell ref="D18:E19"/>
    <mergeCell ref="F18:F19"/>
    <mergeCell ref="G18:G19"/>
    <mergeCell ref="H18:H19"/>
    <mergeCell ref="I18:I19"/>
    <mergeCell ref="A24:C25"/>
    <mergeCell ref="D24:E25"/>
    <mergeCell ref="F24:F25"/>
    <mergeCell ref="G24:G25"/>
    <mergeCell ref="B37:C38"/>
    <mergeCell ref="D37:K38"/>
    <mergeCell ref="A39:C40"/>
    <mergeCell ref="D39:E40"/>
    <mergeCell ref="J26:K27"/>
    <mergeCell ref="A26:C27"/>
    <mergeCell ref="D26:E27"/>
    <mergeCell ref="F26:F27"/>
    <mergeCell ref="G26:G27"/>
    <mergeCell ref="H26:H27"/>
    <mergeCell ref="I26:I27"/>
    <mergeCell ref="J22:K23"/>
    <mergeCell ref="A22:C23"/>
    <mergeCell ref="D22:E23"/>
    <mergeCell ref="F22:F23"/>
    <mergeCell ref="G22:G23"/>
    <mergeCell ref="H22:H23"/>
    <mergeCell ref="I22:I23"/>
    <mergeCell ref="H24:H25"/>
    <mergeCell ref="I24:I25"/>
    <mergeCell ref="J24:K25"/>
    <mergeCell ref="A80:C81"/>
    <mergeCell ref="D80:E81"/>
    <mergeCell ref="F80:F81"/>
    <mergeCell ref="G80:G81"/>
    <mergeCell ref="H80:H81"/>
    <mergeCell ref="I80:I81"/>
    <mergeCell ref="J80:K81"/>
    <mergeCell ref="J28:K29"/>
    <mergeCell ref="A30:K30"/>
    <mergeCell ref="A31:K31"/>
    <mergeCell ref="A32:K32"/>
    <mergeCell ref="A33:K33"/>
    <mergeCell ref="F39:F40"/>
    <mergeCell ref="G39:G40"/>
    <mergeCell ref="H39:H40"/>
    <mergeCell ref="I39:I40"/>
    <mergeCell ref="A28:C29"/>
    <mergeCell ref="D28:E29"/>
    <mergeCell ref="F28:F29"/>
    <mergeCell ref="G28:G29"/>
    <mergeCell ref="H28:H29"/>
    <mergeCell ref="I28:I29"/>
    <mergeCell ref="J39:K40"/>
    <mergeCell ref="A41:C42"/>
    <mergeCell ref="D41:E42"/>
    <mergeCell ref="F41:F42"/>
    <mergeCell ref="G41:G42"/>
    <mergeCell ref="H41:H42"/>
    <mergeCell ref="I41:I42"/>
    <mergeCell ref="J41:K42"/>
    <mergeCell ref="A34:K36"/>
    <mergeCell ref="A37:A38"/>
    <mergeCell ref="A109:C110"/>
    <mergeCell ref="A103:A104"/>
    <mergeCell ref="B103:C104"/>
    <mergeCell ref="D103:K104"/>
    <mergeCell ref="A105:C106"/>
    <mergeCell ref="D105:E106"/>
    <mergeCell ref="F105:F106"/>
    <mergeCell ref="J92:K93"/>
    <mergeCell ref="A94:C95"/>
    <mergeCell ref="D94:E95"/>
    <mergeCell ref="F94:F95"/>
    <mergeCell ref="G94:G95"/>
    <mergeCell ref="H94:H95"/>
    <mergeCell ref="I94:I95"/>
    <mergeCell ref="J94:K95"/>
    <mergeCell ref="A92:C93"/>
    <mergeCell ref="D92:E93"/>
    <mergeCell ref="F92:F93"/>
    <mergeCell ref="G92:G93"/>
    <mergeCell ref="H92:H93"/>
    <mergeCell ref="I92:I93"/>
    <mergeCell ref="A107:C108"/>
    <mergeCell ref="D107:E108"/>
    <mergeCell ref="F107:F108"/>
    <mergeCell ref="H107:H108"/>
    <mergeCell ref="I107:I108"/>
    <mergeCell ref="J47:K48"/>
    <mergeCell ref="A49:C50"/>
    <mergeCell ref="D49:E50"/>
    <mergeCell ref="F49:F50"/>
    <mergeCell ref="G49:G50"/>
    <mergeCell ref="H49:H50"/>
    <mergeCell ref="I49:I50"/>
    <mergeCell ref="J49:K50"/>
    <mergeCell ref="A47:C48"/>
    <mergeCell ref="D47:E48"/>
    <mergeCell ref="F47:F48"/>
    <mergeCell ref="G47:G48"/>
    <mergeCell ref="H47:H48"/>
    <mergeCell ref="I47:I48"/>
    <mergeCell ref="J43:K44"/>
    <mergeCell ref="A45:C46"/>
    <mergeCell ref="D45:E46"/>
    <mergeCell ref="F45:F46"/>
    <mergeCell ref="G45:G46"/>
    <mergeCell ref="H45:H46"/>
    <mergeCell ref="I45:I46"/>
    <mergeCell ref="J45:K46"/>
    <mergeCell ref="A43:C44"/>
    <mergeCell ref="D43:E44"/>
    <mergeCell ref="F43:F44"/>
    <mergeCell ref="G43:G44"/>
    <mergeCell ref="H43:H44"/>
    <mergeCell ref="I43:I44"/>
    <mergeCell ref="J57:K58"/>
    <mergeCell ref="A57:C58"/>
    <mergeCell ref="D57:E58"/>
    <mergeCell ref="F57:F58"/>
    <mergeCell ref="G57:G58"/>
    <mergeCell ref="H57:H58"/>
    <mergeCell ref="I57:I58"/>
    <mergeCell ref="J55:K56"/>
    <mergeCell ref="A55:C56"/>
    <mergeCell ref="D55:E56"/>
    <mergeCell ref="F55:F56"/>
    <mergeCell ref="G55:G56"/>
    <mergeCell ref="H55:H56"/>
    <mergeCell ref="I55:I56"/>
    <mergeCell ref="J51:K52"/>
    <mergeCell ref="A53:C54"/>
    <mergeCell ref="D53:E54"/>
    <mergeCell ref="F53:F54"/>
    <mergeCell ref="G53:G54"/>
    <mergeCell ref="H53:H54"/>
    <mergeCell ref="I53:I54"/>
    <mergeCell ref="J53:K54"/>
    <mergeCell ref="A51:C52"/>
    <mergeCell ref="D51:E52"/>
    <mergeCell ref="F51:F52"/>
    <mergeCell ref="G51:G52"/>
    <mergeCell ref="H51:H52"/>
    <mergeCell ref="I51:I52"/>
    <mergeCell ref="A70:A71"/>
    <mergeCell ref="B70:C71"/>
    <mergeCell ref="D70:K71"/>
    <mergeCell ref="A72:C73"/>
    <mergeCell ref="D72:E73"/>
    <mergeCell ref="F72:F73"/>
    <mergeCell ref="G72:G73"/>
    <mergeCell ref="H72:H73"/>
    <mergeCell ref="I72:I73"/>
    <mergeCell ref="J72:K73"/>
    <mergeCell ref="J61:K62"/>
    <mergeCell ref="A63:K63"/>
    <mergeCell ref="A64:K64"/>
    <mergeCell ref="A65:K65"/>
    <mergeCell ref="A66:K66"/>
    <mergeCell ref="A67:K69"/>
    <mergeCell ref="A61:C62"/>
    <mergeCell ref="D61:E62"/>
    <mergeCell ref="F61:F62"/>
    <mergeCell ref="G61:G62"/>
    <mergeCell ref="H61:H62"/>
    <mergeCell ref="I61:I62"/>
    <mergeCell ref="H86:H87"/>
    <mergeCell ref="I86:I87"/>
    <mergeCell ref="J82:K83"/>
    <mergeCell ref="A84:C85"/>
    <mergeCell ref="D84:E85"/>
    <mergeCell ref="H90:H91"/>
    <mergeCell ref="I90:I91"/>
    <mergeCell ref="J74:K75"/>
    <mergeCell ref="A76:C77"/>
    <mergeCell ref="D76:E77"/>
    <mergeCell ref="F76:F77"/>
    <mergeCell ref="G76:G77"/>
    <mergeCell ref="H76:H77"/>
    <mergeCell ref="I76:I77"/>
    <mergeCell ref="J76:K77"/>
    <mergeCell ref="A74:C75"/>
    <mergeCell ref="D74:E75"/>
    <mergeCell ref="F74:F75"/>
    <mergeCell ref="G74:G75"/>
    <mergeCell ref="H74:H75"/>
    <mergeCell ref="I74:I75"/>
    <mergeCell ref="F84:F85"/>
    <mergeCell ref="G84:G85"/>
    <mergeCell ref="H84:H85"/>
    <mergeCell ref="I84:I85"/>
    <mergeCell ref="J84:K85"/>
    <mergeCell ref="A82:C83"/>
    <mergeCell ref="D82:E83"/>
    <mergeCell ref="F82:F83"/>
    <mergeCell ref="G82:G83"/>
    <mergeCell ref="H82:H83"/>
    <mergeCell ref="I82:I83"/>
    <mergeCell ref="A232:K234"/>
    <mergeCell ref="D156:E157"/>
    <mergeCell ref="F156:F157"/>
    <mergeCell ref="G156:G157"/>
    <mergeCell ref="H156:H157"/>
    <mergeCell ref="I156:I157"/>
    <mergeCell ref="J156:K157"/>
    <mergeCell ref="J78:K79"/>
    <mergeCell ref="A96:K96"/>
    <mergeCell ref="A97:K97"/>
    <mergeCell ref="A98:K98"/>
    <mergeCell ref="A99:K99"/>
    <mergeCell ref="A100:K102"/>
    <mergeCell ref="A78:C79"/>
    <mergeCell ref="D78:E79"/>
    <mergeCell ref="F78:F79"/>
    <mergeCell ref="G78:G79"/>
    <mergeCell ref="H78:H79"/>
    <mergeCell ref="I78:I79"/>
    <mergeCell ref="J107:K108"/>
    <mergeCell ref="J86:K87"/>
    <mergeCell ref="A88:C89"/>
    <mergeCell ref="D88:E89"/>
    <mergeCell ref="F88:F89"/>
    <mergeCell ref="G88:G89"/>
    <mergeCell ref="H88:H89"/>
    <mergeCell ref="I88:I89"/>
    <mergeCell ref="J88:K89"/>
    <mergeCell ref="A86:C87"/>
    <mergeCell ref="D86:E87"/>
    <mergeCell ref="F86:F87"/>
    <mergeCell ref="G86:G87"/>
    <mergeCell ref="D113:E114"/>
    <mergeCell ref="F113:F114"/>
    <mergeCell ref="G113:G114"/>
    <mergeCell ref="H113:H114"/>
    <mergeCell ref="I113:I114"/>
    <mergeCell ref="J113:K114"/>
    <mergeCell ref="A111:C112"/>
    <mergeCell ref="D111:E112"/>
    <mergeCell ref="F111:F112"/>
    <mergeCell ref="G111:G112"/>
    <mergeCell ref="H111:H112"/>
    <mergeCell ref="I111:I112"/>
    <mergeCell ref="H117:H118"/>
    <mergeCell ref="I117:I118"/>
    <mergeCell ref="I125:I126"/>
    <mergeCell ref="J125:K126"/>
    <mergeCell ref="A121:C122"/>
    <mergeCell ref="D121:E122"/>
    <mergeCell ref="F121:F122"/>
    <mergeCell ref="G121:G122"/>
    <mergeCell ref="H121:H122"/>
    <mergeCell ref="I121:I122"/>
    <mergeCell ref="J117:K118"/>
    <mergeCell ref="A119:C120"/>
    <mergeCell ref="D119:E120"/>
    <mergeCell ref="F119:F120"/>
    <mergeCell ref="G119:G120"/>
    <mergeCell ref="H119:H120"/>
    <mergeCell ref="I119:I120"/>
    <mergeCell ref="J115:K116"/>
    <mergeCell ref="A129:K129"/>
    <mergeCell ref="A130:K130"/>
    <mergeCell ref="A131:K131"/>
    <mergeCell ref="A132:K132"/>
    <mergeCell ref="A115:C116"/>
    <mergeCell ref="D115:E116"/>
    <mergeCell ref="F115:F116"/>
    <mergeCell ref="G115:G116"/>
    <mergeCell ref="H115:H116"/>
    <mergeCell ref="I115:I116"/>
    <mergeCell ref="J127:K128"/>
    <mergeCell ref="A127:C128"/>
    <mergeCell ref="D127:E128"/>
    <mergeCell ref="F127:F128"/>
    <mergeCell ref="G127:G128"/>
    <mergeCell ref="H127:H128"/>
    <mergeCell ref="I127:I128"/>
    <mergeCell ref="J121:K122"/>
    <mergeCell ref="A125:C126"/>
    <mergeCell ref="D125:E126"/>
    <mergeCell ref="J119:K120"/>
    <mergeCell ref="A117:C118"/>
    <mergeCell ref="D117:E118"/>
    <mergeCell ref="F117:F118"/>
    <mergeCell ref="G117:G118"/>
    <mergeCell ref="F125:F126"/>
    <mergeCell ref="G125:G126"/>
    <mergeCell ref="H125:H126"/>
    <mergeCell ref="A239:C240"/>
    <mergeCell ref="D239:E240"/>
    <mergeCell ref="F239:F240"/>
    <mergeCell ref="G239:G240"/>
    <mergeCell ref="H239:H240"/>
    <mergeCell ref="I239:I240"/>
    <mergeCell ref="J239:K240"/>
    <mergeCell ref="A241:C242"/>
    <mergeCell ref="D241:E242"/>
    <mergeCell ref="F241:F242"/>
    <mergeCell ref="G241:G242"/>
    <mergeCell ref="H241:H242"/>
    <mergeCell ref="I241:I242"/>
    <mergeCell ref="J241:K242"/>
    <mergeCell ref="A235:A236"/>
    <mergeCell ref="B235:C236"/>
    <mergeCell ref="D235:K236"/>
    <mergeCell ref="A237:C238"/>
    <mergeCell ref="D237:E238"/>
    <mergeCell ref="F237:F238"/>
    <mergeCell ref="G237:G238"/>
    <mergeCell ref="H237:H238"/>
    <mergeCell ref="I237:I238"/>
    <mergeCell ref="J237:K238"/>
    <mergeCell ref="A247:C248"/>
    <mergeCell ref="D247:E248"/>
    <mergeCell ref="F247:F248"/>
    <mergeCell ref="G247:G248"/>
    <mergeCell ref="H247:H248"/>
    <mergeCell ref="I247:I248"/>
    <mergeCell ref="J247:K248"/>
    <mergeCell ref="A249:C250"/>
    <mergeCell ref="D249:E250"/>
    <mergeCell ref="F249:F250"/>
    <mergeCell ref="G249:G250"/>
    <mergeCell ref="H249:H250"/>
    <mergeCell ref="I249:I250"/>
    <mergeCell ref="J249:K250"/>
    <mergeCell ref="A243:C244"/>
    <mergeCell ref="D243:E244"/>
    <mergeCell ref="F243:F244"/>
    <mergeCell ref="G243:G244"/>
    <mergeCell ref="H243:H244"/>
    <mergeCell ref="I243:I244"/>
    <mergeCell ref="J243:K244"/>
    <mergeCell ref="A245:C246"/>
    <mergeCell ref="D245:E246"/>
    <mergeCell ref="F245:F246"/>
    <mergeCell ref="G245:G246"/>
    <mergeCell ref="H245:H246"/>
    <mergeCell ref="I245:I246"/>
    <mergeCell ref="J245:K246"/>
    <mergeCell ref="A251:C252"/>
    <mergeCell ref="D251:E252"/>
    <mergeCell ref="F251:F252"/>
    <mergeCell ref="G251:G252"/>
    <mergeCell ref="H251:H252"/>
    <mergeCell ref="I251:I252"/>
    <mergeCell ref="J251:K252"/>
    <mergeCell ref="A253:C254"/>
    <mergeCell ref="D253:E254"/>
    <mergeCell ref="F253:F254"/>
    <mergeCell ref="G253:G254"/>
    <mergeCell ref="H253:H254"/>
    <mergeCell ref="I253:I254"/>
    <mergeCell ref="J253:K254"/>
    <mergeCell ref="A255:C256"/>
    <mergeCell ref="D255:E256"/>
    <mergeCell ref="F255:F256"/>
    <mergeCell ref="G255:G256"/>
    <mergeCell ref="A261:K261"/>
    <mergeCell ref="A262:K262"/>
    <mergeCell ref="A263:K263"/>
    <mergeCell ref="A265:K267"/>
    <mergeCell ref="A268:A269"/>
    <mergeCell ref="B268:C269"/>
    <mergeCell ref="D268:K269"/>
    <mergeCell ref="A270:C271"/>
    <mergeCell ref="D270:E271"/>
    <mergeCell ref="F270:F271"/>
    <mergeCell ref="G270:G271"/>
    <mergeCell ref="H270:H271"/>
    <mergeCell ref="I270:I271"/>
    <mergeCell ref="J270:K271"/>
    <mergeCell ref="A257:C258"/>
    <mergeCell ref="D257:E258"/>
    <mergeCell ref="F257:F258"/>
    <mergeCell ref="G257:G258"/>
    <mergeCell ref="H257:H258"/>
    <mergeCell ref="I257:I258"/>
    <mergeCell ref="J257:K258"/>
    <mergeCell ref="A259:C260"/>
    <mergeCell ref="D259:E260"/>
    <mergeCell ref="F259:F260"/>
    <mergeCell ref="G259:G260"/>
    <mergeCell ref="H259:H260"/>
    <mergeCell ref="I259:I260"/>
    <mergeCell ref="J259:K260"/>
    <mergeCell ref="A276:C277"/>
    <mergeCell ref="D276:E277"/>
    <mergeCell ref="F276:F277"/>
    <mergeCell ref="G276:G277"/>
    <mergeCell ref="H276:H277"/>
    <mergeCell ref="I276:I277"/>
    <mergeCell ref="J276:K277"/>
    <mergeCell ref="A278:C279"/>
    <mergeCell ref="D278:E279"/>
    <mergeCell ref="F278:F279"/>
    <mergeCell ref="G278:G279"/>
    <mergeCell ref="H278:H279"/>
    <mergeCell ref="I278:I279"/>
    <mergeCell ref="J278:K279"/>
    <mergeCell ref="A272:C273"/>
    <mergeCell ref="D272:E273"/>
    <mergeCell ref="F272:F273"/>
    <mergeCell ref="G272:G273"/>
    <mergeCell ref="H272:H273"/>
    <mergeCell ref="I272:I273"/>
    <mergeCell ref="J272:K273"/>
    <mergeCell ref="A274:C275"/>
    <mergeCell ref="D274:E275"/>
    <mergeCell ref="F274:F275"/>
    <mergeCell ref="G274:G275"/>
    <mergeCell ref="H274:H275"/>
    <mergeCell ref="I274:I275"/>
    <mergeCell ref="J274:K275"/>
    <mergeCell ref="A294:K294"/>
    <mergeCell ref="A295:K295"/>
    <mergeCell ref="A297:K297"/>
    <mergeCell ref="A298:K300"/>
    <mergeCell ref="A301:A302"/>
    <mergeCell ref="B301:C302"/>
    <mergeCell ref="D301:K302"/>
    <mergeCell ref="A303:C304"/>
    <mergeCell ref="D303:E304"/>
    <mergeCell ref="F303:F304"/>
    <mergeCell ref="G303:G304"/>
    <mergeCell ref="H303:H304"/>
    <mergeCell ref="I303:I304"/>
    <mergeCell ref="J303:K304"/>
    <mergeCell ref="A290:C291"/>
    <mergeCell ref="D290:E291"/>
    <mergeCell ref="F290:F291"/>
    <mergeCell ref="G290:G291"/>
    <mergeCell ref="H290:H291"/>
    <mergeCell ref="I290:I291"/>
    <mergeCell ref="J290:K291"/>
    <mergeCell ref="A292:C293"/>
    <mergeCell ref="D292:E293"/>
    <mergeCell ref="F292:F293"/>
    <mergeCell ref="G292:G293"/>
    <mergeCell ref="H292:H293"/>
    <mergeCell ref="I292:I293"/>
    <mergeCell ref="J292:K293"/>
    <mergeCell ref="A309:C310"/>
    <mergeCell ref="D309:E310"/>
    <mergeCell ref="F309:F310"/>
    <mergeCell ref="G309:G310"/>
    <mergeCell ref="H309:H310"/>
    <mergeCell ref="I309:I310"/>
    <mergeCell ref="J309:K310"/>
    <mergeCell ref="A311:C312"/>
    <mergeCell ref="D311:E312"/>
    <mergeCell ref="F311:F312"/>
    <mergeCell ref="G311:G312"/>
    <mergeCell ref="H311:H312"/>
    <mergeCell ref="I311:I312"/>
    <mergeCell ref="J311:K312"/>
    <mergeCell ref="A305:C306"/>
    <mergeCell ref="D305:E306"/>
    <mergeCell ref="F305:F306"/>
    <mergeCell ref="G305:G306"/>
    <mergeCell ref="H305:H306"/>
    <mergeCell ref="I305:I306"/>
    <mergeCell ref="J305:K306"/>
    <mergeCell ref="A307:C308"/>
    <mergeCell ref="D307:E308"/>
    <mergeCell ref="F307:F308"/>
    <mergeCell ref="G307:G308"/>
    <mergeCell ref="H307:H308"/>
    <mergeCell ref="I307:I308"/>
    <mergeCell ref="J307:K308"/>
    <mergeCell ref="A317:C318"/>
    <mergeCell ref="D317:E318"/>
    <mergeCell ref="F317:F318"/>
    <mergeCell ref="G317:G318"/>
    <mergeCell ref="H317:H318"/>
    <mergeCell ref="I317:I318"/>
    <mergeCell ref="J317:K318"/>
    <mergeCell ref="A319:C320"/>
    <mergeCell ref="D319:E320"/>
    <mergeCell ref="F319:F320"/>
    <mergeCell ref="G319:G320"/>
    <mergeCell ref="H319:H320"/>
    <mergeCell ref="I319:I320"/>
    <mergeCell ref="J319:K320"/>
    <mergeCell ref="A313:C314"/>
    <mergeCell ref="D313:E314"/>
    <mergeCell ref="F313:F314"/>
    <mergeCell ref="G313:G314"/>
    <mergeCell ref="H313:H314"/>
    <mergeCell ref="I313:I314"/>
    <mergeCell ref="J313:K314"/>
    <mergeCell ref="A315:C316"/>
    <mergeCell ref="D315:E316"/>
    <mergeCell ref="F315:F316"/>
    <mergeCell ref="G315:G316"/>
    <mergeCell ref="H315:H316"/>
    <mergeCell ref="I315:I316"/>
    <mergeCell ref="J315:K316"/>
    <mergeCell ref="A327:K327"/>
    <mergeCell ref="A328:K328"/>
    <mergeCell ref="A329:K329"/>
    <mergeCell ref="A331:K333"/>
    <mergeCell ref="A334:A335"/>
    <mergeCell ref="B334:C335"/>
    <mergeCell ref="D334:K335"/>
    <mergeCell ref="A336:C337"/>
    <mergeCell ref="D336:E337"/>
    <mergeCell ref="F336:F337"/>
    <mergeCell ref="G336:G337"/>
    <mergeCell ref="H336:H337"/>
    <mergeCell ref="I336:I337"/>
    <mergeCell ref="J336:K337"/>
    <mergeCell ref="A323:C324"/>
    <mergeCell ref="D323:E324"/>
    <mergeCell ref="F323:F324"/>
    <mergeCell ref="G323:G324"/>
    <mergeCell ref="H323:H324"/>
    <mergeCell ref="I323:I324"/>
    <mergeCell ref="J323:K324"/>
    <mergeCell ref="A325:C326"/>
    <mergeCell ref="D325:E326"/>
    <mergeCell ref="F325:F326"/>
    <mergeCell ref="G325:G326"/>
    <mergeCell ref="H325:H326"/>
    <mergeCell ref="I325:I326"/>
    <mergeCell ref="J325:K326"/>
    <mergeCell ref="A342:C343"/>
    <mergeCell ref="D342:E343"/>
    <mergeCell ref="F342:F343"/>
    <mergeCell ref="G342:G343"/>
    <mergeCell ref="H342:H343"/>
    <mergeCell ref="I342:I343"/>
    <mergeCell ref="J342:K343"/>
    <mergeCell ref="A344:C345"/>
    <mergeCell ref="D344:E345"/>
    <mergeCell ref="F344:F345"/>
    <mergeCell ref="G344:G345"/>
    <mergeCell ref="H344:H345"/>
    <mergeCell ref="I344:I345"/>
    <mergeCell ref="J344:K345"/>
    <mergeCell ref="A338:C339"/>
    <mergeCell ref="D338:E339"/>
    <mergeCell ref="F338:F339"/>
    <mergeCell ref="G338:G339"/>
    <mergeCell ref="H338:H339"/>
    <mergeCell ref="I338:I339"/>
    <mergeCell ref="J338:K339"/>
    <mergeCell ref="A340:C341"/>
    <mergeCell ref="D340:E341"/>
    <mergeCell ref="F340:F341"/>
    <mergeCell ref="G340:G341"/>
    <mergeCell ref="H340:H341"/>
    <mergeCell ref="I340:I341"/>
    <mergeCell ref="J340:K341"/>
    <mergeCell ref="A350:C351"/>
    <mergeCell ref="D350:E351"/>
    <mergeCell ref="F350:F351"/>
    <mergeCell ref="G350:G351"/>
    <mergeCell ref="H350:H351"/>
    <mergeCell ref="I350:I351"/>
    <mergeCell ref="J350:K351"/>
    <mergeCell ref="A352:C353"/>
    <mergeCell ref="D352:E353"/>
    <mergeCell ref="F352:F353"/>
    <mergeCell ref="G352:G353"/>
    <mergeCell ref="H352:H353"/>
    <mergeCell ref="I352:I353"/>
    <mergeCell ref="J352:K353"/>
    <mergeCell ref="A346:C347"/>
    <mergeCell ref="D346:E347"/>
    <mergeCell ref="F346:F347"/>
    <mergeCell ref="G346:G347"/>
    <mergeCell ref="H346:H347"/>
    <mergeCell ref="I346:I347"/>
    <mergeCell ref="J346:K347"/>
    <mergeCell ref="A348:C349"/>
    <mergeCell ref="D348:E349"/>
    <mergeCell ref="F348:F349"/>
    <mergeCell ref="G348:G349"/>
    <mergeCell ref="H348:H349"/>
    <mergeCell ref="I348:I349"/>
    <mergeCell ref="J348:K349"/>
    <mergeCell ref="A360:K360"/>
    <mergeCell ref="A361:K361"/>
    <mergeCell ref="A363:K363"/>
    <mergeCell ref="A364:K366"/>
    <mergeCell ref="A367:A368"/>
    <mergeCell ref="B367:C368"/>
    <mergeCell ref="D367:K368"/>
    <mergeCell ref="A369:C370"/>
    <mergeCell ref="D369:E370"/>
    <mergeCell ref="F369:F370"/>
    <mergeCell ref="G369:G370"/>
    <mergeCell ref="H369:H370"/>
    <mergeCell ref="I369:I370"/>
    <mergeCell ref="J369:K370"/>
    <mergeCell ref="A356:C357"/>
    <mergeCell ref="D356:E357"/>
    <mergeCell ref="F356:F357"/>
    <mergeCell ref="G356:G357"/>
    <mergeCell ref="H356:H357"/>
    <mergeCell ref="I356:I357"/>
    <mergeCell ref="J356:K357"/>
    <mergeCell ref="A358:C359"/>
    <mergeCell ref="D358:E359"/>
    <mergeCell ref="F358:F359"/>
    <mergeCell ref="G358:G359"/>
    <mergeCell ref="H358:H359"/>
    <mergeCell ref="I358:I359"/>
    <mergeCell ref="J358:K359"/>
    <mergeCell ref="A375:C376"/>
    <mergeCell ref="D375:E376"/>
    <mergeCell ref="F375:F376"/>
    <mergeCell ref="G375:G376"/>
    <mergeCell ref="H375:H376"/>
    <mergeCell ref="I375:I376"/>
    <mergeCell ref="J375:K376"/>
    <mergeCell ref="A377:C378"/>
    <mergeCell ref="D377:E378"/>
    <mergeCell ref="F377:F378"/>
    <mergeCell ref="G377:G378"/>
    <mergeCell ref="H377:H378"/>
    <mergeCell ref="I377:I378"/>
    <mergeCell ref="J377:K378"/>
    <mergeCell ref="A371:C372"/>
    <mergeCell ref="D371:E372"/>
    <mergeCell ref="F371:F372"/>
    <mergeCell ref="G371:G372"/>
    <mergeCell ref="H371:H372"/>
    <mergeCell ref="I371:I372"/>
    <mergeCell ref="J371:K372"/>
    <mergeCell ref="A373:C374"/>
    <mergeCell ref="D373:E374"/>
    <mergeCell ref="F373:F374"/>
    <mergeCell ref="G373:G374"/>
    <mergeCell ref="H373:H374"/>
    <mergeCell ref="I373:I374"/>
    <mergeCell ref="J373:K374"/>
    <mergeCell ref="A383:C384"/>
    <mergeCell ref="D383:E384"/>
    <mergeCell ref="F383:F384"/>
    <mergeCell ref="G383:G384"/>
    <mergeCell ref="H383:H384"/>
    <mergeCell ref="I383:I384"/>
    <mergeCell ref="J383:K384"/>
    <mergeCell ref="A385:C386"/>
    <mergeCell ref="D385:E386"/>
    <mergeCell ref="F385:F386"/>
    <mergeCell ref="G385:G386"/>
    <mergeCell ref="H385:H386"/>
    <mergeCell ref="I385:I386"/>
    <mergeCell ref="J385:K386"/>
    <mergeCell ref="A379:C380"/>
    <mergeCell ref="D379:E380"/>
    <mergeCell ref="F379:F380"/>
    <mergeCell ref="G379:G380"/>
    <mergeCell ref="H379:H380"/>
    <mergeCell ref="I379:I380"/>
    <mergeCell ref="J379:K380"/>
    <mergeCell ref="A381:C382"/>
    <mergeCell ref="D381:E382"/>
    <mergeCell ref="F381:F382"/>
    <mergeCell ref="G381:G382"/>
    <mergeCell ref="H381:H382"/>
    <mergeCell ref="I381:I382"/>
    <mergeCell ref="J381:K382"/>
    <mergeCell ref="A393:K393"/>
    <mergeCell ref="A394:K394"/>
    <mergeCell ref="A395:K395"/>
    <mergeCell ref="A397:K399"/>
    <mergeCell ref="A400:A401"/>
    <mergeCell ref="B400:C401"/>
    <mergeCell ref="D400:K401"/>
    <mergeCell ref="A402:C403"/>
    <mergeCell ref="D402:E403"/>
    <mergeCell ref="F402:F403"/>
    <mergeCell ref="G402:G403"/>
    <mergeCell ref="H402:H403"/>
    <mergeCell ref="I402:I403"/>
    <mergeCell ref="J402:K403"/>
    <mergeCell ref="A389:C390"/>
    <mergeCell ref="D389:E390"/>
    <mergeCell ref="F389:F390"/>
    <mergeCell ref="G389:G390"/>
    <mergeCell ref="H389:H390"/>
    <mergeCell ref="I389:I390"/>
    <mergeCell ref="J389:K390"/>
    <mergeCell ref="A391:C392"/>
    <mergeCell ref="D391:E392"/>
    <mergeCell ref="F391:F392"/>
    <mergeCell ref="G391:G392"/>
    <mergeCell ref="H391:H392"/>
    <mergeCell ref="I391:I392"/>
    <mergeCell ref="J391:K392"/>
    <mergeCell ref="A410:C411"/>
    <mergeCell ref="D410:E411"/>
    <mergeCell ref="F410:F411"/>
    <mergeCell ref="G410:G411"/>
    <mergeCell ref="H410:H411"/>
    <mergeCell ref="I410:I411"/>
    <mergeCell ref="J410:K411"/>
    <mergeCell ref="A404:C405"/>
    <mergeCell ref="D404:E405"/>
    <mergeCell ref="F404:F405"/>
    <mergeCell ref="G404:G405"/>
    <mergeCell ref="H404:H405"/>
    <mergeCell ref="I404:I405"/>
    <mergeCell ref="J404:K405"/>
    <mergeCell ref="A406:C407"/>
    <mergeCell ref="D406:E407"/>
    <mergeCell ref="F406:F407"/>
    <mergeCell ref="G406:G407"/>
    <mergeCell ref="H406:H407"/>
    <mergeCell ref="I406:I407"/>
    <mergeCell ref="J406:K407"/>
    <mergeCell ref="G418:G419"/>
    <mergeCell ref="H418:H419"/>
    <mergeCell ref="I418:I419"/>
    <mergeCell ref="J418:K419"/>
    <mergeCell ref="A412:C413"/>
    <mergeCell ref="D412:E413"/>
    <mergeCell ref="F412:F413"/>
    <mergeCell ref="G412:G413"/>
    <mergeCell ref="H412:H413"/>
    <mergeCell ref="I412:I413"/>
    <mergeCell ref="J412:K413"/>
    <mergeCell ref="A414:C415"/>
    <mergeCell ref="D414:E415"/>
    <mergeCell ref="F414:F415"/>
    <mergeCell ref="G414:G415"/>
    <mergeCell ref="H414:H415"/>
    <mergeCell ref="I414:I415"/>
    <mergeCell ref="J414:K415"/>
    <mergeCell ref="A416:C417"/>
    <mergeCell ref="A59:C60"/>
    <mergeCell ref="D59:E60"/>
    <mergeCell ref="F59:F60"/>
    <mergeCell ref="G59:G60"/>
    <mergeCell ref="H59:H60"/>
    <mergeCell ref="I59:I60"/>
    <mergeCell ref="J59:K60"/>
    <mergeCell ref="A123:C124"/>
    <mergeCell ref="D123:E124"/>
    <mergeCell ref="F123:F124"/>
    <mergeCell ref="G123:G124"/>
    <mergeCell ref="H123:H124"/>
    <mergeCell ref="I123:I124"/>
    <mergeCell ref="J123:K124"/>
    <mergeCell ref="D109:E110"/>
    <mergeCell ref="F109:F110"/>
    <mergeCell ref="G109:G110"/>
    <mergeCell ref="H109:H110"/>
    <mergeCell ref="I109:I110"/>
    <mergeCell ref="J109:K110"/>
    <mergeCell ref="G105:G106"/>
    <mergeCell ref="H105:H106"/>
    <mergeCell ref="I105:I106"/>
    <mergeCell ref="J105:K106"/>
    <mergeCell ref="G107:G108"/>
    <mergeCell ref="A90:C91"/>
    <mergeCell ref="D90:E91"/>
    <mergeCell ref="F90:F91"/>
    <mergeCell ref="G90:G91"/>
    <mergeCell ref="J90:K91"/>
    <mergeCell ref="J111:K112"/>
    <mergeCell ref="A113:C114"/>
    <mergeCell ref="A426:K426"/>
    <mergeCell ref="A427:K427"/>
    <mergeCell ref="A429:K429"/>
    <mergeCell ref="A422:C423"/>
    <mergeCell ref="D422:E423"/>
    <mergeCell ref="F422:F423"/>
    <mergeCell ref="G422:G423"/>
    <mergeCell ref="H422:H423"/>
    <mergeCell ref="I422:I423"/>
    <mergeCell ref="J422:K423"/>
    <mergeCell ref="A424:C425"/>
    <mergeCell ref="D424:E425"/>
    <mergeCell ref="F424:F425"/>
    <mergeCell ref="G424:G425"/>
    <mergeCell ref="H424:H425"/>
    <mergeCell ref="I424:I425"/>
    <mergeCell ref="J424:K425"/>
    <mergeCell ref="A284:C285"/>
    <mergeCell ref="D284:E285"/>
    <mergeCell ref="F284:F285"/>
    <mergeCell ref="G284:G285"/>
    <mergeCell ref="H284:H285"/>
    <mergeCell ref="I284:I285"/>
    <mergeCell ref="J284:K285"/>
    <mergeCell ref="G280:G281"/>
    <mergeCell ref="H280:H281"/>
    <mergeCell ref="I280:I281"/>
    <mergeCell ref="J280:K281"/>
    <mergeCell ref="A282:C283"/>
    <mergeCell ref="D282:E283"/>
    <mergeCell ref="F282:F283"/>
    <mergeCell ref="G282:G283"/>
    <mergeCell ref="H282:H283"/>
    <mergeCell ref="I282:I283"/>
    <mergeCell ref="J282:K283"/>
    <mergeCell ref="A420:C421"/>
    <mergeCell ref="D420:E421"/>
    <mergeCell ref="F420:F421"/>
    <mergeCell ref="G420:G421"/>
    <mergeCell ref="H420:H421"/>
    <mergeCell ref="I420:I421"/>
    <mergeCell ref="J420:K421"/>
    <mergeCell ref="A321:C322"/>
    <mergeCell ref="D321:E322"/>
    <mergeCell ref="F321:F322"/>
    <mergeCell ref="G321:G322"/>
    <mergeCell ref="H321:H322"/>
    <mergeCell ref="I321:I322"/>
    <mergeCell ref="J321:K322"/>
    <mergeCell ref="A354:C355"/>
    <mergeCell ref="D354:E355"/>
    <mergeCell ref="H255:H256"/>
    <mergeCell ref="I255:I256"/>
    <mergeCell ref="J255:K256"/>
    <mergeCell ref="A288:C289"/>
    <mergeCell ref="D288:E289"/>
    <mergeCell ref="F288:F289"/>
    <mergeCell ref="G288:G289"/>
    <mergeCell ref="H288:H289"/>
    <mergeCell ref="I288:I289"/>
    <mergeCell ref="J288:K289"/>
    <mergeCell ref="A286:C287"/>
    <mergeCell ref="I416:I417"/>
    <mergeCell ref="J416:K417"/>
    <mergeCell ref="A418:C419"/>
    <mergeCell ref="D418:E419"/>
    <mergeCell ref="F418:F419"/>
    <mergeCell ref="F354:F355"/>
    <mergeCell ref="G354:G355"/>
    <mergeCell ref="H354:H355"/>
    <mergeCell ref="I354:I355"/>
    <mergeCell ref="J354:K355"/>
    <mergeCell ref="D416:E417"/>
    <mergeCell ref="F416:F417"/>
    <mergeCell ref="G416:G417"/>
    <mergeCell ref="H416:H417"/>
    <mergeCell ref="D286:E287"/>
    <mergeCell ref="F286:F287"/>
    <mergeCell ref="G286:G287"/>
    <mergeCell ref="H286:H287"/>
    <mergeCell ref="I286:I287"/>
    <mergeCell ref="J286:K287"/>
    <mergeCell ref="A280:C281"/>
    <mergeCell ref="D280:E281"/>
    <mergeCell ref="F280:F281"/>
    <mergeCell ref="A387:C388"/>
    <mergeCell ref="D387:E388"/>
    <mergeCell ref="F387:F388"/>
    <mergeCell ref="G387:G388"/>
    <mergeCell ref="H387:H388"/>
    <mergeCell ref="I387:I388"/>
    <mergeCell ref="J387:K388"/>
    <mergeCell ref="A408:C409"/>
    <mergeCell ref="D408:E409"/>
    <mergeCell ref="F408:F409"/>
    <mergeCell ref="G408:G409"/>
    <mergeCell ref="H408:H409"/>
    <mergeCell ref="I408:I409"/>
    <mergeCell ref="J408:K409"/>
  </mergeCells>
  <phoneticPr fontId="5"/>
  <printOptions horizontalCentered="1"/>
  <pageMargins left="0.39370078740157483" right="0.39370078740157483" top="0.39370078740157483" bottom="0.19685039370078741" header="0.19685039370078741" footer="0.19685039370078741"/>
  <pageSetup paperSize="9" scale="87" fitToHeight="0" orientation="portrait" r:id="rId1"/>
  <rowBreaks count="4" manualBreakCount="4">
    <brk id="66" max="10" man="1"/>
    <brk id="198" max="10" man="1"/>
    <brk id="264" max="10" man="1"/>
    <brk id="3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設計内訳書</vt:lpstr>
      <vt:lpstr>内訳書</vt:lpstr>
      <vt:lpstr>設計内訳書!Print_Area</vt:lpstr>
      <vt:lpstr>内訳書!Print_Area</vt:lpstr>
      <vt:lpstr>設計内訳書!Print_Titles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yamaguchi keisuke</cp:lastModifiedBy>
  <cp:lastPrinted>2025-10-14T07:28:35Z</cp:lastPrinted>
  <dcterms:created xsi:type="dcterms:W3CDTF">2025-08-14T07:27:14Z</dcterms:created>
  <dcterms:modified xsi:type="dcterms:W3CDTF">2025-11-06T02:35:24Z</dcterms:modified>
</cp:coreProperties>
</file>