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4_募集（後期募集）\記載例\"/>
    </mc:Choice>
  </mc:AlternateContent>
  <xr:revisionPtr revIDLastSave="0" documentId="13_ncr:1_{5C889C7A-A1FD-4814-98E4-CA2A90EE5B4F}" xr6:coauthVersionLast="47" xr6:coauthVersionMax="47" xr10:uidLastSave="{00000000-0000-0000-0000-000000000000}"/>
  <bookViews>
    <workbookView xWindow="12045" yWindow="0" windowWidth="18270" windowHeight="15450" xr2:uid="{48EAFB9B-2035-4EEB-86BB-548410200B90}"/>
  </bookViews>
  <sheets>
    <sheet name="別紙６その２精算書（食事の提供）" sheetId="1" r:id="rId1"/>
  </sheets>
  <definedNames>
    <definedName name="_xlnm.Print_Area" localSheetId="0">'別紙６その２精算書（食事の提供）'!$B$2:$O$45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3" i="1" s="1"/>
  <c r="E19" i="1"/>
  <c r="D43" i="1" l="1"/>
  <c r="D42" i="1"/>
  <c r="E37" i="1"/>
  <c r="D37" i="1"/>
  <c r="E29" i="1"/>
  <c r="D22" i="1"/>
  <c r="L19" i="1"/>
  <c r="D11" i="1"/>
  <c r="E10" i="1"/>
  <c r="D39" i="1" l="1"/>
  <c r="D41" i="1" s="1"/>
  <c r="E22" i="1"/>
  <c r="K25" i="1" s="1"/>
  <c r="N38" i="1" s="1"/>
  <c r="N40" i="1" l="1"/>
  <c r="N37" i="1"/>
  <c r="N39" i="1" s="1"/>
  <c r="E39" i="1"/>
  <c r="E41" i="1" s="1"/>
  <c r="E8" i="1" s="1"/>
  <c r="E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F7" authorId="0" shapeId="0" xr:uid="{D85D0DD1-1071-4BD2-95DC-E97D1188D230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4" authorId="0" shapeId="0" xr:uid="{9851F16D-7272-41D5-A08B-C80D53843C45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2" authorId="0" shapeId="0" xr:uid="{D3152443-0C70-4D4D-BE3D-7E9E267826E0}">
      <text>
        <r>
          <rPr>
            <sz val="14"/>
            <color indexed="81"/>
            <rFont val="MS P ゴシック"/>
            <family val="3"/>
            <charset val="128"/>
          </rPr>
          <t>賄材料費の小計が交付決定時の額から25%以上変更となる場合は、変更等申請書の提出が必要です</t>
        </r>
      </text>
    </comment>
    <comment ref="K25" authorId="0" shapeId="0" xr:uid="{C88A89C7-4609-486C-9934-38D068A1C54E}">
      <text>
        <r>
          <rPr>
            <sz val="12"/>
            <color indexed="81"/>
            <rFont val="MS P ゴシック"/>
            <family val="3"/>
            <charset val="128"/>
          </rPr>
          <t>この額までが、
その他需用費、役務費、使用料及び賃借料の補助対象です。</t>
        </r>
      </text>
    </comment>
    <comment ref="E42" authorId="0" shapeId="0" xr:uid="{20DE51D8-9A6F-4A64-B416-080EC199CC5B}">
      <text>
        <r>
          <rPr>
            <sz val="12"/>
            <color indexed="81"/>
            <rFont val="MS P ゴシック"/>
            <family val="3"/>
            <charset val="128"/>
          </rPr>
          <t xml:space="preserve">
自己負担等の金額を入力してください。</t>
        </r>
      </text>
    </comment>
    <comment ref="E43" authorId="1" shapeId="0" xr:uid="{A4D21BD4-BF8D-45D9-9843-BD19D32B6677}">
      <text>
        <r>
          <rPr>
            <sz val="14"/>
            <color indexed="81"/>
            <rFont val="MS P ゴシック"/>
            <family val="3"/>
            <charset val="128"/>
          </rPr>
          <t>左欄（セル番号:D52)の交付決定額と金額が異なる場合は、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<sst xmlns="http://schemas.openxmlformats.org/spreadsheetml/2006/main" count="53" uniqueCount="47">
  <si>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</si>
  <si>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</si>
  <si>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</si>
  <si>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</si>
  <si>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</si>
  <si>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</si>
  <si>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</si>
  <si>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</si>
  <si>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</si>
  <si>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</si>
  <si>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</si>
  <si>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、</t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</si>
  <si>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</si>
  <si>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</si>
  <si>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</si>
  <si>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 　　　　　(円)</t>
    <rPh sb="0" eb="2">
      <t>コウニュウ</t>
    </rPh>
    <rPh sb="2" eb="4">
      <t>ジッセキ</t>
    </rPh>
    <rPh sb="4" eb="5">
      <t>ガク</t>
    </rPh>
    <rPh sb="13" eb="14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</si>
  <si>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</si>
  <si>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</si>
  <si>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</si>
  <si>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</si>
  <si>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</si>
  <si>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</si>
  <si>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</si>
  <si>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</si>
  <si>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</si>
  <si>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</si>
  <si>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</si>
  <si>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交付決定額（注２）</t>
    <rPh sb="0" eb="2">
      <t>コウフ</t>
    </rPh>
    <rPh sb="2" eb="5">
      <t>ケッテイガク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</si>
  <si>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</si>
  <si>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1食当たりの金額
　　　　　　　(円)</t>
    <rPh sb="1" eb="2">
      <t>ショク</t>
    </rPh>
    <rPh sb="2" eb="3">
      <t>ア</t>
    </rPh>
    <rPh sb="6" eb="8">
      <t>キンガク</t>
    </rPh>
    <rPh sb="17" eb="18">
      <t>エン</t>
    </rPh>
    <phoneticPr fontId="3"/>
  </si>
  <si>
    <t>（審査用）補助上限額計</t>
  </si>
  <si>
    <t>（審査用）自己負担額計</t>
  </si>
  <si>
    <t>（注２）「交付決定額」は、変更交付決定を受けたものについては、最終変更後のものを記載すること。
         上限額40万円、千円未満端数は切り捨て。</t>
    <phoneticPr fontId="3"/>
  </si>
  <si>
    <t>別紙６　その２　第２条第２号の活動（食材の配布）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phoneticPr fontId="3"/>
  </si>
  <si>
    <t>事務費</t>
    <rPh sb="0" eb="3">
      <t>ジムヒ</t>
    </rPh>
    <phoneticPr fontId="3"/>
  </si>
  <si>
    <t>提供延べ食数
　　　　　　　（食）</t>
    <rPh sb="0" eb="2">
      <t>テイキョウ</t>
    </rPh>
    <rPh sb="2" eb="3">
      <t>ノ</t>
    </rPh>
    <rPh sb="4" eb="6">
      <t>ショクスウ</t>
    </rPh>
    <rPh sb="15" eb="16">
      <t>ショク</t>
    </rPh>
    <phoneticPr fontId="3"/>
  </si>
  <si>
    <t>　※補助対象（注１）は、１食当たり１００円以内</t>
    <rPh sb="7" eb="8">
      <t>チュウ</t>
    </rPh>
    <rPh sb="13" eb="14">
      <t>ショク</t>
    </rPh>
    <rPh sb="14" eb="15">
      <t>ア</t>
    </rPh>
    <rPh sb="20" eb="21">
      <t>エン</t>
    </rPh>
    <rPh sb="21" eb="23">
      <t>イナイ</t>
    </rPh>
    <phoneticPr fontId="3"/>
  </si>
  <si>
    <t>（審査用）食材購入費補助上限額計</t>
    <rPh sb="1" eb="4">
      <t>シンサヨウ</t>
    </rPh>
    <rPh sb="5" eb="7">
      <t>ショクザイ</t>
    </rPh>
    <rPh sb="7" eb="9">
      <t>コウニュウ</t>
    </rPh>
    <rPh sb="9" eb="10">
      <t>ヒ</t>
    </rPh>
    <rPh sb="10" eb="12">
      <t>ホジョ</t>
    </rPh>
    <phoneticPr fontId="3"/>
  </si>
  <si>
    <t>(審査用）食材購入費自己負担額計</t>
    <rPh sb="5" eb="7">
      <t>ショクザイ</t>
    </rPh>
    <rPh sb="7" eb="10">
      <t>コウニュウヒ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</si>
  <si>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</si>
  <si>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</si>
  <si>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</si>
  <si>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</si>
  <si>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○提供する食事の食材の購入費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phoneticPr fontId="3"/>
  </si>
  <si>
    <t>提供する食事の
食材の購入費</t>
    <rPh sb="0" eb="2">
      <t>テイキョウ</t>
    </rPh>
    <rPh sb="4" eb="6">
      <t>ショクジ</t>
    </rPh>
    <rPh sb="8" eb="10">
      <t>ショクザイ</t>
    </rPh>
    <rPh sb="11" eb="14">
      <t>コウニュウヒ</t>
    </rPh>
    <phoneticPr fontId="3"/>
  </si>
  <si>
    <t>※提供する食事の食材の購入費の10％の額(円)→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9" eb="20">
      <t>ガク</t>
    </rPh>
    <rPh sb="21" eb="22">
      <t>エン</t>
    </rPh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</si>
  <si>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9" eb="31">
      <t>イナイ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</si>
</sst>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&quot;円&quot;"/>
    <numFmt numFmtId="178" formatCode="#,##0_ "/>
    <numFmt numFmtId="179" formatCode="#,##0&quot;人&quot;"/>
    <numFmt numFmtId="180" formatCode="#,##0_ ;[Red]\-#,##0\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2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5" xfId="0" applyFont="1" applyBorder="1">
      <alignment vertical="center"/>
    </xf>
    <xf numFmtId="176" fontId="4" fillId="0" borderId="18" xfId="0" applyNumberFormat="1" applyFont="1" applyBorder="1" applyAlignment="1">
      <alignment horizontal="right" vertical="center"/>
    </xf>
    <xf numFmtId="177" fontId="4" fillId="0" borderId="19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>
      <alignment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7" fontId="4" fillId="0" borderId="0" xfId="0" applyNumberFormat="1" applyFont="1">
      <alignment vertical="center"/>
    </xf>
    <xf numFmtId="178" fontId="4" fillId="2" borderId="10" xfId="0" applyNumberFormat="1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4" fillId="0" borderId="29" xfId="0" applyFont="1" applyBorder="1">
      <alignment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7" fontId="4" fillId="0" borderId="23" xfId="0" applyNumberFormat="1" applyFont="1" applyBorder="1">
      <alignment vertical="center"/>
    </xf>
    <xf numFmtId="178" fontId="4" fillId="0" borderId="38" xfId="0" applyNumberFormat="1" applyFont="1" applyBorder="1" applyAlignment="1">
      <alignment horizontal="right" vertical="center"/>
    </xf>
    <xf numFmtId="177" fontId="4" fillId="0" borderId="39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40" xfId="0" applyFont="1" applyBorder="1">
      <alignment vertical="center"/>
    </xf>
    <xf numFmtId="178" fontId="4" fillId="0" borderId="36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178" fontId="4" fillId="0" borderId="28" xfId="0" applyNumberFormat="1" applyFont="1" applyBorder="1" applyAlignment="1">
      <alignment horizontal="right" vertical="center"/>
    </xf>
    <xf numFmtId="177" fontId="4" fillId="0" borderId="2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4" fillId="0" borderId="3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0" fillId="0" borderId="0" xfId="0" applyFont="1">
      <alignment vertical="center"/>
    </xf>
    <xf numFmtId="177" fontId="11" fillId="0" borderId="0" xfId="1" applyNumberFormat="1" applyFont="1" applyBorder="1">
      <alignment vertical="center"/>
    </xf>
    <xf numFmtId="38" fontId="9" fillId="0" borderId="0" xfId="1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7" fontId="9" fillId="0" borderId="0" xfId="1" applyNumberFormat="1" applyFont="1" applyBorder="1">
      <alignment vertical="center"/>
    </xf>
    <xf numFmtId="0" fontId="4" fillId="0" borderId="0" xfId="0" applyFont="1" applyBorder="1">
      <alignment vertical="center"/>
    </xf>
    <xf numFmtId="177" fontId="9" fillId="0" borderId="0" xfId="0" applyNumberFormat="1" applyFont="1" applyBorder="1" applyAlignment="1">
      <alignment vertical="center"/>
    </xf>
    <xf numFmtId="38" fontId="9" fillId="0" borderId="0" xfId="1" applyFont="1" applyBorder="1" applyAlignment="1">
      <alignment horizontal="right" vertical="center"/>
    </xf>
    <xf numFmtId="0" fontId="4" fillId="0" borderId="44" xfId="0" applyFont="1" applyBorder="1">
      <alignment vertical="center"/>
    </xf>
    <xf numFmtId="177" fontId="9" fillId="0" borderId="44" xfId="0" applyNumberFormat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0" fontId="4" fillId="0" borderId="45" xfId="0" applyFont="1" applyBorder="1">
      <alignment vertical="center"/>
    </xf>
    <xf numFmtId="0" fontId="10" fillId="0" borderId="44" xfId="0" applyFont="1" applyBorder="1">
      <alignment vertical="center"/>
    </xf>
    <xf numFmtId="177" fontId="10" fillId="0" borderId="44" xfId="0" applyNumberFormat="1" applyFont="1" applyBorder="1">
      <alignment vertical="center"/>
    </xf>
    <xf numFmtId="177" fontId="11" fillId="0" borderId="44" xfId="0" applyNumberFormat="1" applyFont="1" applyBorder="1">
      <alignment vertical="center"/>
    </xf>
    <xf numFmtId="0" fontId="10" fillId="0" borderId="45" xfId="0" applyFont="1" applyBorder="1">
      <alignment vertical="center"/>
    </xf>
    <xf numFmtId="177" fontId="10" fillId="0" borderId="13" xfId="0" applyNumberFormat="1" applyFont="1" applyBorder="1">
      <alignment vertical="center"/>
    </xf>
    <xf numFmtId="0" fontId="10" fillId="0" borderId="13" xfId="0" applyFont="1" applyBorder="1">
      <alignment vertical="center"/>
    </xf>
    <xf numFmtId="38" fontId="9" fillId="0" borderId="13" xfId="1" applyFont="1" applyBorder="1" applyAlignment="1">
      <alignment vertical="center"/>
    </xf>
    <xf numFmtId="0" fontId="10" fillId="0" borderId="15" xfId="0" applyFont="1" applyBorder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77" fontId="4" fillId="0" borderId="42" xfId="0" applyNumberFormat="1" applyFont="1" applyBorder="1">
      <alignment vertical="center"/>
    </xf>
    <xf numFmtId="0" fontId="4" fillId="0" borderId="44" xfId="0" applyFont="1" applyBorder="1" applyAlignment="1">
      <alignment horizontal="left" vertical="center"/>
    </xf>
    <xf numFmtId="177" fontId="4" fillId="0" borderId="34" xfId="0" applyNumberFormat="1" applyFont="1" applyBorder="1">
      <alignment vertical="center"/>
    </xf>
    <xf numFmtId="177" fontId="9" fillId="0" borderId="44" xfId="0" applyNumberFormat="1" applyFont="1" applyBorder="1" applyAlignment="1">
      <alignment horizontal="right" vertical="center"/>
    </xf>
    <xf numFmtId="177" fontId="4" fillId="0" borderId="29" xfId="0" applyNumberFormat="1" applyFont="1" applyBorder="1">
      <alignment vertical="center"/>
    </xf>
    <xf numFmtId="0" fontId="10" fillId="0" borderId="6" xfId="0" applyFont="1" applyBorder="1">
      <alignment vertical="center"/>
    </xf>
    <xf numFmtId="177" fontId="10" fillId="0" borderId="6" xfId="0" applyNumberFormat="1" applyFont="1" applyBorder="1">
      <alignment vertical="center"/>
    </xf>
    <xf numFmtId="177" fontId="4" fillId="0" borderId="48" xfId="0" applyNumberFormat="1" applyFont="1" applyBorder="1">
      <alignment vertical="center"/>
    </xf>
    <xf numFmtId="0" fontId="9" fillId="0" borderId="19" xfId="0" applyFont="1" applyBorder="1" applyAlignment="1">
      <alignment horizontal="right" vertical="center"/>
    </xf>
    <xf numFmtId="178" fontId="4" fillId="2" borderId="38" xfId="0" applyNumberFormat="1" applyFont="1" applyFill="1" applyBorder="1" applyAlignment="1">
      <alignment horizontal="right" vertical="center"/>
    </xf>
    <xf numFmtId="177" fontId="14" fillId="0" borderId="44" xfId="0" applyNumberFormat="1" applyFont="1" applyBorder="1">
      <alignment vertical="center"/>
    </xf>
    <xf numFmtId="177" fontId="14" fillId="0" borderId="13" xfId="0" applyNumberFormat="1" applyFont="1" applyBorder="1">
      <alignment vertical="center"/>
    </xf>
    <xf numFmtId="177" fontId="14" fillId="0" borderId="6" xfId="0" applyNumberFormat="1" applyFont="1" applyBorder="1">
      <alignment vertical="center"/>
    </xf>
    <xf numFmtId="0" fontId="10" fillId="0" borderId="19" xfId="0" applyFont="1" applyBorder="1">
      <alignment vertical="center"/>
    </xf>
    <xf numFmtId="177" fontId="14" fillId="0" borderId="19" xfId="0" applyNumberFormat="1" applyFont="1" applyBorder="1">
      <alignment vertical="center"/>
    </xf>
    <xf numFmtId="0" fontId="13" fillId="0" borderId="10" xfId="0" applyFont="1" applyBorder="1" applyAlignment="1">
      <alignment vertical="top" wrapText="1"/>
    </xf>
    <xf numFmtId="0" fontId="11" fillId="0" borderId="44" xfId="0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176" fontId="4" fillId="2" borderId="28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4" fillId="0" borderId="43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 textRotation="255"/>
    </xf>
    <xf numFmtId="38" fontId="4" fillId="0" borderId="24" xfId="1" applyFont="1" applyBorder="1" applyAlignment="1">
      <alignment horizontal="center" vertical="center" textRotation="255"/>
    </xf>
    <xf numFmtId="38" fontId="4" fillId="0" borderId="37" xfId="1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 wrapText="1"/>
    </xf>
    <xf numFmtId="179" fontId="4" fillId="0" borderId="28" xfId="0" applyNumberFormat="1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 textRotation="255"/>
    </xf>
    <xf numFmtId="0" fontId="4" fillId="0" borderId="41" xfId="0" applyFont="1" applyBorder="1" applyAlignment="1">
      <alignment vertical="center" textRotation="255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176" fontId="4" fillId="2" borderId="23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34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2" borderId="35" xfId="0" applyNumberFormat="1" applyFont="1" applyFill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178" fontId="4" fillId="2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9928-3457-4FE1-9B62-8B5302FF33E7}">
  <sheetPr>
    <tabColor rgb="FFFFFF00"/>
    <pageSetUpPr fitToPage="1"/>
  </sheetPr>
  <dimension ref="B1:T49"/>
  <sheetViews>
    <sheetView showZeros="0" tabSelected="1" view="pageBreakPreview" zoomScale="85" zoomScaleNormal="100" zoomScaleSheetLayoutView="85" workbookViewId="0">
      <selection activeCell="E1" sqref="E1"/>
    </sheetView>
  </sheetViews>
  <sheetFormatPr defaultColWidth="9" defaultRowHeight="13.5"/>
  <cols>
    <col min="1" max="1" width="2.25" style="1" customWidth="1"/>
    <col min="2" max="2" width="4" style="1" customWidth="1"/>
    <col min="3" max="3" width="18.375" style="1" customWidth="1"/>
    <col min="4" max="4" width="15.625" style="1" customWidth="1"/>
    <col min="5" max="5" width="16.125" style="1" customWidth="1"/>
    <col min="6" max="6" width="1.875" style="1" customWidth="1"/>
    <col min="7" max="7" width="16.75" style="1" customWidth="1"/>
    <col min="8" max="8" width="5.75" style="1" customWidth="1"/>
    <col min="9" max="9" width="1.625" style="1" customWidth="1"/>
    <col min="10" max="10" width="22.375" style="1" customWidth="1"/>
    <col min="11" max="11" width="2.25" style="1" customWidth="1"/>
    <col min="12" max="12" width="5.625" style="1" customWidth="1"/>
    <col min="13" max="13" width="1.875" style="1" customWidth="1"/>
    <col min="14" max="14" width="14.125" style="1" customWidth="1"/>
    <col min="15" max="15" width="0.625" style="1" customWidth="1"/>
    <col min="16" max="16384" width="9" style="1"/>
  </cols>
  <sheetData>
    <row r="1" spans="2:20" ht="15.95" customHeight="1"/>
    <row r="2" spans="2:20" ht="15.95" customHeight="1">
      <c r="B2" s="2" t="s">
        <v>33</v>
      </c>
      <c r="C2" s="2"/>
      <c r="D2" s="2"/>
      <c r="E2" s="2"/>
      <c r="F2" s="2"/>
      <c r="G2" s="2"/>
    </row>
    <row r="3" spans="2:20" ht="29.25" customHeight="1"/>
    <row r="4" spans="2:20" ht="11.25" customHeight="1"/>
    <row r="5" spans="2:20" ht="22.5" customHeight="1">
      <c r="B5" s="116" t="s">
        <v>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2:20" s="2" customFormat="1" ht="24.95" customHeight="1" thickBot="1">
      <c r="B6" s="2" t="s">
        <v>1</v>
      </c>
    </row>
    <row r="7" spans="2:20" s="2" customFormat="1" ht="36.6" customHeight="1">
      <c r="B7" s="117" t="s">
        <v>2</v>
      </c>
      <c r="C7" s="118"/>
      <c r="D7" s="3" t="s">
        <v>3</v>
      </c>
      <c r="E7" s="3" t="s">
        <v>4</v>
      </c>
      <c r="F7" s="118" t="s">
        <v>5</v>
      </c>
      <c r="G7" s="118"/>
      <c r="H7" s="118"/>
      <c r="I7" s="118"/>
      <c r="J7" s="118"/>
      <c r="K7" s="118"/>
      <c r="L7" s="118"/>
      <c r="M7" s="118"/>
      <c r="N7" s="118"/>
      <c r="O7" s="119"/>
    </row>
    <row r="8" spans="2:20" s="2" customFormat="1" ht="30" customHeight="1">
      <c r="B8" s="120" t="s">
        <v>6</v>
      </c>
      <c r="C8" s="121"/>
      <c r="D8" s="4">
        <v>51000</v>
      </c>
      <c r="E8" s="5">
        <f>E43</f>
        <v>51000</v>
      </c>
      <c r="F8" s="6"/>
      <c r="G8" s="7" t="s">
        <v>7</v>
      </c>
      <c r="H8" s="7"/>
      <c r="I8" s="7"/>
      <c r="J8" s="7"/>
      <c r="K8" s="7"/>
      <c r="L8" s="7"/>
      <c r="M8" s="7"/>
      <c r="N8" s="7"/>
      <c r="O8" s="8"/>
    </row>
    <row r="9" spans="2:20" s="2" customFormat="1" ht="12.75" customHeight="1">
      <c r="B9" s="122"/>
      <c r="C9" s="123"/>
      <c r="D9" s="9"/>
      <c r="E9" s="9"/>
      <c r="O9" s="10"/>
    </row>
    <row r="10" spans="2:20" s="2" customFormat="1" ht="24.95" customHeight="1">
      <c r="B10" s="114" t="s">
        <v>8</v>
      </c>
      <c r="C10" s="115"/>
      <c r="D10" s="11">
        <v>74800</v>
      </c>
      <c r="E10" s="12">
        <f>E42</f>
        <v>74800</v>
      </c>
      <c r="F10" s="13"/>
      <c r="G10" s="13" t="s">
        <v>9</v>
      </c>
      <c r="H10" s="13"/>
      <c r="I10" s="13"/>
      <c r="J10" s="13"/>
      <c r="K10" s="13"/>
      <c r="L10" s="13"/>
      <c r="M10" s="13"/>
      <c r="N10" s="13"/>
      <c r="O10" s="14"/>
    </row>
    <row r="11" spans="2:20" s="2" customFormat="1" ht="30" customHeight="1" thickBot="1">
      <c r="B11" s="124" t="s">
        <v>10</v>
      </c>
      <c r="C11" s="125"/>
      <c r="D11" s="15">
        <f>SUM(D8:D10)</f>
        <v>125800</v>
      </c>
      <c r="E11" s="15">
        <f>SUM(E8:E10)</f>
        <v>125800</v>
      </c>
      <c r="F11" s="16"/>
      <c r="G11" s="17"/>
      <c r="H11" s="17"/>
      <c r="I11" s="17"/>
      <c r="J11" s="17"/>
      <c r="K11" s="17"/>
      <c r="L11" s="17"/>
      <c r="M11" s="17"/>
      <c r="N11" s="17"/>
      <c r="O11" s="18"/>
      <c r="T11" s="2" t="s">
        <v>11</v>
      </c>
    </row>
    <row r="12" spans="2:20" s="2" customFormat="1" ht="15.95" customHeight="1">
      <c r="D12" s="19"/>
      <c r="E12" s="20"/>
    </row>
    <row r="13" spans="2:20" s="2" customFormat="1" ht="24.95" customHeight="1" thickBot="1">
      <c r="B13" s="2" t="s">
        <v>12</v>
      </c>
      <c r="D13" s="19"/>
      <c r="E13" s="20"/>
    </row>
    <row r="14" spans="2:20" ht="42" customHeight="1">
      <c r="B14" s="117" t="s">
        <v>2</v>
      </c>
      <c r="C14" s="126"/>
      <c r="D14" s="3" t="s">
        <v>3</v>
      </c>
      <c r="E14" s="3" t="s">
        <v>4</v>
      </c>
      <c r="F14" s="118" t="s">
        <v>13</v>
      </c>
      <c r="G14" s="118"/>
      <c r="H14" s="118"/>
      <c r="I14" s="118"/>
      <c r="J14" s="118"/>
      <c r="K14" s="118"/>
      <c r="L14" s="118"/>
      <c r="M14" s="118"/>
      <c r="N14" s="118"/>
      <c r="O14" s="119"/>
    </row>
    <row r="15" spans="2:20" s="2" customFormat="1" ht="7.5" customHeight="1">
      <c r="B15" s="127" t="s">
        <v>14</v>
      </c>
      <c r="C15" s="21"/>
      <c r="D15" s="22"/>
      <c r="E15" s="23"/>
      <c r="O15" s="10"/>
    </row>
    <row r="16" spans="2:20" s="2" customFormat="1" ht="24.95" customHeight="1">
      <c r="B16" s="128"/>
      <c r="C16" s="21"/>
      <c r="D16" s="22"/>
      <c r="E16" s="23"/>
      <c r="G16" s="50" t="s">
        <v>43</v>
      </c>
      <c r="O16" s="10"/>
    </row>
    <row r="17" spans="2:15" s="2" customFormat="1" ht="24.95" customHeight="1">
      <c r="B17" s="128"/>
      <c r="D17" s="22"/>
      <c r="E17" s="23"/>
      <c r="G17" s="50" t="s">
        <v>36</v>
      </c>
      <c r="O17" s="10"/>
    </row>
    <row r="18" spans="2:15" s="2" customFormat="1" ht="31.5" customHeight="1">
      <c r="B18" s="128"/>
      <c r="C18" s="21"/>
      <c r="D18" s="23"/>
      <c r="E18" s="23"/>
      <c r="F18" s="24"/>
      <c r="G18" s="130" t="s">
        <v>15</v>
      </c>
      <c r="H18" s="131"/>
      <c r="I18" s="132"/>
      <c r="J18" s="133" t="s">
        <v>35</v>
      </c>
      <c r="K18" s="133"/>
      <c r="L18" s="134" t="s">
        <v>29</v>
      </c>
      <c r="M18" s="134"/>
      <c r="N18" s="134"/>
      <c r="O18" s="10"/>
    </row>
    <row r="19" spans="2:15" s="2" customFormat="1" ht="50.25" customHeight="1">
      <c r="B19" s="128"/>
      <c r="C19" s="95" t="s">
        <v>44</v>
      </c>
      <c r="D19" s="25">
        <v>115000</v>
      </c>
      <c r="E19" s="23">
        <f>G19</f>
        <v>115000</v>
      </c>
      <c r="F19" s="26"/>
      <c r="G19" s="138">
        <v>115000</v>
      </c>
      <c r="H19" s="139"/>
      <c r="I19" s="140"/>
      <c r="J19" s="96">
        <v>410</v>
      </c>
      <c r="K19" s="96"/>
      <c r="L19" s="97">
        <f>G19/J19</f>
        <v>280.48780487804879</v>
      </c>
      <c r="M19" s="97"/>
      <c r="N19" s="97"/>
      <c r="O19" s="10"/>
    </row>
    <row r="20" spans="2:15" s="2" customFormat="1" ht="24.95" customHeight="1">
      <c r="B20" s="128"/>
      <c r="C20" s="92"/>
      <c r="D20" s="23"/>
      <c r="E20" s="23"/>
      <c r="G20" s="2" t="s">
        <v>16</v>
      </c>
      <c r="H20" s="27"/>
      <c r="I20" s="27"/>
      <c r="J20" s="28"/>
      <c r="K20" s="28"/>
      <c r="L20" s="27"/>
      <c r="M20" s="27"/>
      <c r="N20" s="27"/>
      <c r="O20" s="10"/>
    </row>
    <row r="21" spans="2:15" s="2" customFormat="1" ht="18" customHeight="1">
      <c r="B21" s="128"/>
      <c r="C21" s="21"/>
      <c r="D21" s="23"/>
      <c r="E21" s="23"/>
      <c r="G21" s="60"/>
      <c r="I21" s="24"/>
      <c r="J21" s="61"/>
      <c r="K21" s="61"/>
      <c r="L21" s="62"/>
      <c r="M21" s="57"/>
      <c r="N21" s="59"/>
      <c r="O21" s="10"/>
    </row>
    <row r="22" spans="2:15" s="55" customFormat="1" ht="18" customHeight="1">
      <c r="B22" s="128"/>
      <c r="C22" s="105" t="s">
        <v>40</v>
      </c>
      <c r="D22" s="107">
        <f>SUM(D15:D21)</f>
        <v>115000</v>
      </c>
      <c r="E22" s="107">
        <f>SUM(E15:E21)</f>
        <v>115000</v>
      </c>
      <c r="F22" s="67"/>
      <c r="G22" s="67"/>
      <c r="H22" s="67"/>
      <c r="I22" s="68"/>
      <c r="J22" s="64"/>
      <c r="K22" s="64"/>
      <c r="L22" s="93" t="s">
        <v>37</v>
      </c>
      <c r="M22" s="65"/>
      <c r="N22" s="69">
        <f>IF(100*J19&lt;400000,100*J19,400000)</f>
        <v>41000</v>
      </c>
      <c r="O22" s="70"/>
    </row>
    <row r="23" spans="2:15" s="55" customFormat="1" ht="18" customHeight="1">
      <c r="B23" s="128"/>
      <c r="C23" s="106"/>
      <c r="D23" s="108"/>
      <c r="E23" s="108"/>
      <c r="F23" s="71"/>
      <c r="G23" s="72"/>
      <c r="H23" s="72"/>
      <c r="I23" s="76"/>
      <c r="J23" s="76"/>
      <c r="K23" s="76"/>
      <c r="L23" s="94" t="s">
        <v>38</v>
      </c>
      <c r="M23" s="73"/>
      <c r="N23" s="56">
        <f>IF(G19&gt;N22,G19-N22,0)</f>
        <v>74000</v>
      </c>
      <c r="O23" s="74"/>
    </row>
    <row r="24" spans="2:15" s="2" customFormat="1" ht="6.95" customHeight="1" thickBot="1">
      <c r="B24" s="128"/>
      <c r="C24" s="30"/>
      <c r="D24" s="31"/>
      <c r="E24" s="32"/>
      <c r="F24" s="6"/>
      <c r="G24" s="7"/>
      <c r="H24" s="7"/>
      <c r="I24" s="6"/>
      <c r="J24" s="6"/>
      <c r="K24" s="7"/>
      <c r="L24" s="7"/>
      <c r="M24" s="7"/>
      <c r="N24" s="7"/>
      <c r="O24" s="8"/>
    </row>
    <row r="25" spans="2:15" s="2" customFormat="1" ht="24.95" customHeight="1" thickBot="1">
      <c r="B25" s="128"/>
      <c r="C25" s="21"/>
      <c r="D25" s="22"/>
      <c r="E25" s="23"/>
      <c r="F25" s="24"/>
      <c r="G25" s="109" t="s">
        <v>45</v>
      </c>
      <c r="H25" s="109"/>
      <c r="I25" s="109"/>
      <c r="J25" s="110"/>
      <c r="K25" s="111">
        <f>IF(E22*0.1&lt;40000,E22*0.1,40000)</f>
        <v>11500</v>
      </c>
      <c r="L25" s="112"/>
      <c r="M25" s="112"/>
      <c r="N25" s="113"/>
      <c r="O25" s="10"/>
    </row>
    <row r="26" spans="2:15" s="2" customFormat="1" ht="6.75" customHeight="1">
      <c r="B26" s="128"/>
      <c r="C26" s="21"/>
      <c r="D26" s="22"/>
      <c r="E26" s="23"/>
      <c r="F26" s="24"/>
      <c r="G26" s="46"/>
      <c r="H26" s="46"/>
      <c r="I26" s="46"/>
      <c r="J26" s="47"/>
      <c r="K26" s="48"/>
      <c r="L26" s="48"/>
      <c r="M26" s="48"/>
      <c r="N26" s="48"/>
      <c r="O26" s="10"/>
    </row>
    <row r="27" spans="2:15" s="2" customFormat="1" ht="18.600000000000001" customHeight="1">
      <c r="B27" s="128"/>
      <c r="C27" s="26"/>
      <c r="D27" s="23"/>
      <c r="E27" s="23"/>
      <c r="F27" s="21"/>
      <c r="G27" s="51" t="s">
        <v>46</v>
      </c>
      <c r="H27" s="33"/>
      <c r="K27" s="24"/>
      <c r="L27" s="24"/>
      <c r="M27" s="24"/>
      <c r="N27" s="24"/>
      <c r="O27" s="10"/>
    </row>
    <row r="28" spans="2:15" s="2" customFormat="1" ht="24.95" customHeight="1">
      <c r="B28" s="128"/>
      <c r="C28" s="26"/>
      <c r="D28" s="23"/>
      <c r="E28" s="23"/>
      <c r="F28" s="21"/>
      <c r="G28" s="135" t="s">
        <v>2</v>
      </c>
      <c r="H28" s="136"/>
      <c r="I28" s="136"/>
      <c r="J28" s="136"/>
      <c r="K28" s="137"/>
      <c r="L28" s="98" t="s">
        <v>17</v>
      </c>
      <c r="M28" s="99"/>
      <c r="N28" s="100"/>
      <c r="O28" s="10"/>
    </row>
    <row r="29" spans="2:15" s="2" customFormat="1" ht="24.95" customHeight="1">
      <c r="B29" s="128"/>
      <c r="C29" s="101" t="s">
        <v>34</v>
      </c>
      <c r="D29" s="164">
        <v>10800</v>
      </c>
      <c r="E29" s="165">
        <f>L29</f>
        <v>10800</v>
      </c>
      <c r="F29" s="21"/>
      <c r="G29" s="102" t="s">
        <v>18</v>
      </c>
      <c r="H29" s="103"/>
      <c r="I29" s="103"/>
      <c r="J29" s="103"/>
      <c r="K29" s="104"/>
      <c r="L29" s="152">
        <v>10800</v>
      </c>
      <c r="M29" s="153"/>
      <c r="N29" s="154"/>
      <c r="O29" s="10"/>
    </row>
    <row r="30" spans="2:15" s="2" customFormat="1" ht="24.95" customHeight="1">
      <c r="B30" s="128"/>
      <c r="C30" s="101"/>
      <c r="D30" s="164"/>
      <c r="E30" s="165"/>
      <c r="F30" s="21"/>
      <c r="G30" s="161" t="s">
        <v>19</v>
      </c>
      <c r="H30" s="162"/>
      <c r="I30" s="162"/>
      <c r="J30" s="162"/>
      <c r="K30" s="163"/>
      <c r="L30" s="155"/>
      <c r="M30" s="156"/>
      <c r="N30" s="157"/>
      <c r="O30" s="10"/>
    </row>
    <row r="31" spans="2:15" s="2" customFormat="1" ht="24.95" customHeight="1">
      <c r="B31" s="128"/>
      <c r="C31" s="101"/>
      <c r="D31" s="164"/>
      <c r="E31" s="165"/>
      <c r="F31" s="21"/>
      <c r="G31" s="102" t="s">
        <v>20</v>
      </c>
      <c r="H31" s="103"/>
      <c r="I31" s="103"/>
      <c r="J31" s="103"/>
      <c r="K31" s="104"/>
      <c r="L31" s="155"/>
      <c r="M31" s="156"/>
      <c r="N31" s="157"/>
      <c r="O31" s="10"/>
    </row>
    <row r="32" spans="2:15" s="2" customFormat="1" ht="24.95" customHeight="1">
      <c r="B32" s="128"/>
      <c r="C32" s="26"/>
      <c r="D32" s="23"/>
      <c r="E32" s="23"/>
      <c r="F32" s="21"/>
      <c r="G32" s="161" t="s">
        <v>21</v>
      </c>
      <c r="H32" s="162"/>
      <c r="I32" s="162"/>
      <c r="J32" s="162"/>
      <c r="K32" s="163"/>
      <c r="L32" s="155"/>
      <c r="M32" s="156"/>
      <c r="N32" s="157"/>
      <c r="O32" s="10"/>
    </row>
    <row r="33" spans="2:15" s="2" customFormat="1" ht="24.95" customHeight="1">
      <c r="B33" s="128"/>
      <c r="C33" s="26"/>
      <c r="D33" s="23"/>
      <c r="E33" s="23"/>
      <c r="F33" s="21"/>
      <c r="G33" s="102" t="s">
        <v>22</v>
      </c>
      <c r="H33" s="103"/>
      <c r="I33" s="103"/>
      <c r="J33" s="103"/>
      <c r="K33" s="104"/>
      <c r="L33" s="155"/>
      <c r="M33" s="156"/>
      <c r="N33" s="157"/>
      <c r="O33" s="10"/>
    </row>
    <row r="34" spans="2:15" s="2" customFormat="1" ht="48" customHeight="1">
      <c r="B34" s="128"/>
      <c r="C34" s="26"/>
      <c r="D34" s="23"/>
      <c r="E34" s="23"/>
      <c r="F34" s="21"/>
      <c r="G34" s="142" t="s">
        <v>23</v>
      </c>
      <c r="H34" s="143"/>
      <c r="I34" s="143"/>
      <c r="J34" s="143"/>
      <c r="K34" s="144"/>
      <c r="L34" s="158"/>
      <c r="M34" s="159"/>
      <c r="N34" s="160"/>
      <c r="O34" s="10"/>
    </row>
    <row r="35" spans="2:15" s="2" customFormat="1" ht="24.95" customHeight="1">
      <c r="B35" s="128"/>
      <c r="C35" s="26"/>
      <c r="D35" s="29"/>
      <c r="E35" s="23"/>
      <c r="F35" s="21"/>
      <c r="G35" s="33" t="s">
        <v>16</v>
      </c>
      <c r="H35" s="20"/>
      <c r="I35" s="20"/>
      <c r="J35" s="20"/>
      <c r="K35" s="20"/>
      <c r="L35" s="27"/>
      <c r="M35" s="27"/>
      <c r="N35" s="27"/>
      <c r="O35" s="10"/>
    </row>
    <row r="36" spans="2:15" s="2" customFormat="1" ht="6.6" customHeight="1">
      <c r="B36" s="128"/>
      <c r="C36" s="26"/>
      <c r="D36" s="23"/>
      <c r="E36" s="23"/>
      <c r="F36" s="34"/>
      <c r="G36" s="33"/>
      <c r="H36" s="33"/>
      <c r="K36" s="24"/>
      <c r="L36" s="24"/>
      <c r="M36" s="24"/>
      <c r="N36" s="24"/>
      <c r="O36" s="10"/>
    </row>
    <row r="37" spans="2:15" s="2" customFormat="1" ht="20.100000000000001" customHeight="1">
      <c r="B37" s="128"/>
      <c r="C37" s="105" t="s">
        <v>40</v>
      </c>
      <c r="D37" s="107">
        <f>D29</f>
        <v>10800</v>
      </c>
      <c r="E37" s="107">
        <f>L29</f>
        <v>10800</v>
      </c>
      <c r="F37" s="77"/>
      <c r="G37" s="78"/>
      <c r="H37" s="78"/>
      <c r="I37" s="63"/>
      <c r="J37" s="67"/>
      <c r="K37" s="68"/>
      <c r="L37" s="80" t="s">
        <v>41</v>
      </c>
      <c r="M37" s="68"/>
      <c r="N37" s="87">
        <f>K25</f>
        <v>11500</v>
      </c>
      <c r="O37" s="66"/>
    </row>
    <row r="38" spans="2:15" s="2" customFormat="1" ht="20.100000000000001" customHeight="1">
      <c r="B38" s="129"/>
      <c r="C38" s="106"/>
      <c r="D38" s="108"/>
      <c r="E38" s="108"/>
      <c r="F38" s="79"/>
      <c r="G38" s="54"/>
      <c r="H38" s="54"/>
      <c r="I38" s="13"/>
      <c r="J38" s="72"/>
      <c r="K38" s="71"/>
      <c r="L38" s="75" t="s">
        <v>42</v>
      </c>
      <c r="M38" s="71"/>
      <c r="N38" s="88">
        <f>IF(L29&gt;K25,L29-K25,0)</f>
        <v>0</v>
      </c>
      <c r="O38" s="14"/>
    </row>
    <row r="39" spans="2:15" s="2" customFormat="1" ht="20.100000000000001" customHeight="1">
      <c r="B39" s="120" t="s">
        <v>39</v>
      </c>
      <c r="C39" s="145"/>
      <c r="D39" s="148">
        <f>D22+D37</f>
        <v>125800</v>
      </c>
      <c r="E39" s="148">
        <f>E22+E37</f>
        <v>125800</v>
      </c>
      <c r="F39" s="81"/>
      <c r="G39" s="53"/>
      <c r="H39" s="53"/>
      <c r="I39" s="7"/>
      <c r="J39" s="82"/>
      <c r="K39" s="83"/>
      <c r="L39" s="58" t="s">
        <v>30</v>
      </c>
      <c r="M39" s="83"/>
      <c r="N39" s="89">
        <f>IF(N22+N37&lt;400000,N22+N37,400000)</f>
        <v>52500</v>
      </c>
      <c r="O39" s="8"/>
    </row>
    <row r="40" spans="2:15" s="2" customFormat="1" ht="20.100000000000001" customHeight="1" thickBot="1">
      <c r="B40" s="146"/>
      <c r="C40" s="147"/>
      <c r="D40" s="149"/>
      <c r="E40" s="149"/>
      <c r="F40" s="84"/>
      <c r="G40" s="17"/>
      <c r="H40" s="17"/>
      <c r="I40" s="17"/>
      <c r="J40" s="17"/>
      <c r="K40" s="17"/>
      <c r="L40" s="85" t="s">
        <v>31</v>
      </c>
      <c r="M40" s="90"/>
      <c r="N40" s="91">
        <f>N23+N38</f>
        <v>74000</v>
      </c>
      <c r="O40" s="18"/>
    </row>
    <row r="41" spans="2:15" s="2" customFormat="1" ht="35.1" customHeight="1">
      <c r="B41" s="117" t="s">
        <v>24</v>
      </c>
      <c r="C41" s="126"/>
      <c r="D41" s="39">
        <f>D39</f>
        <v>125800</v>
      </c>
      <c r="E41" s="40">
        <f>E39</f>
        <v>125800</v>
      </c>
      <c r="F41" s="34"/>
      <c r="O41" s="10"/>
    </row>
    <row r="42" spans="2:15" s="2" customFormat="1" ht="35.1" customHeight="1">
      <c r="B42" s="150" t="s">
        <v>25</v>
      </c>
      <c r="C42" s="41" t="s">
        <v>26</v>
      </c>
      <c r="D42" s="42">
        <f>D10</f>
        <v>74800</v>
      </c>
      <c r="E42" s="25">
        <v>74800</v>
      </c>
      <c r="F42" s="43"/>
      <c r="G42" s="44"/>
      <c r="H42" s="44"/>
      <c r="I42" s="44"/>
      <c r="J42" s="44"/>
      <c r="K42" s="44"/>
      <c r="L42" s="44"/>
      <c r="M42" s="44"/>
      <c r="N42" s="44"/>
      <c r="O42" s="10"/>
    </row>
    <row r="43" spans="2:15" s="2" customFormat="1" ht="35.1" customHeight="1" thickBot="1">
      <c r="B43" s="151"/>
      <c r="C43" s="45" t="s">
        <v>27</v>
      </c>
      <c r="D43" s="35">
        <f>D8</f>
        <v>51000</v>
      </c>
      <c r="E43" s="86">
        <v>51000</v>
      </c>
      <c r="F43" s="36"/>
      <c r="G43" s="37"/>
      <c r="H43" s="37"/>
      <c r="I43" s="37"/>
      <c r="J43" s="37"/>
      <c r="K43" s="37"/>
      <c r="L43" s="37"/>
      <c r="M43" s="37"/>
      <c r="N43" s="37"/>
      <c r="O43" s="38"/>
    </row>
    <row r="44" spans="2:15" s="2" customFormat="1" ht="20.100000000000001" customHeight="1">
      <c r="C44" s="50" t="s">
        <v>28</v>
      </c>
      <c r="D44" s="52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5" ht="44.1" customHeight="1">
      <c r="B45" s="49"/>
      <c r="C45" s="141" t="s">
        <v>32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2"/>
    </row>
    <row r="46" spans="2:15" ht="15.95" customHeight="1"/>
    <row r="47" spans="2:15" ht="15.95" customHeight="1"/>
    <row r="48" spans="2:15" ht="15.95" customHeight="1"/>
    <row r="49" ht="15.95" customHeight="1"/>
  </sheetData>
  <mergeCells count="42">
    <mergeCell ref="C45:N45"/>
    <mergeCell ref="G34:K34"/>
    <mergeCell ref="B39:C40"/>
    <mergeCell ref="D39:D40"/>
    <mergeCell ref="E39:E40"/>
    <mergeCell ref="B41:C41"/>
    <mergeCell ref="B42:B43"/>
    <mergeCell ref="L29:N34"/>
    <mergeCell ref="G30:K30"/>
    <mergeCell ref="G31:K31"/>
    <mergeCell ref="G32:K32"/>
    <mergeCell ref="G33:K33"/>
    <mergeCell ref="C37:C38"/>
    <mergeCell ref="D29:D31"/>
    <mergeCell ref="E29:E31"/>
    <mergeCell ref="D37:D38"/>
    <mergeCell ref="E37:E38"/>
    <mergeCell ref="B10:C10"/>
    <mergeCell ref="B5:O5"/>
    <mergeCell ref="B7:C7"/>
    <mergeCell ref="F7:O7"/>
    <mergeCell ref="B8:C8"/>
    <mergeCell ref="B9:C9"/>
    <mergeCell ref="B11:C11"/>
    <mergeCell ref="B14:C14"/>
    <mergeCell ref="F14:O14"/>
    <mergeCell ref="B15:B38"/>
    <mergeCell ref="G18:I18"/>
    <mergeCell ref="J18:K18"/>
    <mergeCell ref="L18:N18"/>
    <mergeCell ref="G28:K28"/>
    <mergeCell ref="G19:I19"/>
    <mergeCell ref="J19:K19"/>
    <mergeCell ref="L19:N19"/>
    <mergeCell ref="L28:N28"/>
    <mergeCell ref="C29:C31"/>
    <mergeCell ref="G29:K29"/>
    <mergeCell ref="C22:C23"/>
    <mergeCell ref="E22:E23"/>
    <mergeCell ref="G25:J25"/>
    <mergeCell ref="K25:N25"/>
    <mergeCell ref="D22:D23"/>
  </mergeCells>
  <phoneticPr fontId="3"/>
  <pageMargins left="0.9055118110236221" right="0.31496062992125984" top="0.55118110236220474" bottom="0.35433070866141736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別紙６その２精算書（食事の提供）</vt:lpstr>
      <vt:lpstr>'別紙６その２精算書（食事の提供）'!Print_Area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2025-10-08T00:26:43Z</cp:lastPrinted>
  <dcterms:created xsi:type="dcterms:W3CDTF">2025-07-08T06:51:57Z</dcterms:created>
  <dcterms:modified xsi:type="dcterms:W3CDTF">2025-10-08T04:58:38Z</dcterms:modified>
</cp:coreProperties>
</file>