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lgwfl002\各所属共有2\1企画総務部\財政課\藤瀬PC\照会・通知（県）\（※R5年度決算まで）財政状況資料集\R5年度決算分\02_2回目公開分\05_1回目公表分と統合\"/>
    </mc:Choice>
  </mc:AlternateContent>
  <bookViews>
    <workbookView xWindow="0" yWindow="0" windowWidth="28800" windowHeight="12210"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O36" i="10"/>
  <c r="BE36" i="10"/>
  <c r="CO35" i="10"/>
  <c r="BW35" i="10"/>
  <c r="BW36" i="10" s="1"/>
  <c r="BW37" i="10" s="1"/>
  <c r="BE35" i="10"/>
  <c r="BW34" i="10"/>
  <c r="CO34" i="10" s="1"/>
  <c r="BE34" i="10"/>
  <c r="C34" i="10"/>
  <c r="C35" i="10" s="1"/>
  <c r="C36" i="10" l="1"/>
  <c r="C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<sst xmlns="http://schemas.openxmlformats.org/spreadsheetml/2006/main" count="1142" uniqueCount="573">
  <si>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</si>
  <si>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</si>
  <si>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</si>
  <si>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</si>
  <si>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</si>
  <si>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</si>
  <si>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</si>
  <si>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</si>
  <si>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</si>
  <si>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</si>
  <si>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</si>
  <si>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</si>
  <si>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</si>
  <si>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</si>
  <si>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</si>
  <si>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</si>
  <si>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</si>
  <si>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</si>
  <si>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</si>
  <si>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</si>
  <si>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</si>
  <si>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</si>
  <si>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</si>
  <si>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</si>
  <si>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</si>
  <si>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</si>
  <si>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</si>
  <si>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</si>
  <si>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</si>
  <si>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</si>
  <si>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</si>
  <si>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</si>
  <si>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</si>
  <si>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</si>
  <si>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</si>
  <si>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</si>
  <si>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</si>
  <si>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</si>
  <si>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</si>
  <si>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</si>
  <si>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</si>
  <si>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</si>
  <si>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</si>
  <si>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</si>
  <si>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</si>
  <si>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</si>
  <si>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</si>
  <si>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</si>
  <si>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</si>
  <si>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</si>
  <si>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</si>
  <si>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</si>
  <si>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</si>
  <si>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</si>
  <si>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</si>
  <si>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</si>
  <si>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</si>
  <si>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</si>
  <si>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</si>
  <si>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</si>
  <si>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</si>
  <si>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</si>
  <si>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</si>
  <si>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</si>
  <si>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</si>
  <si>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</si>
  <si>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</si>
  <si>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</si>
  <si>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</si>
  <si>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</si>
  <si>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</si>
  <si>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</si>
  <si>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</si>
  <si>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</si>
  <si>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</si>
  <si>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</si>
  <si>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</si>
  <si>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</si>
  <si>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</si>
  <si>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</si>
  <si>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</si>
  <si>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</si>
  <si>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</si>
  <si>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</si>
  <si>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</si>
  <si>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</si>
  <si>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</si>
  <si>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</si>
  <si>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</si>
  <si>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</si>
  <si>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</si>
  <si>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</si>
  <si>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</si>
  <si>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</si>
  <si>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鳴門市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</si>
  <si>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</si>
  <si>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</si>
  <si>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</si>
  <si>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</si>
  <si>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</si>
  <si>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</si>
  <si>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</si>
  <si>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</si>
  <si>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</si>
  <si>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</si>
  <si>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</si>
  <si>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</si>
  <si>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</si>
  <si>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</si>
  <si>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</si>
  <si>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</si>
  <si>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</si>
  <si>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</si>
  <si>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</si>
  <si>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</si>
  <si>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</si>
  <si>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</si>
  <si>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</si>
  <si>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</si>
  <si>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</si>
  <si>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</si>
  <si>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</si>
  <si>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</si>
  <si>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</si>
  <si>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</si>
  <si>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</si>
  <si>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</si>
  <si>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</si>
  <si>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</si>
  <si>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</si>
  <si>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</si>
  <si>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</si>
  <si>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</si>
  <si>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</si>
  <si>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</si>
  <si>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</si>
  <si>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</si>
  <si>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</si>
  <si>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</si>
  <si>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</si>
  <si>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</si>
  <si>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</si>
  <si>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</si>
  <si>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</si>
  <si>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</si>
  <si>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</si>
  <si>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</si>
  <si>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</si>
  <si>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</si>
  <si>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</si>
  <si>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</si>
  <si>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</si>
  <si>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</si>
  <si>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</si>
  <si>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</si>
  <si>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</si>
  <si>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</si>
  <si>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</si>
  <si>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</si>
  <si>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</si>
  <si>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</si>
  <si>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</si>
  <si>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</si>
  <si>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</si>
  <si>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</si>
  <si>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</si>
  <si>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</si>
  <si>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</si>
  <si>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</si>
  <si>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</si>
  <si>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</si>
  <si>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</si>
  <si>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</si>
  <si>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</si>
  <si>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</si>
  <si>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</si>
  <si>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</si>
  <si>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</si>
  <si>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</si>
  <si>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</si>
  <si>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</si>
  <si>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</si>
  <si>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</si>
  <si>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</si>
  <si>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</si>
  <si>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</si>
  <si>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</si>
  <si>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</si>
  <si>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</si>
  <si>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</si>
  <si>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</si>
  <si>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</si>
  <si>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</si>
  <si>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</si>
  <si>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</si>
  <si>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</si>
  <si>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</si>
  <si>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</si>
  <si>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</si>
  <si>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</si>
  <si>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</si>
  <si>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</si>
  <si>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</si>
  <si>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徳島県鳴門市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</si>
  <si>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</si>
  <si>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</si>
  <si>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</si>
  <si>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</si>
  <si>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</si>
  <si>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</si>
  <si>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</si>
  <si>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</si>
  <si>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</si>
  <si>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</si>
  <si>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</si>
  <si>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</si>
  <si>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</si>
  <si>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</si>
  <si>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</si>
  <si>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</si>
  <si>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</si>
  <si>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</si>
  <si>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</si>
  <si>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</si>
  <si>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</si>
  <si>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</si>
  <si>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</si>
  <si>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</si>
  <si>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</si>
  <si>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</si>
  <si>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</si>
  <si>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</si>
  <si>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</si>
  <si>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</si>
  <si>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</si>
  <si>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</si>
  <si>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</si>
  <si>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</si>
  <si>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</si>
  <si>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</si>
  <si>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</si>
  <si>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</si>
  <si>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</si>
  <si>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</si>
  <si>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</si>
  <si>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</si>
  <si>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</si>
  <si>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</si>
  <si>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</si>
  <si>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</si>
  <si>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</si>
  <si>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</si>
  <si>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</si>
  <si>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</si>
  <si>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</si>
  <si>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</si>
  <si>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</si>
  <si>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</si>
  <si>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</si>
  <si>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</si>
  <si>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</si>
  <si>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</si>
  <si>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</si>
  <si>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</si>
  <si>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</si>
  <si>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</si>
  <si>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</si>
  <si>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</si>
  <si>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</si>
  <si>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</si>
  <si>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</si>
  <si>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</si>
  <si>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</si>
  <si>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</si>
  <si>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</si>
  <si>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</si>
  <si>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</si>
  <si>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</si>
  <si>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</si>
  <si>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</si>
  <si>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</si>
  <si>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</si>
  <si>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</si>
  <si>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</si>
  <si>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</si>
  <si>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</si>
  <si>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</si>
  <si>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</si>
  <si>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</si>
  <si>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</si>
  <si>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</si>
  <si>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</si>
  <si>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</si>
  <si>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</si>
  <si>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</si>
  <si>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</si>
  <si>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</si>
  <si>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</si>
  <si>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</si>
  <si>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</si>
  <si>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</si>
  <si>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</si>
  <si>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</si>
  <si>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</si>
  <si>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</si>
  <si>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</si>
  <si>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</si>
  <si>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</si>
  <si>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</si>
  <si>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</si>
  <si>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</si>
  <si>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</si>
  <si>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</si>
  <si>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</si>
  <si>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</si>
  <si>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</si>
  <si>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</si>
  <si>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</si>
  <si>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</si>
  <si>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</si>
  <si>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</si>
  <si>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</si>
  <si>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</si>
  <si>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</si>
  <si>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</si>
  <si>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</si>
  <si>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</si>
  <si>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</si>
  <si>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</si>
  <si>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</si>
  <si>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</si>
  <si>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</si>
  <si>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</si>
  <si>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</si>
  <si>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</si>
  <si>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</si>
  <si>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</si>
  <si>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</si>
  <si>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</si>
  <si>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</si>
  <si>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</si>
  <si>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</si>
  <si>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</si>
  <si>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</si>
  <si>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</si>
  <si>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</si>
  <si>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</si>
  <si>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</si>
  <si>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</si>
  <si>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</si>
  <si>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</si>
  <si>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</si>
  <si>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</si>
  <si>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</si>
  <si>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徳島県鳴門市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</si>
  <si>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</si>
  <si>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</si>
  <si>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</si>
  <si>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</si>
  <si>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</si>
  <si>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</si>
  <si>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</si>
  <si>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</si>
  <si>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</si>
  <si>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</si>
  <si>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</si>
  <si>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</si>
  <si>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</si>
  <si>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</si>
  <si>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</si>
  <si>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</si>
  <si>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</si>
  <si>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</si>
  <si>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</si>
  <si>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</si>
  <si>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鳴門市光熱水費等支出特別会計</t>
    <phoneticPr fontId="5"/>
  </si>
  <si>
    <t>鳴門市給与費等管理特別会計</t>
    <phoneticPr fontId="5"/>
  </si>
  <si>
    <t>鳴門市公債費管理特別会計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</si>
  <si>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</si>
  <si>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</si>
  <si>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</si>
  <si>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</si>
  <si>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</si>
  <si>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</si>
  <si>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</si>
  <si>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</si>
  <si>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</si>
  <si>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</si>
  <si>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</si>
  <si>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</si>
  <si>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</si>
  <si>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鳴門市国民健康保険事業特別会計</t>
    <phoneticPr fontId="5"/>
  </si>
  <si>
    <t>鳴門市後期高齢者医療特別会計</t>
    <phoneticPr fontId="5"/>
  </si>
  <si>
    <t>鳴門市介護保険事業特別会計</t>
    <phoneticPr fontId="5"/>
  </si>
  <si>
    <t>鳴門市水道事業会計</t>
    <phoneticPr fontId="5"/>
  </si>
  <si>
    <t>法適用企業</t>
    <phoneticPr fontId="5"/>
  </si>
  <si>
    <t>鳴門市下水道事業会計</t>
    <phoneticPr fontId="5"/>
  </si>
  <si>
    <t>鳴門市モーターボート競走事業会計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</si>
  <si>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</si>
  <si>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</si>
  <si>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</si>
  <si>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</si>
  <si>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</si>
  <si>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</si>
  <si>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</si>
  <si>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</si>
  <si>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</si>
  <si>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</si>
  <si>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</si>
  <si>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</si>
  <si>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</si>
  <si>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</si>
  <si>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</si>
  <si>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</si>
  <si>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</si>
  <si>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</si>
  <si>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</si>
  <si>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</si>
  <si>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</si>
  <si>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</si>
  <si>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</si>
  <si>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</si>
  <si>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</si>
  <si>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</si>
  <si>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</si>
  <si>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</si>
  <si>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</si>
  <si>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</si>
  <si>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</si>
  <si>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</si>
  <si>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</si>
  <si>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</si>
  <si>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</si>
  <si>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</si>
  <si>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</si>
  <si>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</si>
  <si>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</si>
  <si>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</si>
  <si>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</si>
  <si>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</si>
  <si>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</si>
  <si>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</si>
  <si>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</si>
  <si>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</si>
  <si>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</si>
  <si>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</si>
  <si>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</si>
  <si>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</si>
  <si>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</si>
  <si>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</si>
  <si>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</si>
  <si>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</si>
  <si>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</si>
  <si>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</si>
  <si>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</si>
  <si>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</si>
  <si>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</si>
  <si>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</si>
  <si>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</si>
  <si>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</si>
  <si>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</si>
  <si>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</si>
  <si>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</si>
  <si>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</si>
  <si>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</si>
  <si>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</si>
  <si>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</si>
  <si>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</si>
  <si>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</si>
  <si>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</si>
  <si>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</si>
  <si>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</si>
  <si>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</si>
  <si>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</si>
  <si>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</si>
  <si>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</si>
  <si>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</si>
  <si>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</si>
  <si>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</si>
  <si>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</si>
  <si>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</si>
  <si>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</si>
  <si>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</si>
  <si>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</si>
  <si>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</si>
  <si>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</si>
  <si>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</si>
  <si>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</si>
  <si>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</si>
  <si>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</si>
  <si>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</si>
  <si>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</si>
  <si>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</si>
  <si>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</si>
  <si>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</si>
  <si>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</si>
  <si>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</si>
  <si>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</si>
  <si>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</si>
  <si>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</si>
  <si>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</si>
  <si>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</si>
  <si>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</si>
  <si>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</si>
  <si>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</si>
  <si>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</si>
  <si>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</si>
  <si>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</si>
  <si>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</si>
  <si>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</si>
  <si>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</si>
  <si>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</si>
  <si>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</si>
  <si>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</si>
  <si>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</si>
  <si>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</si>
  <si>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</si>
  <si>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</si>
  <si>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</si>
  <si>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</si>
  <si>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</si>
  <si>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</si>
  <si>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</si>
  <si>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</si>
  <si>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</si>
  <si>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</si>
  <si>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</si>
  <si>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</si>
  <si>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</si>
  <si>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</si>
  <si>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</si>
  <si>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</si>
  <si>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</si>
  <si>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1.47</t>
  </si>
  <si>
    <t>▲ 1.31</t>
  </si>
  <si>
    <t>鳴門市モーターボート競走事業会計</t>
  </si>
  <si>
    <t>鳴門市水道事業会計</t>
  </si>
  <si>
    <t>一般会計</t>
  </si>
  <si>
    <t>鳴門市介護保険事業特別会計</t>
  </si>
  <si>
    <t>鳴門市下水道事業会計</t>
  </si>
  <si>
    <t>鳴門市国民健康保険事業特別会計</t>
  </si>
  <si>
    <t>鳴門市後期高齢者医療特別会計</t>
  </si>
  <si>
    <t>鳴門市光熱水費等支出特別会計</t>
  </si>
  <si>
    <t>その他会計（赤字）</t>
  </si>
  <si>
    <t>その他会計（黒字）</t>
  </si>
  <si>
    <t>R01</t>
    <phoneticPr fontId="5"/>
  </si>
  <si>
    <t>R02</t>
    <phoneticPr fontId="5"/>
  </si>
  <si>
    <t>R03</t>
    <phoneticPr fontId="5"/>
  </si>
  <si>
    <t>R04</t>
    <phoneticPr fontId="5"/>
  </si>
  <si>
    <t>R05</t>
    <phoneticPr fontId="5"/>
  </si>
  <si>
    <t>ボートレース鳴門まちづくり基金</t>
    <phoneticPr fontId="5"/>
  </si>
  <si>
    <t>庁舎整備基金</t>
    <phoneticPr fontId="2"/>
  </si>
  <si>
    <t>ふるさと活性化基金</t>
    <phoneticPr fontId="2"/>
  </si>
  <si>
    <t>道の駅「くるくる なると」基金</t>
    <phoneticPr fontId="2"/>
  </si>
  <si>
    <t>健康づくりの推進と地域の医療を守り育む基金</t>
    <phoneticPr fontId="2"/>
  </si>
  <si>
    <t>-</t>
    <phoneticPr fontId="2"/>
  </si>
  <si>
    <t>-</t>
    <phoneticPr fontId="2"/>
  </si>
  <si>
    <t>鳴門市観光コンベンション</t>
    <rPh sb="0" eb="3">
      <t>ナルトシ</t>
    </rPh>
    <rPh sb="3" eb="5">
      <t>カンコウ</t>
    </rPh>
    <phoneticPr fontId="2"/>
  </si>
  <si>
    <t>徳島県市町村総合事務組合</t>
    <phoneticPr fontId="10"/>
  </si>
  <si>
    <t>徳島県市町村総合事務組合（徳島滞納整理機構特別会計）</t>
  </si>
  <si>
    <t>徳島県後期高齢者医療広域連合</t>
  </si>
  <si>
    <t>徳島県後期高齢者医療広域連合（後期高齢者医療事業会計）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</si>
  <si>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</si>
  <si>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</si>
  <si>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内平均値については、将来負担比率の低下、有形固定資産減価償却率は増加していることが読み取れる。これに対し、本市は、将来負担比率は微増、有形固定資産減価償却率は低下していることがわかる。将来負担比率については、新庁舎整備事業など大規模事業の地方債借入による将来負担額の増が要因の一つではあるが、充当可能基金の増もあり大幅な増にはならずほぼ同水準で推移している。また、有形固定資産減価償却率については、「公共施設等総合管理計画」に基づき、中長期的な視点で施設の更新や統廃合、長寿命化等を検討し、地方債（将来負担増に影響）などを活用しながら対策を進めている結果が現れはじめている。今後も当該指標に注視しながら、地方債などを有効活用し、効果的な投資を行う。</t>
    <rPh sb="69" eb="71">
      <t>ビゾウ</t>
    </rPh>
    <rPh sb="84" eb="86">
      <t>テイカ</t>
    </rPh>
    <rPh sb="280" eb="282">
      <t>ケッカ</t>
    </rPh>
    <rPh sb="283" eb="284">
      <t>アラワ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</si>
  <si>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</si>
  <si>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</si>
  <si>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</si>
  <si>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</si>
  <si>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</si>
  <si>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</si>
  <si>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内平均値については、将来負担比率は増加し、実質公債費比率は低下していることが読み取れる。本市も同様に、将来負担比率の増加、実質公債費比率の低下となっている。将来負担比率の増については、新庁舎整備事業など大規模事業の地方債借入による将来負担額の増が主な要因であり、充当可能基金の増もあるが大幅な増にはならず将来負担比率の増加となった。実質公債費比率の低下については、比較的発行額の大きい地方債（退職手当債、ごみ処理施設整備事業債等）が償還終了したことによる影響が大きい。ただし、実質公債費比率については、一時的な低下であり、今後、新庁舎整備事業などの新たな地方債償還が始まるため、再び上昇に転じる見込みである。今後も厳しい財政運営となるが、投資的経費の動向に注視しつつ、地方債の発行管理を適正に行うとともに、行財政改革の推進による人件費の削減や基金残高の確保等を念頭に置いた財政運営を図る。</t>
    <rPh sb="22" eb="24">
      <t>ゾウカ</t>
    </rPh>
    <rPh sb="34" eb="36">
      <t>テイカ</t>
    </rPh>
    <rPh sb="52" eb="54">
      <t>ドウヨウ</t>
    </rPh>
    <rPh sb="128" eb="129">
      <t>オモ</t>
    </rPh>
    <rPh sb="157" eb="159">
      <t>ショウライ</t>
    </rPh>
    <rPh sb="159" eb="161">
      <t>フタン</t>
    </rPh>
    <rPh sb="161" eb="163">
      <t>ヒリツ</t>
    </rPh>
    <rPh sb="164" eb="166">
      <t>ゾウカ</t>
    </rPh>
    <rPh sb="213" eb="215">
      <t>セイビ</t>
    </rPh>
    <rPh sb="215" eb="218">
      <t>ジギョウサイ</t>
    </rPh>
    <rPh sb="266" eb="268">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</si>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</sst>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51" xfId="16" applyFont="1" applyFill="1" applyBorder="1" applyAlignment="1" applyProtection="1">
      <alignment horizontal="left" vertical="top" wrapText="1"/>
      <protection locked="0"/>
    </xf>
    <xf numFmtId="0" fontId="1" fillId="0" borderId="65"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6"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4BD7-4238-BF28-7474A02F5B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47461</c:v>
                </c:pt>
                <c:pt idx="1">
                  <c:v>53439</c:v>
                </c:pt>
                <c:pt idx="2">
                  <c:v>76924</c:v>
                </c:pt>
                <c:pt idx="3">
                  <c:v>61555</c:v>
                </c:pt>
                <c:pt idx="4">
                  <c:v>127114</c:v>
                </c:pt>
              </c:numCache>
            </c:numRef>
          </c:val>
          <c:smooth val="0"/>
          <c:extLst>
            <c:ext xmlns:c16="http://schemas.microsoft.com/office/drawing/2014/chart" uri="{C3380CC4-5D6E-409C-BE32-E72D297353CC}">
              <c16:uniqueId val="{00000001-4BD7-4238-BF28-7474A02F5B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5.44</c:v>
                </c:pt>
                <c:pt idx="1">
                  <c:v>6.24</c:v>
                </c:pt>
                <c:pt idx="2">
                  <c:v>6.21</c:v>
                </c:pt>
                <c:pt idx="3">
                  <c:v>6.39</c:v>
                </c:pt>
                <c:pt idx="4">
                  <c:v>7.6</c:v>
                </c:pt>
              </c:numCache>
            </c:numRef>
          </c:val>
          <c:extLst>
            <c:ext xmlns:c16="http://schemas.microsoft.com/office/drawing/2014/chart" uri="{C3380CC4-5D6E-409C-BE32-E72D297353CC}">
              <c16:uniqueId val="{00000000-CAA0-4004-AF35-436DD060C2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12.63</c:v>
                </c:pt>
                <c:pt idx="1">
                  <c:v>9.9600000000000009</c:v>
                </c:pt>
                <c:pt idx="2">
                  <c:v>20.22</c:v>
                </c:pt>
                <c:pt idx="3">
                  <c:v>25.93</c:v>
                </c:pt>
                <c:pt idx="4">
                  <c:v>38.78</c:v>
                </c:pt>
              </c:numCache>
            </c:numRef>
          </c:val>
          <c:extLst>
            <c:ext xmlns:c16="http://schemas.microsoft.com/office/drawing/2014/chart" uri="{C3380CC4-5D6E-409C-BE32-E72D297353CC}">
              <c16:uniqueId val="{00000001-CAA0-4004-AF35-436DD060C26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-1.47</c:v>
                </c:pt>
                <c:pt idx="1">
                  <c:v>-1.31</c:v>
                </c:pt>
                <c:pt idx="2">
                  <c:v>10.83</c:v>
                </c:pt>
                <c:pt idx="3">
                  <c:v>4.95</c:v>
                </c:pt>
                <c:pt idx="4">
                  <c:v>14.66</c:v>
                </c:pt>
              </c:numCache>
            </c:numRef>
          </c:val>
          <c:smooth val="0"/>
          <c:extLst>
            <c:ext xmlns:c16="http://schemas.microsoft.com/office/drawing/2014/chart" uri="{C3380CC4-5D6E-409C-BE32-E72D297353CC}">
              <c16:uniqueId val="{00000002-CAA0-4004-AF35-436DD060C26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988-4897-B2CB-AAF452B3B9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988-4897-B2CB-AAF452B3B959}"/>
            </c:ext>
          </c:extLst>
        </c:ser>
        <c:ser>
          <c:idx val="2"/>
          <c:order val="2"/>
          <c:tx>
            <c:strRef>
              <c:f>データシート!$A$29</c:f>
              <c:strCache>
                <c:ptCount val="1"/>
                <c:pt idx="0">
                  <c:v>鳴門市光熱水費等支出特別会計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988-4897-B2CB-AAF452B3B959}"/>
            </c:ext>
          </c:extLst>
        </c:ser>
        <c:ser>
          <c:idx val="3"/>
          <c:order val="3"/>
          <c:tx>
            <c:strRef>
              <c:f>データシート!$A$30</c:f>
              <c:strCache>
                <c:ptCount val="1"/>
                <c:pt idx="0">
                  <c:v>鳴門市後期高齢者医療特別会計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0.17</c:v>
                </c:pt>
                <c:pt idx="2">
                  <c:v>#N/A</c:v>
                </c:pt>
                <c:pt idx="3">
                  <c:v>0.17</c:v>
                </c:pt>
                <c:pt idx="4">
                  <c:v>#N/A</c:v>
                </c:pt>
                <c:pt idx="5">
                  <c:v>0.23</c:v>
                </c:pt>
                <c:pt idx="6">
                  <c:v>#N/A</c:v>
                </c:pt>
                <c:pt idx="7">
                  <c:v>0.28000000000000003</c:v>
                </c:pt>
                <c:pt idx="8">
                  <c:v>#N/A</c:v>
                </c:pt>
                <c:pt idx="9">
                  <c:v>0.28000000000000003</c:v>
                </c:pt>
              </c:numCache>
            </c:numRef>
          </c:val>
          <c:extLst>
            <c:ext xmlns:c16="http://schemas.microsoft.com/office/drawing/2014/chart" uri="{C3380CC4-5D6E-409C-BE32-E72D297353CC}">
              <c16:uniqueId val="{00000003-B988-4897-B2CB-AAF452B3B959}"/>
            </c:ext>
          </c:extLst>
        </c:ser>
        <c:ser>
          <c:idx val="4"/>
          <c:order val="4"/>
          <c:tx>
            <c:strRef>
              <c:f>データシート!$A$31</c:f>
              <c:strCache>
                <c:ptCount val="1"/>
                <c:pt idx="0">
                  <c:v>鳴門市国民健康保険事業特別会計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0.23</c:v>
                </c:pt>
                <c:pt idx="2">
                  <c:v>#N/A</c:v>
                </c:pt>
                <c:pt idx="3">
                  <c:v>0.41</c:v>
                </c:pt>
                <c:pt idx="4">
                  <c:v>#N/A</c:v>
                </c:pt>
                <c:pt idx="5">
                  <c:v>0.43</c:v>
                </c:pt>
                <c:pt idx="6">
                  <c:v>#N/A</c:v>
                </c:pt>
                <c:pt idx="7">
                  <c:v>0.59</c:v>
                </c:pt>
                <c:pt idx="8">
                  <c:v>#N/A</c:v>
                </c:pt>
                <c:pt idx="9">
                  <c:v>0.45</c:v>
                </c:pt>
              </c:numCache>
            </c:numRef>
          </c:val>
          <c:extLst>
            <c:ext xmlns:c16="http://schemas.microsoft.com/office/drawing/2014/chart" uri="{C3380CC4-5D6E-409C-BE32-E72D297353CC}">
              <c16:uniqueId val="{00000004-B988-4897-B2CB-AAF452B3B959}"/>
            </c:ext>
          </c:extLst>
        </c:ser>
        <c:ser>
          <c:idx val="5"/>
          <c:order val="5"/>
          <c:tx>
            <c:strRef>
              <c:f>データシート!$A$32</c:f>
              <c:strCache>
                <c:ptCount val="1"/>
                <c:pt idx="0">
                  <c:v>鳴門市下水道事業会計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0.54</c:v>
                </c:pt>
                <c:pt idx="4">
                  <c:v>#N/A</c:v>
                </c:pt>
                <c:pt idx="5">
                  <c:v>1.4</c:v>
                </c:pt>
                <c:pt idx="6">
                  <c:v>#N/A</c:v>
                </c:pt>
                <c:pt idx="7">
                  <c:v>1.83</c:v>
                </c:pt>
                <c:pt idx="8">
                  <c:v>#N/A</c:v>
                </c:pt>
                <c:pt idx="9">
                  <c:v>2.2000000000000002</c:v>
                </c:pt>
              </c:numCache>
            </c:numRef>
          </c:val>
          <c:extLst>
            <c:ext xmlns:c16="http://schemas.microsoft.com/office/drawing/2014/chart" uri="{C3380CC4-5D6E-409C-BE32-E72D297353CC}">
              <c16:uniqueId val="{00000005-B988-4897-B2CB-AAF452B3B959}"/>
            </c:ext>
          </c:extLst>
        </c:ser>
        <c:ser>
          <c:idx val="6"/>
          <c:order val="6"/>
          <c:tx>
            <c:strRef>
              <c:f>データシート!$A$33</c:f>
              <c:strCache>
                <c:ptCount val="1"/>
                <c:pt idx="0">
                  <c:v>鳴門市介護保険事業特別会計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c:v>
                </c:pt>
                <c:pt idx="2">
                  <c:v>#N/A</c:v>
                </c:pt>
                <c:pt idx="3">
                  <c:v>0.97</c:v>
                </c:pt>
                <c:pt idx="4">
                  <c:v>#N/A</c:v>
                </c:pt>
                <c:pt idx="5">
                  <c:v>2.46</c:v>
                </c:pt>
                <c:pt idx="6">
                  <c:v>#N/A</c:v>
                </c:pt>
                <c:pt idx="7">
                  <c:v>4.1500000000000004</c:v>
                </c:pt>
                <c:pt idx="8">
                  <c:v>#N/A</c:v>
                </c:pt>
                <c:pt idx="9">
                  <c:v>4.1900000000000004</c:v>
                </c:pt>
              </c:numCache>
            </c:numRef>
          </c:val>
          <c:extLst>
            <c:ext xmlns:c16="http://schemas.microsoft.com/office/drawing/2014/chart" uri="{C3380CC4-5D6E-409C-BE32-E72D297353CC}">
              <c16:uniqueId val="{00000006-B988-4897-B2CB-AAF452B3B95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5.39</c:v>
                </c:pt>
                <c:pt idx="2">
                  <c:v>#N/A</c:v>
                </c:pt>
                <c:pt idx="3">
                  <c:v>6.24</c:v>
                </c:pt>
                <c:pt idx="4">
                  <c:v>#N/A</c:v>
                </c:pt>
                <c:pt idx="5">
                  <c:v>6.21</c:v>
                </c:pt>
                <c:pt idx="6">
                  <c:v>#N/A</c:v>
                </c:pt>
                <c:pt idx="7">
                  <c:v>6.38</c:v>
                </c:pt>
                <c:pt idx="8">
                  <c:v>#N/A</c:v>
                </c:pt>
                <c:pt idx="9">
                  <c:v>7.59</c:v>
                </c:pt>
              </c:numCache>
            </c:numRef>
          </c:val>
          <c:extLst>
            <c:ext xmlns:c16="http://schemas.microsoft.com/office/drawing/2014/chart" uri="{C3380CC4-5D6E-409C-BE32-E72D297353CC}">
              <c16:uniqueId val="{00000007-B988-4897-B2CB-AAF452B3B959}"/>
            </c:ext>
          </c:extLst>
        </c:ser>
        <c:ser>
          <c:idx val="8"/>
          <c:order val="8"/>
          <c:tx>
            <c:strRef>
              <c:f>データシート!$A$35</c:f>
              <c:strCache>
                <c:ptCount val="1"/>
                <c:pt idx="0">
                  <c:v>鳴門市水道事業会計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12.45</c:v>
                </c:pt>
                <c:pt idx="2">
                  <c:v>#N/A</c:v>
                </c:pt>
                <c:pt idx="3">
                  <c:v>14.18</c:v>
                </c:pt>
                <c:pt idx="4">
                  <c:v>#N/A</c:v>
                </c:pt>
                <c:pt idx="5">
                  <c:v>16.420000000000002</c:v>
                </c:pt>
                <c:pt idx="6">
                  <c:v>#N/A</c:v>
                </c:pt>
                <c:pt idx="7">
                  <c:v>19.46</c:v>
                </c:pt>
                <c:pt idx="8">
                  <c:v>#N/A</c:v>
                </c:pt>
                <c:pt idx="9">
                  <c:v>21.49</c:v>
                </c:pt>
              </c:numCache>
            </c:numRef>
          </c:val>
          <c:extLst>
            <c:ext xmlns:c16="http://schemas.microsoft.com/office/drawing/2014/chart" uri="{C3380CC4-5D6E-409C-BE32-E72D297353CC}">
              <c16:uniqueId val="{00000008-B988-4897-B2CB-AAF452B3B959}"/>
            </c:ext>
          </c:extLst>
        </c:ser>
        <c:ser>
          <c:idx val="9"/>
          <c:order val="9"/>
          <c:tx>
            <c:strRef>
              <c:f>データシート!$A$36</c:f>
              <c:strCache>
                <c:ptCount val="1"/>
                <c:pt idx="0">
                  <c:v>鳴門市モーターボート競走事業会計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76.2</c:v>
                </c:pt>
                <c:pt idx="2">
                  <c:v>#N/A</c:v>
                </c:pt>
                <c:pt idx="3">
                  <c:v>114.46</c:v>
                </c:pt>
                <c:pt idx="4">
                  <c:v>#N/A</c:v>
                </c:pt>
                <c:pt idx="5">
                  <c:v>119.61</c:v>
                </c:pt>
                <c:pt idx="6">
                  <c:v>#N/A</c:v>
                </c:pt>
                <c:pt idx="7">
                  <c:v>170.79</c:v>
                </c:pt>
                <c:pt idx="8">
                  <c:v>#N/A</c:v>
                </c:pt>
                <c:pt idx="9">
                  <c:v>213.86</c:v>
                </c:pt>
              </c:numCache>
            </c:numRef>
          </c:val>
          <c:extLst>
            <c:ext xmlns:c16="http://schemas.microsoft.com/office/drawing/2014/chart" uri="{C3380CC4-5D6E-409C-BE32-E72D297353CC}">
              <c16:uniqueId val="{00000009-B988-4897-B2CB-AAF452B3B9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1604</c:v>
                </c:pt>
                <c:pt idx="5">
                  <c:v>1619</c:v>
                </c:pt>
                <c:pt idx="8">
                  <c:v>1571</c:v>
                </c:pt>
                <c:pt idx="11">
                  <c:v>1537</c:v>
                </c:pt>
                <c:pt idx="14">
                  <c:v>1410</c:v>
                </c:pt>
              </c:numCache>
            </c:numRef>
          </c:val>
          <c:extLst>
            <c:ext xmlns:c16="http://schemas.microsoft.com/office/drawing/2014/chart" uri="{C3380CC4-5D6E-409C-BE32-E72D297353CC}">
              <c16:uniqueId val="{00000000-81E7-4CC1-A99A-B5364CA558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E7-4CC1-A99A-B5364CA558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1E7-4CC1-A99A-B5364CA558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1E7-4CC1-A99A-B5364CA558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345</c:v>
                </c:pt>
                <c:pt idx="3">
                  <c:v>349</c:v>
                </c:pt>
                <c:pt idx="6">
                  <c:v>361</c:v>
                </c:pt>
                <c:pt idx="9">
                  <c:v>354</c:v>
                </c:pt>
                <c:pt idx="12">
                  <c:v>366</c:v>
                </c:pt>
              </c:numCache>
            </c:numRef>
          </c:val>
          <c:extLst>
            <c:ext xmlns:c16="http://schemas.microsoft.com/office/drawing/2014/chart" uri="{C3380CC4-5D6E-409C-BE32-E72D297353CC}">
              <c16:uniqueId val="{00000004-81E7-4CC1-A99A-B5364CA558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E7-4CC1-A99A-B5364CA558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E7-4CC1-A99A-B5364CA558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2775</c:v>
                </c:pt>
                <c:pt idx="3">
                  <c:v>2779</c:v>
                </c:pt>
                <c:pt idx="6">
                  <c:v>2777</c:v>
                </c:pt>
                <c:pt idx="9">
                  <c:v>2682</c:v>
                </c:pt>
                <c:pt idx="12">
                  <c:v>2446</c:v>
                </c:pt>
              </c:numCache>
            </c:numRef>
          </c:val>
          <c:extLst>
            <c:ext xmlns:c16="http://schemas.microsoft.com/office/drawing/2014/chart" uri="{C3380CC4-5D6E-409C-BE32-E72D297353CC}">
              <c16:uniqueId val="{00000007-81E7-4CC1-A99A-B5364CA5586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1516</c:v>
                </c:pt>
                <c:pt idx="2">
                  <c:v>#N/A</c:v>
                </c:pt>
                <c:pt idx="3">
                  <c:v>#N/A</c:v>
                </c:pt>
                <c:pt idx="4">
                  <c:v>1509</c:v>
                </c:pt>
                <c:pt idx="5">
                  <c:v>#N/A</c:v>
                </c:pt>
                <c:pt idx="6">
                  <c:v>#N/A</c:v>
                </c:pt>
                <c:pt idx="7">
                  <c:v>1567</c:v>
                </c:pt>
                <c:pt idx="8">
                  <c:v>#N/A</c:v>
                </c:pt>
                <c:pt idx="9">
                  <c:v>#N/A</c:v>
                </c:pt>
                <c:pt idx="10">
                  <c:v>1499</c:v>
                </c:pt>
                <c:pt idx="11">
                  <c:v>#N/A</c:v>
                </c:pt>
                <c:pt idx="12">
                  <c:v>#N/A</c:v>
                </c:pt>
                <c:pt idx="13">
                  <c:v>1402</c:v>
                </c:pt>
                <c:pt idx="14">
                  <c:v>#N/A</c:v>
                </c:pt>
              </c:numCache>
            </c:numRef>
          </c:val>
          <c:smooth val="0"/>
          <c:extLst>
            <c:ext xmlns:c16="http://schemas.microsoft.com/office/drawing/2014/chart" uri="{C3380CC4-5D6E-409C-BE32-E72D297353CC}">
              <c16:uniqueId val="{00000008-81E7-4CC1-A99A-B5364CA5586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18242</c:v>
                </c:pt>
                <c:pt idx="5">
                  <c:v>18127</c:v>
                </c:pt>
                <c:pt idx="8">
                  <c:v>18364</c:v>
                </c:pt>
                <c:pt idx="11">
                  <c:v>18476</c:v>
                </c:pt>
                <c:pt idx="14">
                  <c:v>20261</c:v>
                </c:pt>
              </c:numCache>
            </c:numRef>
          </c:val>
          <c:extLst>
            <c:ext xmlns:c16="http://schemas.microsoft.com/office/drawing/2014/chart" uri="{C3380CC4-5D6E-409C-BE32-E72D297353CC}">
              <c16:uniqueId val="{00000000-327B-4768-ADB2-2C6EFDEF24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531</c:v>
                </c:pt>
                <c:pt idx="5">
                  <c:v>509</c:v>
                </c:pt>
                <c:pt idx="8">
                  <c:v>498</c:v>
                </c:pt>
                <c:pt idx="11">
                  <c:v>487</c:v>
                </c:pt>
                <c:pt idx="14">
                  <c:v>446</c:v>
                </c:pt>
              </c:numCache>
            </c:numRef>
          </c:val>
          <c:extLst>
            <c:ext xmlns:c16="http://schemas.microsoft.com/office/drawing/2014/chart" uri="{C3380CC4-5D6E-409C-BE32-E72D297353CC}">
              <c16:uniqueId val="{00000001-327B-4768-ADB2-2C6EFDEF24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4514</c:v>
                </c:pt>
                <c:pt idx="5">
                  <c:v>5083</c:v>
                </c:pt>
                <c:pt idx="8">
                  <c:v>9863</c:v>
                </c:pt>
                <c:pt idx="11">
                  <c:v>10285</c:v>
                </c:pt>
                <c:pt idx="14">
                  <c:v>11338</c:v>
                </c:pt>
              </c:numCache>
            </c:numRef>
          </c:val>
          <c:extLst>
            <c:ext xmlns:c16="http://schemas.microsoft.com/office/drawing/2014/chart" uri="{C3380CC4-5D6E-409C-BE32-E72D297353CC}">
              <c16:uniqueId val="{00000002-327B-4768-ADB2-2C6EFDEF24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7B-4768-ADB2-2C6EFDEF24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7B-4768-ADB2-2C6EFDEF24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7B-4768-ADB2-2C6EFDEF24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3029</c:v>
                </c:pt>
                <c:pt idx="3">
                  <c:v>2936</c:v>
                </c:pt>
                <c:pt idx="6">
                  <c:v>2931</c:v>
                </c:pt>
                <c:pt idx="9">
                  <c:v>2918</c:v>
                </c:pt>
                <c:pt idx="12">
                  <c:v>3049</c:v>
                </c:pt>
              </c:numCache>
            </c:numRef>
          </c:val>
          <c:extLst>
            <c:ext xmlns:c16="http://schemas.microsoft.com/office/drawing/2014/chart" uri="{C3380CC4-5D6E-409C-BE32-E72D297353CC}">
              <c16:uniqueId val="{00000006-327B-4768-ADB2-2C6EFDEF24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27B-4768-ADB2-2C6EFDEF24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8384</c:v>
                </c:pt>
                <c:pt idx="3">
                  <c:v>9404</c:v>
                </c:pt>
                <c:pt idx="6">
                  <c:v>9291</c:v>
                </c:pt>
                <c:pt idx="9">
                  <c:v>9226</c:v>
                </c:pt>
                <c:pt idx="12">
                  <c:v>9133</c:v>
                </c:pt>
              </c:numCache>
            </c:numRef>
          </c:val>
          <c:extLst>
            <c:ext xmlns:c16="http://schemas.microsoft.com/office/drawing/2014/chart" uri="{C3380CC4-5D6E-409C-BE32-E72D297353CC}">
              <c16:uniqueId val="{00000008-327B-4768-ADB2-2C6EFDEF24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27B-4768-ADB2-2C6EFDEF24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26885</c:v>
                </c:pt>
                <c:pt idx="3">
                  <c:v>26857</c:v>
                </c:pt>
                <c:pt idx="6">
                  <c:v>27627</c:v>
                </c:pt>
                <c:pt idx="9">
                  <c:v>28089</c:v>
                </c:pt>
                <c:pt idx="12">
                  <c:v>31678</c:v>
                </c:pt>
              </c:numCache>
            </c:numRef>
          </c:val>
          <c:extLst>
            <c:ext xmlns:c16="http://schemas.microsoft.com/office/drawing/2014/chart" uri="{C3380CC4-5D6E-409C-BE32-E72D297353CC}">
              <c16:uniqueId val="{0000000A-327B-4768-ADB2-2C6EFDEF240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15010</c:v>
                </c:pt>
                <c:pt idx="2">
                  <c:v>#N/A</c:v>
                </c:pt>
                <c:pt idx="3">
                  <c:v>#N/A</c:v>
                </c:pt>
                <c:pt idx="4">
                  <c:v>15477</c:v>
                </c:pt>
                <c:pt idx="5">
                  <c:v>#N/A</c:v>
                </c:pt>
                <c:pt idx="6">
                  <c:v>#N/A</c:v>
                </c:pt>
                <c:pt idx="7">
                  <c:v>11123</c:v>
                </c:pt>
                <c:pt idx="8">
                  <c:v>#N/A</c:v>
                </c:pt>
                <c:pt idx="9">
                  <c:v>#N/A</c:v>
                </c:pt>
                <c:pt idx="10">
                  <c:v>10985</c:v>
                </c:pt>
                <c:pt idx="11">
                  <c:v>#N/A</c:v>
                </c:pt>
                <c:pt idx="12">
                  <c:v>#N/A</c:v>
                </c:pt>
                <c:pt idx="13">
                  <c:v>11814</c:v>
                </c:pt>
                <c:pt idx="14">
                  <c:v>#N/A</c:v>
                </c:pt>
              </c:numCache>
            </c:numRef>
          </c:val>
          <c:smooth val="0"/>
          <c:extLst>
            <c:ext xmlns:c16="http://schemas.microsoft.com/office/drawing/2014/chart" uri="{C3380CC4-5D6E-409C-BE32-E72D297353CC}">
              <c16:uniqueId val="{0000000B-327B-4768-ADB2-2C6EFDEF240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2873</c:v>
                </c:pt>
                <c:pt idx="1">
                  <c:v>3559</c:v>
                </c:pt>
                <c:pt idx="2">
                  <c:v>5344</c:v>
                </c:pt>
              </c:numCache>
            </c:numRef>
          </c:val>
          <c:extLst>
            <c:ext xmlns:c16="http://schemas.microsoft.com/office/drawing/2014/chart" uri="{C3380CC4-5D6E-409C-BE32-E72D297353CC}">
              <c16:uniqueId val="{00000000-277B-4F07-8D65-88E2ACA33C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1878</c:v>
                </c:pt>
                <c:pt idx="1">
                  <c:v>1670</c:v>
                </c:pt>
                <c:pt idx="2">
                  <c:v>1603</c:v>
                </c:pt>
              </c:numCache>
            </c:numRef>
          </c:val>
          <c:extLst>
            <c:ext xmlns:c16="http://schemas.microsoft.com/office/drawing/2014/chart" uri="{C3380CC4-5D6E-409C-BE32-E72D297353CC}">
              <c16:uniqueId val="{00000001-277B-4F07-8D65-88E2ACA33C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4391</c:v>
                </c:pt>
                <c:pt idx="1">
                  <c:v>4273</c:v>
                </c:pt>
                <c:pt idx="2">
                  <c:v>3497</c:v>
                </c:pt>
              </c:numCache>
            </c:numRef>
          </c:val>
          <c:extLst>
            <c:ext xmlns:c16="http://schemas.microsoft.com/office/drawing/2014/chart" uri="{C3380CC4-5D6E-409C-BE32-E72D297353CC}">
              <c16:uniqueId val="{00000002-277B-4F07-8D65-88E2ACA33C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{19560CD6-E01D-4AD9-8980-91A119C61276}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FD3-4B81-A30F-C958EB4326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{6200AC41-C8E3-4767-82B4-4F3F9FDDBABA}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D3-4B81-A30F-C958EB4326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{7164621D-C96F-47EE-B7FA-A67F36036C45}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D3-4B81-A30F-C958EB4326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{42E9D5A3-49CB-4B44-98F0-AAB8157E8212}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D3-4B81-A30F-C958EB4326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{15E2CD16-FA5B-4D8C-9BED-DD7BA9163766}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D3-4B81-A30F-C958EB432699}"/>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{A4448383-65B9-46C7-B164-F035B80FF8C0}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FD3-4B81-A30F-C958EB432699}"/>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{7B1F4466-278D-4692-8CD2-51786EB701CB}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FD3-4B81-A30F-C958EB432699}"/>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{EC1CE01E-7B4C-4CC9-86F2-39508B13FB82}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FD3-4B81-A30F-C958EB432699}"/>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{396C1920-9108-4D2D-A74F-1057260E37E4}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FD3-4B81-A30F-C958EB4326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63.1</c:v>
                </c:pt>
                <c:pt idx="8">
                  <c:v>63.6</c:v>
                </c:pt>
                <c:pt idx="16">
                  <c:v>63.7</c:v>
                </c:pt>
                <c:pt idx="24">
                  <c:v>64.5</c:v>
                </c:pt>
                <c:pt idx="32">
                  <c:v>61.7</c:v>
                </c:pt>
              </c:numCache>
            </c:numRef>
          </c:xVal>
          <c:yVal>
            <c:numRef>
              <c:f>公会計指標分析・財政指標組合せ分析表!$BP$51:$DC$51</c:f>
              <c:numCache>
                <c:formatCode>#,##0.0;"▲ "#,##0.0</c:formatCode>
                <c:ptCount val="40"/>
                <c:pt idx="0">
                  <c:v>128.1</c:v>
                </c:pt>
                <c:pt idx="8">
                  <c:v>127.7</c:v>
                </c:pt>
                <c:pt idx="16">
                  <c:v>87.6</c:v>
                </c:pt>
                <c:pt idx="24">
                  <c:v>89.7</c:v>
                </c:pt>
                <c:pt idx="32">
                  <c:v>95.2</c:v>
                </c:pt>
              </c:numCache>
            </c:numRef>
          </c:yVal>
          <c:smooth val="0"/>
          <c:extLst>
            <c:ext xmlns:c16="http://schemas.microsoft.com/office/drawing/2014/chart" uri="{C3380CC4-5D6E-409C-BE32-E72D297353CC}">
              <c16:uniqueId val="{00000009-AFD3-4B81-A30F-C958EB43269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{D2BF70DA-6A6D-43CD-8D77-380C75F6B81B}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FD3-4B81-A30F-C958EB43269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{8CC24CBB-21B2-44FA-AB87-09DD281ED843}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D3-4B81-A30F-C958EB4326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{05C7DD57-1A97-4E5B-8633-F3229EDC2D00}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D3-4B81-A30F-C958EB4326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{CD9CB4C2-96C8-4D48-AEE6-FBF606321B0B}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D3-4B81-A30F-C958EB4326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{30CBFC3D-33C1-4445-B130-CE99471C31DD}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D3-4B81-A30F-C958EB432699}"/>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{2517141F-3CF8-4CF6-9904-204097391153}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FD3-4B81-A30F-C958EB432699}"/>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{DFDA1FA1-C205-467D-9989-78505C326BB2}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FD3-4B81-A30F-C958EB432699}"/>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{E7A0986C-CA2A-45B7-9B25-6106E2A32C24}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FD3-4B81-A30F-C958EB432699}"/>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{DC6397C3-D3CA-459D-AA3F-B99DE8807705}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FD3-4B81-A30F-C958EB4326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AFD3-4B81-A30F-C958EB432699}"/>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{F05D6725-026E-4837-8DD7-D5B1BF3623EE}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932-41AB-AE75-992B50358A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{D410AB56-A94C-4F21-9F4C-A20F8EE46EC8}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32-41AB-AE75-992B50358A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{F6EAA757-8AF7-4397-B7ED-EC7ABB4FA57B}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32-41AB-AE75-992B50358A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{B0A891A2-B17D-4863-B0E8-5A566E98DBAD}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32-41AB-AE75-992B50358A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{1C982E22-4FFE-48E2-8C04-FDB994D722A6}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32-41AB-AE75-992B50358A23}"/>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{FEB4742A-41E7-46E9-A876-C72DD733CCE6}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932-41AB-AE75-992B50358A23}"/>
                </c:ext>
              </c:extLst>
            </c:dLbl>
            <c:dLbl>
              <c:idx val="16"/>
              <c:layout>
                <c:manualLayout>
                  <c:x val="-3.5487971999375111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{914DE253-44B4-4F89-9EAD-F8FBA611ADC2}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932-41AB-AE75-992B50358A23}"/>
                </c:ext>
              </c:extLst>
            </c:dLbl>
            <c:dLbl>
              <c:idx val="24"/>
              <c:layout>
                <c:manualLayout>
                  <c:x val="-2.7652713450776058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{E0D78207-86E5-45D9-8A52-700CC9364C5C}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932-41AB-AE75-992B50358A23}"/>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{EED5274F-396E-4498-B670-70B3C69AA494}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932-41AB-AE75-992B50358A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13.2</c:v>
                </c:pt>
                <c:pt idx="16">
                  <c:v>12.5</c:v>
                </c:pt>
                <c:pt idx="24">
                  <c:v>12.3</c:v>
                </c:pt>
                <c:pt idx="32">
                  <c:v>11.9</c:v>
                </c:pt>
              </c:numCache>
            </c:numRef>
          </c:xVal>
          <c:yVal>
            <c:numRef>
              <c:f>公会計指標分析・財政指標組合せ分析表!$BP$73:$DC$73</c:f>
              <c:numCache>
                <c:formatCode>#,##0.0;"▲ "#,##0.0</c:formatCode>
                <c:ptCount val="40"/>
                <c:pt idx="0">
                  <c:v>128.1</c:v>
                </c:pt>
                <c:pt idx="8">
                  <c:v>127.7</c:v>
                </c:pt>
                <c:pt idx="16">
                  <c:v>87.6</c:v>
                </c:pt>
                <c:pt idx="24">
                  <c:v>89.7</c:v>
                </c:pt>
                <c:pt idx="32">
                  <c:v>95.2</c:v>
                </c:pt>
              </c:numCache>
            </c:numRef>
          </c:yVal>
          <c:smooth val="0"/>
          <c:extLst>
            <c:ext xmlns:c16="http://schemas.microsoft.com/office/drawing/2014/chart" uri="{C3380CC4-5D6E-409C-BE32-E72D297353CC}">
              <c16:uniqueId val="{00000009-1932-41AB-AE75-992B50358A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5487971999375242E-2"/>
                  <c:y val="-6.0257434206425479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{6FDC34CE-A2B6-458C-A77F-F07192B95BB0}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932-41AB-AE75-992B50358A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{94536A49-09FF-4466-86B9-1FD4C4A96AD0}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32-41AB-AE75-992B50358A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{F9B62BCA-D1F3-43CD-9591-AAE201EC30BD}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32-41AB-AE75-992B50358A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{1F8ECCC2-0924-46E9-B15F-627402AEA74A}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32-41AB-AE75-992B50358A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{47E6F781-B19D-46CA-BC8E-ABD8DD478587}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32-41AB-AE75-992B50358A23}"/>
                </c:ext>
              </c:extLst>
            </c:dLbl>
            <c:dLbl>
              <c:idx val="8"/>
              <c:layout>
                <c:manualLayout>
                  <c:x val="-2.7652713450775926E-2"/>
                  <c:y val="-4.4908511295582529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{3F0E4AD6-CBF9-48E2-A450-3C67FFA7BFAD}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932-41AB-AE75-992B50358A23}"/>
                </c:ext>
              </c:extLst>
            </c:dLbl>
            <c:dLbl>
              <c:idx val="16"/>
              <c:layout>
                <c:manualLayout>
                  <c:x val="-3.1570342725075584E-2"/>
                  <c:y val="-8.208313954245032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{49107F7F-598F-4F7A-ADEE-A7FB395B509F}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932-41AB-AE75-992B50358A23}"/>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{71281152-4CF2-4D3A-8B03-BC123638F343}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932-41AB-AE75-992B50358A23}"/>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{E15905A2-3FA0-444A-9D8A-1A3FD49CFFC6}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932-41AB-AE75-992B50358A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1932-41AB-AE75-992B50358A23}"/>
            </c:ext>
          </c:extLst>
        </c:ser>
        <c:dLbls>
          <c:showLegendKey val="0"/>
          <c:showVal val="1"/>
          <c:showCatName val="0"/>
          <c:showSerName val="0"/>
          <c:showPercent val="0"/>
          <c:showBubbleSize val="0"/>
        </c:dLbls>
        <c:axId val="84219776"/>
        <c:axId val="84234240"/>
      </c:scatterChart>
      <c:valAx>
        <c:axId val="84219776"/>
        <c:scaling>
          <c:orientation val="maxMin"/>
          <c:max val="15"/>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公債費において大きなウエイトを占めていた地方債の償還終了に伴う元利償還金の減少により減少傾向が続いている。</a:t>
          </a:r>
        </a:p>
        <a:p>
          <a:r>
            <a:rPr kumimoji="1" lang="ja-JP" altLang="en-US" sz="1400">
              <a:latin typeface="ＭＳ ゴシック" pitchFamily="49" charset="-128"/>
              <a:ea typeface="ＭＳ ゴシック" pitchFamily="49" charset="-128"/>
            </a:rPr>
            <a:t>　今後、新庁舎整備事業や鳴門市・北島町共同浄水場整備といった大型事業（投資的経費）に対して地方債を発行するため、元利償還金の増加が見込まれる。元金償還には据置期間があるため、減少傾向がある程度続くものの、再び増加に転じ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地方債の現在高については、主に新庁舎整備事業に係る地方債の発行により増加に転じた。</a:t>
          </a:r>
        </a:p>
        <a:p>
          <a:r>
            <a:rPr kumimoji="1" lang="ja-JP" altLang="en-US" sz="1400">
              <a:latin typeface="ＭＳ ゴシック" pitchFamily="49" charset="-128"/>
              <a:ea typeface="ＭＳ ゴシック" pitchFamily="49" charset="-128"/>
            </a:rPr>
            <a:t>　充当可能基金については、令和３年度以降大幅な増加となっており、これが将来負担比率分子の減少に大きく影響している。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充当可能基金の増加要因は、法人市民税の大幅増やクリーンセンター建設にかかる協定に基づく補償金など臨時的要因による基金積立であり、今後の各種大型事業に備えるものとなっている。</a:t>
          </a:r>
        </a:p>
        <a:p>
          <a:r>
            <a:rPr kumimoji="1" lang="ja-JP" altLang="en-US" sz="1400">
              <a:latin typeface="ＭＳ ゴシック" pitchFamily="49" charset="-128"/>
              <a:ea typeface="ＭＳ ゴシック" pitchFamily="49" charset="-128"/>
            </a:rPr>
            <a:t>　各種大型事業を進めるにあたっては、新たに地方債を発行し、これらの基金を取り崩すことから、今後さらに将来負担比率分子の増加が見込まれる。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徳島県鳴門市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大規模事業への元金償還額を考慮した取り崩し、その他特定目的基金は各基金の使途に合致する事業費への充当のための取り崩しにより減額となったが、後述のとおり臨時的要因であり一時的な要因ではあるものの財政調整基金残高が大幅に増額となったことから基金全体の残高は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令和５年度末残高は過去最大となったものの、臨時的な要因による積立金増によるものであり、令和５年度当初予算においては基金全体で約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百万円の取り崩しを行っており、当初予算における取崩額を減らしていくことが今後の課題である。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大規模事業が控えており、予算規模は増傾向になることが想定されるため、これに伴う基金取り崩しも増える見込みである。鳴門市行財政改革計画～シン・スーパー改革プラン～において、令和８年度末の普通会計基金残高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億円以上の確保を目標として定めているため、将来を見据え安定的な財政運営を図るために必要となる基金残高の確保に努めていく。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・鳴門市ボートレース鳴門まちづくり基金：モーターボート競走事業の社会貢献広報事業として、地域の活性化及び振興を図り、活力あるまちづくりに資する。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・鳴門市庁舎整備基金：庁舎の整備を円滑に行う。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・鳴門市ふるさと活性化基金：本市の魅力あるまちづくりを推進し、市勢の活性化を図り、個性的で魅力的な「ふるさと鳴門」づくりに資する。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・鳴門市道の駅「くるくる　なると」基金：鳴門市道の駅「くるくる　なると」の地域振興施設の設置目的を達成するため、当該施設及び設備の大規模修繕並びに地域振興に資する。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・鳴門市健康づくりの推進と地域の医療を守り育む基金：市民が生涯にわたって、健康で、住み慣れた地域で安心して暮らすことができるまちづくりの実現に資する。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・鳴門市ボートレース鳴門まちづくり基金：ボートレース競走事業会計令和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年度決算剰余金処分額の積立等（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百万円）があったものの、地域活性化等を図るまちづくりに資する事業への充当のため取り崩しを行ったことにより減額。</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・鳴門市庁舎整備基金：新庁舎整備事業の実施にあたり、一般財源部分相当額への充当のため取り崩しを行ったため減額。</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・鳴門市ふるさと活性化基金：ふるさと納税寄附金を積み立てるとともに、ふるさと納税活用事業への充当のため取り崩しを行い、積立額のほうが多くなったため増額。</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・鳴門市道の駅「くるくる　なると」基金：同施設指定管理者との協定に基づく、納付金を積み立てたことにより増額。</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健康づくりの推進と地域の医療を守り育む基金：基金使途に即した事業への充当のため取り崩しを行うとともに、当年度以前の取崩額のうち決算に基づき事業費未充当となった額の積み立て（積戻し）を行った結果、増額。</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基金の設置目的に従い、基金の使途に合致する事業への充当など引き続き適正な運用に努める。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当初予算編成時に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月補正予算で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月補正予算で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百万円を財源補てんのため取り崩している。一方で、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月補正予算で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月補正予算で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月専決で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年度末残高と比較し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1,785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百万円の大幅増となった。積立の主な要因として、前年度実質収支の確定による積立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百万円、特定法人の株式売却等により法人市民税の大幅増やクリーンセンター建設にかかる協定に基づく補償金など臨時的要因による歳入増加に伴う積立約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百万円などがある。さらには、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月補正予算や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月専決時の予算整理に伴い、歳出の縮減とともに、税収や各種交付金が当初予算見込額を上回る結果となったことによる財源留保なども要因に挙げられる。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総務省が平成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年度に実施した「基金の積立状況等に関する調査結果」からも、財政調整基金の積立の考え方として、標準財政規模の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％程度と回答した団体が多く、本市においてもこの範囲での残高は常に保持し続けたいと考えている。令和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年度の本市の標準財政規模の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2,756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百万円であり、令和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年度末残高としてはおよそ</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倍程度となったものの、法人市民税の増収による積立は翌年度の普通交付税減額に備えたものであり、一時的な積立に過ぎない。また、今後の大規模事業など財政需要の増加を見据え、標準財政規模の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％を下回ることがないよう的確に残高を確保していきたい。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令和５年度は中学校改修事業や給食センター建設事業の元金償還額を考慮し、当初予算時において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百万円を取り崩した。積立については、基金利子による積立および普通交付税再算定による交付決定額のうち、臨時財政対策債償還基金費分として約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道の駅「くるくる なると」整備事業、新庁舎整備事業、鳴門市・北島町共同浄水場整備事業など、大型事業の元金償還が今後始まることで、これまで以上に公債費は高い水準で推移していく見込みであり、毎年一定程度の取崩は必要となると考えられるため、後年度の財政需要に備え、適宜積立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54,033
53,409
135.66
36,487,418
35,111,694
1,047,014
13,780,714
31,677,980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本市の当該指標について、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前年度までは、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類似団体の平均値より高い数値となって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本年度においては、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より下回っており、保有する有形固定資産の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更新等を進めてきた結果がわかる。引き続き、「公共施設等総合管理計画」に基づき、中長期的な視点で施設の更新や統廃合、長寿命化を検討し、対策を実行していく。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5" name="直線コネクタ 64"/>
        <xdr:cNvCxnSpPr/>
      </xdr:nvCxnSpPr>
      <xdr:spPr>
        <a:xfrm flipV="1">
          <a:off x="4760595" y="5341620"/>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8"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9" name="直線コネクタ 68"/>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0" name="有形固定資産減価償却率平均値テキスト"/>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2" name="フローチャート: 判断 71"/>
        <xdr:cNvSpPr/>
      </xdr:nvSpPr>
      <xdr:spPr>
        <a:xfrm>
          <a:off x="4000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3" name="フローチャート: 判断 72"/>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4" name="フローチャート: 判断 73"/>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5" name="フローチャート: 判断 74"/>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81" name="楕円 80"/>
        <xdr:cNvSpPr/>
      </xdr:nvSpPr>
      <xdr:spPr>
        <a:xfrm>
          <a:off x="4711700" y="60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150724</xdr:rowOff>
    </xdr:from>
    <xdr:ext cx="405111" cy="259045"/>
    <xdr:sp macro="" textlink="">
      <xdr:nvSpPr>
        <xdr:cNvPr id="82" name="有形固定資産減価償却率該当値テキスト"/>
        <xdr:cNvSpPr txBox="1"/>
      </xdr:nvSpPr>
      <xdr:spPr>
        <a:xfrm>
          <a:off x="4813300" y="5894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57150</xdr:rowOff>
    </xdr:from>
    <xdr:to>
      <xdr:col>19</xdr:col>
      <xdr:colOff>187325</xdr:colOff>
      <xdr:row>31</xdr:row>
      <xdr:rowOff>158750</xdr:rowOff>
    </xdr:to>
    <xdr:sp macro="" textlink="">
      <xdr:nvSpPr>
        <xdr:cNvPr id="83" name="楕円 82"/>
        <xdr:cNvSpPr/>
      </xdr:nvSpPr>
      <xdr:spPr>
        <a:xfrm>
          <a:off x="40005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7197</xdr:rowOff>
    </xdr:from>
    <xdr:to>
      <xdr:col>23</xdr:col>
      <xdr:colOff>85725</xdr:colOff>
      <xdr:row>31</xdr:row>
      <xdr:rowOff>107950</xdr:rowOff>
    </xdr:to>
    <xdr:cxnSp macro="">
      <xdr:nvCxnSpPr>
        <xdr:cNvPr id="84" name="直線コネクタ 83"/>
        <xdr:cNvCxnSpPr/>
      </xdr:nvCxnSpPr>
      <xdr:spPr>
        <a:xfrm flipV="1">
          <a:off x="4051300" y="6093672"/>
          <a:ext cx="7112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5" name="楕円 84"/>
        <xdr:cNvSpPr/>
      </xdr:nvSpPr>
      <xdr:spPr>
        <a:xfrm>
          <a:off x="3238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79163</xdr:rowOff>
    </xdr:from>
    <xdr:to>
      <xdr:col>19</xdr:col>
      <xdr:colOff>136525</xdr:colOff>
      <xdr:row>31</xdr:row>
      <xdr:rowOff>107950</xdr:rowOff>
    </xdr:to>
    <xdr:cxnSp macro="">
      <xdr:nvCxnSpPr>
        <xdr:cNvPr id="86" name="直線コネクタ 85"/>
        <xdr:cNvCxnSpPr/>
      </xdr:nvCxnSpPr>
      <xdr:spPr>
        <a:xfrm>
          <a:off x="3289300" y="616563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24765</xdr:rowOff>
    </xdr:from>
    <xdr:to>
      <xdr:col>11</xdr:col>
      <xdr:colOff>187325</xdr:colOff>
      <xdr:row>31</xdr:row>
      <xdr:rowOff>126365</xdr:rowOff>
    </xdr:to>
    <xdr:sp macro="" textlink="">
      <xdr:nvSpPr>
        <xdr:cNvPr id="87" name="楕円 86"/>
        <xdr:cNvSpPr/>
      </xdr:nvSpPr>
      <xdr:spPr>
        <a:xfrm>
          <a:off x="2476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75565</xdr:rowOff>
    </xdr:from>
    <xdr:to>
      <xdr:col>15</xdr:col>
      <xdr:colOff>136525</xdr:colOff>
      <xdr:row>31</xdr:row>
      <xdr:rowOff>79163</xdr:rowOff>
    </xdr:to>
    <xdr:cxnSp macro="">
      <xdr:nvCxnSpPr>
        <xdr:cNvPr id="88" name="直線コネクタ 87"/>
        <xdr:cNvCxnSpPr/>
      </xdr:nvCxnSpPr>
      <xdr:spPr>
        <a:xfrm>
          <a:off x="2527300" y="6162040"/>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6773</xdr:rowOff>
    </xdr:from>
    <xdr:to>
      <xdr:col>7</xdr:col>
      <xdr:colOff>187325</xdr:colOff>
      <xdr:row>31</xdr:row>
      <xdr:rowOff>108373</xdr:rowOff>
    </xdr:to>
    <xdr:sp macro="" textlink="">
      <xdr:nvSpPr>
        <xdr:cNvPr id="89" name="楕円 88"/>
        <xdr:cNvSpPr/>
      </xdr:nvSpPr>
      <xdr:spPr>
        <a:xfrm>
          <a:off x="1714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57573</xdr:rowOff>
    </xdr:from>
    <xdr:to>
      <xdr:col>11</xdr:col>
      <xdr:colOff>136525</xdr:colOff>
      <xdr:row>31</xdr:row>
      <xdr:rowOff>75565</xdr:rowOff>
    </xdr:to>
    <xdr:cxnSp macro="">
      <xdr:nvCxnSpPr>
        <xdr:cNvPr id="90" name="直線コネクタ 89"/>
        <xdr:cNvCxnSpPr/>
      </xdr:nvCxnSpPr>
      <xdr:spPr>
        <a:xfrm>
          <a:off x="1765300" y="6144048"/>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139294</xdr:rowOff>
    </xdr:from>
    <xdr:ext cx="405111" cy="259045"/>
    <xdr:sp macro="" textlink="">
      <xdr:nvSpPr>
        <xdr:cNvPr id="91" name="n_1aveValue有形固定資産減価償却率"/>
        <xdr:cNvSpPr txBox="1"/>
      </xdr:nvSpPr>
      <xdr:spPr>
        <a:xfrm>
          <a:off x="3836044" y="5882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92" name="n_2aveValue有形固定資産減価償却率"/>
        <xdr:cNvSpPr txBox="1"/>
      </xdr:nvSpPr>
      <xdr:spPr>
        <a:xfrm>
          <a:off x="30867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93" name="n_3aveValue有形固定資産減価償却率"/>
        <xdr:cNvSpPr txBox="1"/>
      </xdr:nvSpPr>
      <xdr:spPr>
        <a:xfrm>
          <a:off x="23247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94" name="n_4aveValue有形固定資産減価償却率"/>
        <xdr:cNvSpPr txBox="1"/>
      </xdr:nvSpPr>
      <xdr:spPr>
        <a:xfrm>
          <a:off x="1562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149877</xdr:rowOff>
    </xdr:from>
    <xdr:ext cx="405111" cy="259045"/>
    <xdr:sp macro="" textlink="">
      <xdr:nvSpPr>
        <xdr:cNvPr id="95" name="n_1mainValue有形固定資産減価償却率"/>
        <xdr:cNvSpPr txBox="1"/>
      </xdr:nvSpPr>
      <xdr:spPr>
        <a:xfrm>
          <a:off x="38360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6" name="n_2mainValue有形固定資産減価償却率"/>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117492</xdr:rowOff>
    </xdr:from>
    <xdr:ext cx="405111" cy="259045"/>
    <xdr:sp macro="" textlink="">
      <xdr:nvSpPr>
        <xdr:cNvPr id="97" name="n_3mainValue有形固定資産減価償却率"/>
        <xdr:cNvSpPr txBox="1"/>
      </xdr:nvSpPr>
      <xdr:spPr>
        <a:xfrm>
          <a:off x="2324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99500</xdr:rowOff>
    </xdr:from>
    <xdr:ext cx="405111" cy="259045"/>
    <xdr:sp macro="" textlink="">
      <xdr:nvSpPr>
        <xdr:cNvPr id="98" name="n_4mainValue有形固定資産減価償却率"/>
        <xdr:cNvSpPr txBox="1"/>
      </xdr:nvSpPr>
      <xdr:spPr>
        <a:xfrm>
          <a:off x="1562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本市の当該指標について、類似団体・全国・県の平均値より高い数値となっている。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同様に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、臨時財政対策債発行可能額の減や、新庁舎建設事業等の大規模事業の地方債借入による将来負担額の増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が要因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今後も当該指標には注視し、適正な地方債発行、行財政改革推進による財政運営を図る。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27" name="直線コネクタ 126"/>
        <xdr:cNvCxnSpPr/>
      </xdr:nvCxnSpPr>
      <xdr:spPr>
        <a:xfrm flipV="1">
          <a:off x="14793595" y="5312833"/>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28" name="債務償還比率最小値テキスト"/>
        <xdr:cNvSpPr txBox="1"/>
      </xdr:nvSpPr>
      <xdr:spPr>
        <a:xfrm>
          <a:off x="14846300" y="66029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29" name="直線コネクタ 128"/>
        <xdr:cNvCxnSpPr/>
      </xdr:nvCxnSpPr>
      <xdr:spPr>
        <a:xfrm>
          <a:off x="14706600" y="659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2712</xdr:rowOff>
    </xdr:from>
    <xdr:ext cx="469744" cy="259045"/>
    <xdr:sp macro="" textlink="">
      <xdr:nvSpPr>
        <xdr:cNvPr id="132" name="債務償還比率平均値テキスト"/>
        <xdr:cNvSpPr txBox="1"/>
      </xdr:nvSpPr>
      <xdr:spPr>
        <a:xfrm>
          <a:off x="14846300" y="5746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33" name="フローチャート: 判断 132"/>
        <xdr:cNvSpPr/>
      </xdr:nvSpPr>
      <xdr:spPr>
        <a:xfrm>
          <a:off x="14744700" y="589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34" name="フローチャート: 判断 133"/>
        <xdr:cNvSpPr/>
      </xdr:nvSpPr>
      <xdr:spPr>
        <a:xfrm>
          <a:off x="140335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35" name="フローチャート: 判断 134"/>
        <xdr:cNvSpPr/>
      </xdr:nvSpPr>
      <xdr:spPr>
        <a:xfrm>
          <a:off x="13271500" y="5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6" name="フローチャート: 判断 135"/>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7" name="フローチャート: 判断 136"/>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152986</xdr:rowOff>
    </xdr:from>
    <xdr:to>
      <xdr:col>76</xdr:col>
      <xdr:colOff>73025</xdr:colOff>
      <xdr:row>32</xdr:row>
      <xdr:rowOff>83136</xdr:rowOff>
    </xdr:to>
    <xdr:sp macro="" textlink="">
      <xdr:nvSpPr>
        <xdr:cNvPr id="143" name="楕円 142"/>
        <xdr:cNvSpPr/>
      </xdr:nvSpPr>
      <xdr:spPr>
        <a:xfrm>
          <a:off x="14744700" y="62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131413</xdr:rowOff>
    </xdr:from>
    <xdr:ext cx="469744" cy="259045"/>
    <xdr:sp macro="" textlink="">
      <xdr:nvSpPr>
        <xdr:cNvPr id="144" name="債務償還比率該当値テキスト"/>
        <xdr:cNvSpPr txBox="1"/>
      </xdr:nvSpPr>
      <xdr:spPr>
        <a:xfrm>
          <a:off x="14846300" y="621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112395</xdr:rowOff>
    </xdr:from>
    <xdr:to>
      <xdr:col>72</xdr:col>
      <xdr:colOff>123825</xdr:colOff>
      <xdr:row>33</xdr:row>
      <xdr:rowOff>42545</xdr:rowOff>
    </xdr:to>
    <xdr:sp macro="" textlink="">
      <xdr:nvSpPr>
        <xdr:cNvPr id="145" name="楕円 144"/>
        <xdr:cNvSpPr/>
      </xdr:nvSpPr>
      <xdr:spPr>
        <a:xfrm>
          <a:off x="14033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32336</xdr:rowOff>
    </xdr:from>
    <xdr:to>
      <xdr:col>76</xdr:col>
      <xdr:colOff>22225</xdr:colOff>
      <xdr:row>32</xdr:row>
      <xdr:rowOff>163195</xdr:rowOff>
    </xdr:to>
    <xdr:cxnSp macro="">
      <xdr:nvCxnSpPr>
        <xdr:cNvPr id="146" name="直線コネクタ 145"/>
        <xdr:cNvCxnSpPr/>
      </xdr:nvCxnSpPr>
      <xdr:spPr>
        <a:xfrm flipV="1">
          <a:off x="14084300" y="6290261"/>
          <a:ext cx="711200" cy="13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87736</xdr:rowOff>
    </xdr:from>
    <xdr:to>
      <xdr:col>68</xdr:col>
      <xdr:colOff>123825</xdr:colOff>
      <xdr:row>32</xdr:row>
      <xdr:rowOff>17886</xdr:rowOff>
    </xdr:to>
    <xdr:sp macro="" textlink="">
      <xdr:nvSpPr>
        <xdr:cNvPr id="147" name="楕円 146"/>
        <xdr:cNvSpPr/>
      </xdr:nvSpPr>
      <xdr:spPr>
        <a:xfrm>
          <a:off x="13271500" y="61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138536</xdr:rowOff>
    </xdr:from>
    <xdr:to>
      <xdr:col>72</xdr:col>
      <xdr:colOff>73025</xdr:colOff>
      <xdr:row>32</xdr:row>
      <xdr:rowOff>163195</xdr:rowOff>
    </xdr:to>
    <xdr:cxnSp macro="">
      <xdr:nvCxnSpPr>
        <xdr:cNvPr id="148" name="直線コネクタ 147"/>
        <xdr:cNvCxnSpPr/>
      </xdr:nvCxnSpPr>
      <xdr:spPr>
        <a:xfrm>
          <a:off x="13322300" y="6225011"/>
          <a:ext cx="762000" cy="19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50574</xdr:rowOff>
    </xdr:from>
    <xdr:to>
      <xdr:col>64</xdr:col>
      <xdr:colOff>123825</xdr:colOff>
      <xdr:row>33</xdr:row>
      <xdr:rowOff>152174</xdr:rowOff>
    </xdr:to>
    <xdr:sp macro="" textlink="">
      <xdr:nvSpPr>
        <xdr:cNvPr id="149" name="楕円 148"/>
        <xdr:cNvSpPr/>
      </xdr:nvSpPr>
      <xdr:spPr>
        <a:xfrm>
          <a:off x="12509500" y="647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138536</xdr:rowOff>
    </xdr:from>
    <xdr:to>
      <xdr:col>68</xdr:col>
      <xdr:colOff>73025</xdr:colOff>
      <xdr:row>33</xdr:row>
      <xdr:rowOff>101374</xdr:rowOff>
    </xdr:to>
    <xdr:cxnSp macro="">
      <xdr:nvCxnSpPr>
        <xdr:cNvPr id="150" name="直線コネクタ 149"/>
        <xdr:cNvCxnSpPr/>
      </xdr:nvCxnSpPr>
      <xdr:spPr>
        <a:xfrm flipV="1">
          <a:off x="12560300" y="6225011"/>
          <a:ext cx="762000" cy="30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22747</xdr:rowOff>
    </xdr:from>
    <xdr:to>
      <xdr:col>60</xdr:col>
      <xdr:colOff>123825</xdr:colOff>
      <xdr:row>33</xdr:row>
      <xdr:rowOff>124347</xdr:rowOff>
    </xdr:to>
    <xdr:sp macro="" textlink="">
      <xdr:nvSpPr>
        <xdr:cNvPr id="151" name="楕円 150"/>
        <xdr:cNvSpPr/>
      </xdr:nvSpPr>
      <xdr:spPr>
        <a:xfrm>
          <a:off x="11747500" y="645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73547</xdr:rowOff>
    </xdr:from>
    <xdr:to>
      <xdr:col>64</xdr:col>
      <xdr:colOff>73025</xdr:colOff>
      <xdr:row>33</xdr:row>
      <xdr:rowOff>101374</xdr:rowOff>
    </xdr:to>
    <xdr:cxnSp macro="">
      <xdr:nvCxnSpPr>
        <xdr:cNvPr id="152" name="直線コネクタ 151"/>
        <xdr:cNvCxnSpPr/>
      </xdr:nvCxnSpPr>
      <xdr:spPr>
        <a:xfrm>
          <a:off x="11798300" y="6502922"/>
          <a:ext cx="762000" cy="2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104079</xdr:rowOff>
    </xdr:from>
    <xdr:ext cx="469744" cy="259045"/>
    <xdr:sp macro="" textlink="">
      <xdr:nvSpPr>
        <xdr:cNvPr id="153" name="n_1aveValue債務償還比率"/>
        <xdr:cNvSpPr txBox="1"/>
      </xdr:nvSpPr>
      <xdr:spPr>
        <a:xfrm>
          <a:off x="13836727" y="567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101440</xdr:rowOff>
    </xdr:from>
    <xdr:ext cx="469744" cy="259045"/>
    <xdr:sp macro="" textlink="">
      <xdr:nvSpPr>
        <xdr:cNvPr id="154" name="n_2aveValue債務償還比率"/>
        <xdr:cNvSpPr txBox="1"/>
      </xdr:nvSpPr>
      <xdr:spPr>
        <a:xfrm>
          <a:off x="13087427" y="567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5" name="n_3aveValue債務償還比率"/>
        <xdr:cNvSpPr txBox="1"/>
      </xdr:nvSpPr>
      <xdr:spPr>
        <a:xfrm>
          <a:off x="12325427" y="58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6" name="n_4aveValue債務償還比率"/>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33672</xdr:rowOff>
    </xdr:from>
    <xdr:ext cx="469744" cy="259045"/>
    <xdr:sp macro="" textlink="">
      <xdr:nvSpPr>
        <xdr:cNvPr id="157" name="n_1mainValue債務償還比率"/>
        <xdr:cNvSpPr txBox="1"/>
      </xdr:nvSpPr>
      <xdr:spPr>
        <a:xfrm>
          <a:off x="13836727" y="646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9013</xdr:rowOff>
    </xdr:from>
    <xdr:ext cx="469744" cy="259045"/>
    <xdr:sp macro="" textlink="">
      <xdr:nvSpPr>
        <xdr:cNvPr id="158" name="n_2mainValue債務償還比率"/>
        <xdr:cNvSpPr txBox="1"/>
      </xdr:nvSpPr>
      <xdr:spPr>
        <a:xfrm>
          <a:off x="13087427" y="626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143301</xdr:rowOff>
    </xdr:from>
    <xdr:ext cx="560923" cy="259045"/>
    <xdr:sp macro="" textlink="">
      <xdr:nvSpPr>
        <xdr:cNvPr id="159" name="n_3mainValue債務償還比率"/>
        <xdr:cNvSpPr txBox="1"/>
      </xdr:nvSpPr>
      <xdr:spPr>
        <a:xfrm>
          <a:off x="12279838" y="65726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115474</xdr:rowOff>
    </xdr:from>
    <xdr:ext cx="469744" cy="259045"/>
    <xdr:sp macro="" textlink="">
      <xdr:nvSpPr>
        <xdr:cNvPr id="160" name="n_4mainValue債務償還比率"/>
        <xdr:cNvSpPr txBox="1"/>
      </xdr:nvSpPr>
      <xdr:spPr>
        <a:xfrm>
          <a:off x="11563427" y="654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54,033
53,409
135.66
36,487,418
35,111,694
1,047,014
13,780,714
31,677,980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135145</xdr:rowOff>
    </xdr:from>
    <xdr:ext cx="405111" cy="259045"/>
    <xdr:sp macro="" textlink="">
      <xdr:nvSpPr>
        <xdr:cNvPr id="60" name="【道路】&#10;有形固定資産減価償却率平均値テキスト"/>
        <xdr:cNvSpPr txBox="1"/>
      </xdr:nvSpPr>
      <xdr:spPr>
        <a:xfrm>
          <a:off x="4673600" y="665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xdr:cNvSpPr/>
      </xdr:nvSpPr>
      <xdr:spPr>
        <a:xfrm>
          <a:off x="1968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xdr:cNvSpPr/>
      </xdr:nvSpPr>
      <xdr:spPr>
        <a:xfrm>
          <a:off x="1079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80264</xdr:rowOff>
    </xdr:from>
    <xdr:to>
      <xdr:col>24</xdr:col>
      <xdr:colOff>114300</xdr:colOff>
      <xdr:row>41</xdr:row>
      <xdr:rowOff>10414</xdr:rowOff>
    </xdr:to>
    <xdr:sp macro="" textlink="">
      <xdr:nvSpPr>
        <xdr:cNvPr id="71" name="楕円 70"/>
        <xdr:cNvSpPr/>
      </xdr:nvSpPr>
      <xdr:spPr>
        <a:xfrm>
          <a:off x="4584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58691</xdr:rowOff>
    </xdr:from>
    <xdr:ext cx="405111" cy="259045"/>
    <xdr:sp macro="" textlink="">
      <xdr:nvSpPr>
        <xdr:cNvPr id="72" name="【道路】&#10;有形固定資産減価償却率該当値テキスト"/>
        <xdr:cNvSpPr txBox="1"/>
      </xdr:nvSpPr>
      <xdr:spPr>
        <a:xfrm>
          <a:off x="4673600" y="691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77978</xdr:rowOff>
    </xdr:from>
    <xdr:to>
      <xdr:col>20</xdr:col>
      <xdr:colOff>38100</xdr:colOff>
      <xdr:row>41</xdr:row>
      <xdr:rowOff>8128</xdr:rowOff>
    </xdr:to>
    <xdr:sp macro="" textlink="">
      <xdr:nvSpPr>
        <xdr:cNvPr id="73" name="楕円 72"/>
        <xdr:cNvSpPr/>
      </xdr:nvSpPr>
      <xdr:spPr>
        <a:xfrm>
          <a:off x="3746500" y="69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128778</xdr:rowOff>
    </xdr:from>
    <xdr:to>
      <xdr:col>24</xdr:col>
      <xdr:colOff>63500</xdr:colOff>
      <xdr:row>40</xdr:row>
      <xdr:rowOff>131064</xdr:rowOff>
    </xdr:to>
    <xdr:cxnSp macro="">
      <xdr:nvCxnSpPr>
        <xdr:cNvPr id="74" name="直線コネクタ 73"/>
        <xdr:cNvCxnSpPr/>
      </xdr:nvCxnSpPr>
      <xdr:spPr>
        <a:xfrm>
          <a:off x="3797300" y="698677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36830</xdr:rowOff>
    </xdr:from>
    <xdr:to>
      <xdr:col>15</xdr:col>
      <xdr:colOff>101600</xdr:colOff>
      <xdr:row>40</xdr:row>
      <xdr:rowOff>138430</xdr:rowOff>
    </xdr:to>
    <xdr:sp macro="" textlink="">
      <xdr:nvSpPr>
        <xdr:cNvPr id="75" name="楕円 74"/>
        <xdr:cNvSpPr/>
      </xdr:nvSpPr>
      <xdr:spPr>
        <a:xfrm>
          <a:off x="2857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87630</xdr:rowOff>
    </xdr:from>
    <xdr:to>
      <xdr:col>19</xdr:col>
      <xdr:colOff>177800</xdr:colOff>
      <xdr:row>40</xdr:row>
      <xdr:rowOff>128778</xdr:rowOff>
    </xdr:to>
    <xdr:cxnSp macro="">
      <xdr:nvCxnSpPr>
        <xdr:cNvPr id="76" name="直線コネクタ 75"/>
        <xdr:cNvCxnSpPr/>
      </xdr:nvCxnSpPr>
      <xdr:spPr>
        <a:xfrm>
          <a:off x="2908300" y="694563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169418</xdr:rowOff>
    </xdr:from>
    <xdr:to>
      <xdr:col>10</xdr:col>
      <xdr:colOff>165100</xdr:colOff>
      <xdr:row>40</xdr:row>
      <xdr:rowOff>99568</xdr:rowOff>
    </xdr:to>
    <xdr:sp macro="" textlink="">
      <xdr:nvSpPr>
        <xdr:cNvPr id="77" name="楕円 76"/>
        <xdr:cNvSpPr/>
      </xdr:nvSpPr>
      <xdr:spPr>
        <a:xfrm>
          <a:off x="1968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48768</xdr:rowOff>
    </xdr:from>
    <xdr:to>
      <xdr:col>15</xdr:col>
      <xdr:colOff>50800</xdr:colOff>
      <xdr:row>40</xdr:row>
      <xdr:rowOff>87630</xdr:rowOff>
    </xdr:to>
    <xdr:cxnSp macro="">
      <xdr:nvCxnSpPr>
        <xdr:cNvPr id="78" name="直線コネクタ 77"/>
        <xdr:cNvCxnSpPr/>
      </xdr:nvCxnSpPr>
      <xdr:spPr>
        <a:xfrm>
          <a:off x="2019300" y="690676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123698</xdr:rowOff>
    </xdr:from>
    <xdr:to>
      <xdr:col>6</xdr:col>
      <xdr:colOff>38100</xdr:colOff>
      <xdr:row>40</xdr:row>
      <xdr:rowOff>53848</xdr:rowOff>
    </xdr:to>
    <xdr:sp macro="" textlink="">
      <xdr:nvSpPr>
        <xdr:cNvPr id="79" name="楕円 78"/>
        <xdr:cNvSpPr/>
      </xdr:nvSpPr>
      <xdr:spPr>
        <a:xfrm>
          <a:off x="1079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3048</xdr:rowOff>
    </xdr:from>
    <xdr:to>
      <xdr:col>10</xdr:col>
      <xdr:colOff>114300</xdr:colOff>
      <xdr:row>40</xdr:row>
      <xdr:rowOff>48768</xdr:rowOff>
    </xdr:to>
    <xdr:cxnSp macro="">
      <xdr:nvCxnSpPr>
        <xdr:cNvPr id="80" name="直線コネクタ 79"/>
        <xdr:cNvCxnSpPr/>
      </xdr:nvCxnSpPr>
      <xdr:spPr>
        <a:xfrm>
          <a:off x="1130300" y="68610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15511</xdr:rowOff>
    </xdr:from>
    <xdr:ext cx="405111" cy="259045"/>
    <xdr:sp macro="" textlink="">
      <xdr:nvSpPr>
        <xdr:cNvPr id="81" name="n_1aveValue【道路】&#10;有形固定資産減価償却率"/>
        <xdr:cNvSpPr txBox="1"/>
      </xdr:nvSpPr>
      <xdr:spPr>
        <a:xfrm>
          <a:off x="3582044" y="653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145813</xdr:rowOff>
    </xdr:from>
    <xdr:ext cx="405111" cy="259045"/>
    <xdr:sp macro="" textlink="">
      <xdr:nvSpPr>
        <xdr:cNvPr id="82" name="n_2aveValue【道路】&#10;有形固定資産減価償却率"/>
        <xdr:cNvSpPr txBox="1"/>
      </xdr:nvSpPr>
      <xdr:spPr>
        <a:xfrm>
          <a:off x="2705744" y="648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168673</xdr:rowOff>
    </xdr:from>
    <xdr:ext cx="405111" cy="259045"/>
    <xdr:sp macro="" textlink="">
      <xdr:nvSpPr>
        <xdr:cNvPr id="83" name="n_3aveValue【道路】&#10;有形固定資産減価償却率"/>
        <xdr:cNvSpPr txBox="1"/>
      </xdr:nvSpPr>
      <xdr:spPr>
        <a:xfrm>
          <a:off x="1816744" y="651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120667</xdr:rowOff>
    </xdr:from>
    <xdr:ext cx="405111" cy="259045"/>
    <xdr:sp macro="" textlink="">
      <xdr:nvSpPr>
        <xdr:cNvPr id="84" name="n_4aveValue【道路】&#10;有形固定資産減価償却率"/>
        <xdr:cNvSpPr txBox="1"/>
      </xdr:nvSpPr>
      <xdr:spPr>
        <a:xfrm>
          <a:off x="927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170705</xdr:rowOff>
    </xdr:from>
    <xdr:ext cx="405111" cy="259045"/>
    <xdr:sp macro="" textlink="">
      <xdr:nvSpPr>
        <xdr:cNvPr id="85" name="n_1mainValue【道路】&#10;有形固定資産減価償却率"/>
        <xdr:cNvSpPr txBox="1"/>
      </xdr:nvSpPr>
      <xdr:spPr>
        <a:xfrm>
          <a:off x="3582044" y="7028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129557</xdr:rowOff>
    </xdr:from>
    <xdr:ext cx="405111" cy="259045"/>
    <xdr:sp macro="" textlink="">
      <xdr:nvSpPr>
        <xdr:cNvPr id="86" name="n_2mainValue【道路】&#10;有形固定資産減価償却率"/>
        <xdr:cNvSpPr txBox="1"/>
      </xdr:nvSpPr>
      <xdr:spPr>
        <a:xfrm>
          <a:off x="27057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90695</xdr:rowOff>
    </xdr:from>
    <xdr:ext cx="405111" cy="259045"/>
    <xdr:sp macro="" textlink="">
      <xdr:nvSpPr>
        <xdr:cNvPr id="87" name="n_3mainValue【道路】&#10;有形固定資産減価償却率"/>
        <xdr:cNvSpPr txBox="1"/>
      </xdr:nvSpPr>
      <xdr:spPr>
        <a:xfrm>
          <a:off x="1816744" y="694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44975</xdr:rowOff>
    </xdr:from>
    <xdr:ext cx="405111" cy="259045"/>
    <xdr:sp macro="" textlink="">
      <xdr:nvSpPr>
        <xdr:cNvPr id="88" name="n_4mainValue【道路】&#10;有形固定資産減価償却率"/>
        <xdr:cNvSpPr txBox="1"/>
      </xdr:nvSpPr>
      <xdr:spPr>
        <a:xfrm>
          <a:off x="927744" y="690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141252</xdr:rowOff>
    </xdr:from>
    <xdr:ext cx="534377" cy="259045"/>
    <xdr:sp macro="" textlink="">
      <xdr:nvSpPr>
        <xdr:cNvPr id="119" name="【道路】&#10;一人当たり延長平均値テキスト"/>
        <xdr:cNvSpPr txBox="1"/>
      </xdr:nvSpPr>
      <xdr:spPr>
        <a:xfrm>
          <a:off x="10515600" y="631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xdr:cNvSpPr/>
      </xdr:nvSpPr>
      <xdr:spPr>
        <a:xfrm>
          <a:off x="7810500" y="66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xdr:cNvSpPr/>
      </xdr:nvSpPr>
      <xdr:spPr>
        <a:xfrm>
          <a:off x="6921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2475</xdr:rowOff>
    </xdr:from>
    <xdr:to>
      <xdr:col>55</xdr:col>
      <xdr:colOff>50800</xdr:colOff>
      <xdr:row>40</xdr:row>
      <xdr:rowOff>104075</xdr:rowOff>
    </xdr:to>
    <xdr:sp macro="" textlink="">
      <xdr:nvSpPr>
        <xdr:cNvPr id="130" name="楕円 129"/>
        <xdr:cNvSpPr/>
      </xdr:nvSpPr>
      <xdr:spPr>
        <a:xfrm>
          <a:off x="10426700" y="68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152352</xdr:rowOff>
    </xdr:from>
    <xdr:ext cx="534377" cy="259045"/>
    <xdr:sp macro="" textlink="">
      <xdr:nvSpPr>
        <xdr:cNvPr id="131" name="【道路】&#10;一人当たり延長該当値テキスト"/>
        <xdr:cNvSpPr txBox="1"/>
      </xdr:nvSpPr>
      <xdr:spPr>
        <a:xfrm>
          <a:off x="10515600" y="683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8386</xdr:rowOff>
    </xdr:from>
    <xdr:to>
      <xdr:col>50</xdr:col>
      <xdr:colOff>165100</xdr:colOff>
      <xdr:row>40</xdr:row>
      <xdr:rowOff>109986</xdr:rowOff>
    </xdr:to>
    <xdr:sp macro="" textlink="">
      <xdr:nvSpPr>
        <xdr:cNvPr id="132" name="楕円 131"/>
        <xdr:cNvSpPr/>
      </xdr:nvSpPr>
      <xdr:spPr>
        <a:xfrm>
          <a:off x="9588500" y="686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53275</xdr:rowOff>
    </xdr:from>
    <xdr:to>
      <xdr:col>55</xdr:col>
      <xdr:colOff>0</xdr:colOff>
      <xdr:row>40</xdr:row>
      <xdr:rowOff>59186</xdr:rowOff>
    </xdr:to>
    <xdr:cxnSp macro="">
      <xdr:nvCxnSpPr>
        <xdr:cNvPr id="133" name="直線コネクタ 132"/>
        <xdr:cNvCxnSpPr/>
      </xdr:nvCxnSpPr>
      <xdr:spPr>
        <a:xfrm flipV="1">
          <a:off x="9639300" y="6911275"/>
          <a:ext cx="8382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13872</xdr:rowOff>
    </xdr:from>
    <xdr:to>
      <xdr:col>46</xdr:col>
      <xdr:colOff>38100</xdr:colOff>
      <xdr:row>40</xdr:row>
      <xdr:rowOff>115472</xdr:rowOff>
    </xdr:to>
    <xdr:sp macro="" textlink="">
      <xdr:nvSpPr>
        <xdr:cNvPr id="134" name="楕円 133"/>
        <xdr:cNvSpPr/>
      </xdr:nvSpPr>
      <xdr:spPr>
        <a:xfrm>
          <a:off x="8699500" y="687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59186</xdr:rowOff>
    </xdr:from>
    <xdr:to>
      <xdr:col>50</xdr:col>
      <xdr:colOff>114300</xdr:colOff>
      <xdr:row>40</xdr:row>
      <xdr:rowOff>64672</xdr:rowOff>
    </xdr:to>
    <xdr:cxnSp macro="">
      <xdr:nvCxnSpPr>
        <xdr:cNvPr id="135" name="直線コネクタ 134"/>
        <xdr:cNvCxnSpPr/>
      </xdr:nvCxnSpPr>
      <xdr:spPr>
        <a:xfrm flipV="1">
          <a:off x="8750300" y="6917186"/>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18966</xdr:rowOff>
    </xdr:from>
    <xdr:to>
      <xdr:col>41</xdr:col>
      <xdr:colOff>101600</xdr:colOff>
      <xdr:row>40</xdr:row>
      <xdr:rowOff>120566</xdr:rowOff>
    </xdr:to>
    <xdr:sp macro="" textlink="">
      <xdr:nvSpPr>
        <xdr:cNvPr id="136" name="楕円 135"/>
        <xdr:cNvSpPr/>
      </xdr:nvSpPr>
      <xdr:spPr>
        <a:xfrm>
          <a:off x="7810500" y="687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64672</xdr:rowOff>
    </xdr:from>
    <xdr:to>
      <xdr:col>45</xdr:col>
      <xdr:colOff>177800</xdr:colOff>
      <xdr:row>40</xdr:row>
      <xdr:rowOff>69766</xdr:rowOff>
    </xdr:to>
    <xdr:cxnSp macro="">
      <xdr:nvCxnSpPr>
        <xdr:cNvPr id="137" name="直線コネクタ 136"/>
        <xdr:cNvCxnSpPr/>
      </xdr:nvCxnSpPr>
      <xdr:spPr>
        <a:xfrm flipV="1">
          <a:off x="7861300" y="6922672"/>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23637</xdr:rowOff>
    </xdr:from>
    <xdr:to>
      <xdr:col>36</xdr:col>
      <xdr:colOff>165100</xdr:colOff>
      <xdr:row>40</xdr:row>
      <xdr:rowOff>125237</xdr:rowOff>
    </xdr:to>
    <xdr:sp macro="" textlink="">
      <xdr:nvSpPr>
        <xdr:cNvPr id="138" name="楕円 137"/>
        <xdr:cNvSpPr/>
      </xdr:nvSpPr>
      <xdr:spPr>
        <a:xfrm>
          <a:off x="6921500" y="688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69766</xdr:rowOff>
    </xdr:from>
    <xdr:to>
      <xdr:col>41</xdr:col>
      <xdr:colOff>50800</xdr:colOff>
      <xdr:row>40</xdr:row>
      <xdr:rowOff>74437</xdr:rowOff>
    </xdr:to>
    <xdr:cxnSp macro="">
      <xdr:nvCxnSpPr>
        <xdr:cNvPr id="139" name="直線コネクタ 138"/>
        <xdr:cNvCxnSpPr/>
      </xdr:nvCxnSpPr>
      <xdr:spPr>
        <a:xfrm flipV="1">
          <a:off x="6972300" y="6927766"/>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89610</xdr:rowOff>
    </xdr:from>
    <xdr:ext cx="534377" cy="259045"/>
    <xdr:sp macro="" textlink="">
      <xdr:nvSpPr>
        <xdr:cNvPr id="140" name="n_1aveValue【道路】&#10;一人当たり延長"/>
        <xdr:cNvSpPr txBox="1"/>
      </xdr:nvSpPr>
      <xdr:spPr>
        <a:xfrm>
          <a:off x="9359411" y="62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96109</xdr:rowOff>
    </xdr:from>
    <xdr:ext cx="534377" cy="259045"/>
    <xdr:sp macro="" textlink="">
      <xdr:nvSpPr>
        <xdr:cNvPr id="141" name="n_2aveValue【道路】&#10;一人当たり延長"/>
        <xdr:cNvSpPr txBox="1"/>
      </xdr:nvSpPr>
      <xdr:spPr>
        <a:xfrm>
          <a:off x="8483111" y="626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51075</xdr:rowOff>
    </xdr:from>
    <xdr:ext cx="534377" cy="259045"/>
    <xdr:sp macro="" textlink="">
      <xdr:nvSpPr>
        <xdr:cNvPr id="142" name="n_3aveValue【道路】&#10;一人当たり延長"/>
        <xdr:cNvSpPr txBox="1"/>
      </xdr:nvSpPr>
      <xdr:spPr>
        <a:xfrm>
          <a:off x="7594111" y="639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46698</xdr:rowOff>
    </xdr:from>
    <xdr:ext cx="534377" cy="259045"/>
    <xdr:sp macro="" textlink="">
      <xdr:nvSpPr>
        <xdr:cNvPr id="143" name="n_4aveValue【道路】&#10;一人当たり延長"/>
        <xdr:cNvSpPr txBox="1"/>
      </xdr:nvSpPr>
      <xdr:spPr>
        <a:xfrm>
          <a:off x="6705111" y="6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101113</xdr:rowOff>
    </xdr:from>
    <xdr:ext cx="534377" cy="259045"/>
    <xdr:sp macro="" textlink="">
      <xdr:nvSpPr>
        <xdr:cNvPr id="144" name="n_1mainValue【道路】&#10;一人当たり延長"/>
        <xdr:cNvSpPr txBox="1"/>
      </xdr:nvSpPr>
      <xdr:spPr>
        <a:xfrm>
          <a:off x="9359411" y="695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106599</xdr:rowOff>
    </xdr:from>
    <xdr:ext cx="534377" cy="259045"/>
    <xdr:sp macro="" textlink="">
      <xdr:nvSpPr>
        <xdr:cNvPr id="145" name="n_2mainValue【道路】&#10;一人当たり延長"/>
        <xdr:cNvSpPr txBox="1"/>
      </xdr:nvSpPr>
      <xdr:spPr>
        <a:xfrm>
          <a:off x="8483111" y="696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111693</xdr:rowOff>
    </xdr:from>
    <xdr:ext cx="534377" cy="259045"/>
    <xdr:sp macro="" textlink="">
      <xdr:nvSpPr>
        <xdr:cNvPr id="146" name="n_3mainValue【道路】&#10;一人当たり延長"/>
        <xdr:cNvSpPr txBox="1"/>
      </xdr:nvSpPr>
      <xdr:spPr>
        <a:xfrm>
          <a:off x="7594111" y="696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116364</xdr:rowOff>
    </xdr:from>
    <xdr:ext cx="534377" cy="259045"/>
    <xdr:sp macro="" textlink="">
      <xdr:nvSpPr>
        <xdr:cNvPr id="147" name="n_4mainValue【道路】&#10;一人当たり延長"/>
        <xdr:cNvSpPr txBox="1"/>
      </xdr:nvSpPr>
      <xdr:spPr>
        <a:xfrm>
          <a:off x="6705111" y="697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xdr:cNvCxnSpPr/>
      </xdr:nvCxnSpPr>
      <xdr:spPr>
        <a:xfrm flipV="1">
          <a:off x="4634865" y="9765792"/>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xdr:cNvSpPr txBox="1"/>
      </xdr:nvSpPr>
      <xdr:spPr>
        <a:xfrm>
          <a:off x="4673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xdr:cNvCxnSpPr/>
      </xdr:nvCxnSpPr>
      <xdr:spPr>
        <a:xfrm>
          <a:off x="4546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26941</xdr:rowOff>
    </xdr:from>
    <xdr:ext cx="405111" cy="259045"/>
    <xdr:sp macro="" textlink="">
      <xdr:nvSpPr>
        <xdr:cNvPr id="175" name="【橋りょう・トンネル】&#10;有形固定資産減価償却率平均値テキスト"/>
        <xdr:cNvSpPr txBox="1"/>
      </xdr:nvSpPr>
      <xdr:spPr>
        <a:xfrm>
          <a:off x="4673600" y="10485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xdr:cNvSpPr/>
      </xdr:nvSpPr>
      <xdr:spPr>
        <a:xfrm>
          <a:off x="3746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xdr:cNvSpPr/>
      </xdr:nvSpPr>
      <xdr:spPr>
        <a:xfrm>
          <a:off x="28575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xdr:cNvSpPr/>
      </xdr:nvSpPr>
      <xdr:spPr>
        <a:xfrm>
          <a:off x="1079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42926</xdr:rowOff>
    </xdr:from>
    <xdr:to>
      <xdr:col>24</xdr:col>
      <xdr:colOff>114300</xdr:colOff>
      <xdr:row>62</xdr:row>
      <xdr:rowOff>144526</xdr:rowOff>
    </xdr:to>
    <xdr:sp macro="" textlink="">
      <xdr:nvSpPr>
        <xdr:cNvPr id="186" name="楕円 185"/>
        <xdr:cNvSpPr/>
      </xdr:nvSpPr>
      <xdr:spPr>
        <a:xfrm>
          <a:off x="4584700" y="106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21353</xdr:rowOff>
    </xdr:from>
    <xdr:ext cx="405111" cy="259045"/>
    <xdr:sp macro="" textlink="">
      <xdr:nvSpPr>
        <xdr:cNvPr id="187" name="【橋りょう・トンネル】&#10;有形固定資産減価償却率該当値テキスト"/>
        <xdr:cNvSpPr txBox="1"/>
      </xdr:nvSpPr>
      <xdr:spPr>
        <a:xfrm>
          <a:off x="4673600" y="1065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47498</xdr:rowOff>
    </xdr:from>
    <xdr:to>
      <xdr:col>20</xdr:col>
      <xdr:colOff>38100</xdr:colOff>
      <xdr:row>62</xdr:row>
      <xdr:rowOff>149098</xdr:rowOff>
    </xdr:to>
    <xdr:sp macro="" textlink="">
      <xdr:nvSpPr>
        <xdr:cNvPr id="188" name="楕円 187"/>
        <xdr:cNvSpPr/>
      </xdr:nvSpPr>
      <xdr:spPr>
        <a:xfrm>
          <a:off x="3746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93726</xdr:rowOff>
    </xdr:from>
    <xdr:to>
      <xdr:col>24</xdr:col>
      <xdr:colOff>63500</xdr:colOff>
      <xdr:row>62</xdr:row>
      <xdr:rowOff>98298</xdr:rowOff>
    </xdr:to>
    <xdr:cxnSp macro="">
      <xdr:nvCxnSpPr>
        <xdr:cNvPr id="189" name="直線コネクタ 188"/>
        <xdr:cNvCxnSpPr/>
      </xdr:nvCxnSpPr>
      <xdr:spPr>
        <a:xfrm flipV="1">
          <a:off x="3797300" y="1072362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54356</xdr:rowOff>
    </xdr:from>
    <xdr:to>
      <xdr:col>15</xdr:col>
      <xdr:colOff>101600</xdr:colOff>
      <xdr:row>62</xdr:row>
      <xdr:rowOff>155956</xdr:rowOff>
    </xdr:to>
    <xdr:sp macro="" textlink="">
      <xdr:nvSpPr>
        <xdr:cNvPr id="190" name="楕円 189"/>
        <xdr:cNvSpPr/>
      </xdr:nvSpPr>
      <xdr:spPr>
        <a:xfrm>
          <a:off x="2857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98298</xdr:rowOff>
    </xdr:from>
    <xdr:to>
      <xdr:col>19</xdr:col>
      <xdr:colOff>177800</xdr:colOff>
      <xdr:row>62</xdr:row>
      <xdr:rowOff>105156</xdr:rowOff>
    </xdr:to>
    <xdr:cxnSp macro="">
      <xdr:nvCxnSpPr>
        <xdr:cNvPr id="191" name="直線コネクタ 190"/>
        <xdr:cNvCxnSpPr/>
      </xdr:nvCxnSpPr>
      <xdr:spPr>
        <a:xfrm flipV="1">
          <a:off x="2908300" y="107281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47498</xdr:rowOff>
    </xdr:from>
    <xdr:to>
      <xdr:col>10</xdr:col>
      <xdr:colOff>165100</xdr:colOff>
      <xdr:row>62</xdr:row>
      <xdr:rowOff>149098</xdr:rowOff>
    </xdr:to>
    <xdr:sp macro="" textlink="">
      <xdr:nvSpPr>
        <xdr:cNvPr id="192" name="楕円 191"/>
        <xdr:cNvSpPr/>
      </xdr:nvSpPr>
      <xdr:spPr>
        <a:xfrm>
          <a:off x="1968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98298</xdr:rowOff>
    </xdr:from>
    <xdr:to>
      <xdr:col>15</xdr:col>
      <xdr:colOff>50800</xdr:colOff>
      <xdr:row>62</xdr:row>
      <xdr:rowOff>105156</xdr:rowOff>
    </xdr:to>
    <xdr:cxnSp macro="">
      <xdr:nvCxnSpPr>
        <xdr:cNvPr id="193" name="直線コネクタ 192"/>
        <xdr:cNvCxnSpPr/>
      </xdr:nvCxnSpPr>
      <xdr:spPr>
        <a:xfrm>
          <a:off x="2019300" y="107281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33782</xdr:rowOff>
    </xdr:from>
    <xdr:to>
      <xdr:col>6</xdr:col>
      <xdr:colOff>38100</xdr:colOff>
      <xdr:row>62</xdr:row>
      <xdr:rowOff>135382</xdr:rowOff>
    </xdr:to>
    <xdr:sp macro="" textlink="">
      <xdr:nvSpPr>
        <xdr:cNvPr id="194" name="楕円 193"/>
        <xdr:cNvSpPr/>
      </xdr:nvSpPr>
      <xdr:spPr>
        <a:xfrm>
          <a:off x="1079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84582</xdr:rowOff>
    </xdr:from>
    <xdr:to>
      <xdr:col>10</xdr:col>
      <xdr:colOff>114300</xdr:colOff>
      <xdr:row>62</xdr:row>
      <xdr:rowOff>98298</xdr:rowOff>
    </xdr:to>
    <xdr:cxnSp macro="">
      <xdr:nvCxnSpPr>
        <xdr:cNvPr id="195" name="直線コネクタ 194"/>
        <xdr:cNvCxnSpPr/>
      </xdr:nvCxnSpPr>
      <xdr:spPr>
        <a:xfrm>
          <a:off x="1130300" y="1071448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97045</xdr:rowOff>
    </xdr:from>
    <xdr:ext cx="405111" cy="259045"/>
    <xdr:sp macro="" textlink="">
      <xdr:nvSpPr>
        <xdr:cNvPr id="196" name="n_1aveValue【橋りょう・トンネル】&#10;有形固定資産減価償却率"/>
        <xdr:cNvSpPr txBox="1"/>
      </xdr:nvSpPr>
      <xdr:spPr>
        <a:xfrm>
          <a:off x="3582044" y="1038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69613</xdr:rowOff>
    </xdr:from>
    <xdr:ext cx="405111" cy="259045"/>
    <xdr:sp macro="" textlink="">
      <xdr:nvSpPr>
        <xdr:cNvPr id="197" name="n_2aveValue【橋りょう・トンネル】&#10;有形固定資産減価償却率"/>
        <xdr:cNvSpPr txBox="1"/>
      </xdr:nvSpPr>
      <xdr:spPr>
        <a:xfrm>
          <a:off x="2705744" y="1035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26179</xdr:rowOff>
    </xdr:from>
    <xdr:ext cx="405111" cy="259045"/>
    <xdr:sp macro="" textlink="">
      <xdr:nvSpPr>
        <xdr:cNvPr id="198" name="n_3aveValue【橋りょう・トンネル】&#10;有形固定資産減価償却率"/>
        <xdr:cNvSpPr txBox="1"/>
      </xdr:nvSpPr>
      <xdr:spPr>
        <a:xfrm>
          <a:off x="1816744" y="103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156481</xdr:rowOff>
    </xdr:from>
    <xdr:ext cx="405111" cy="259045"/>
    <xdr:sp macro="" textlink="">
      <xdr:nvSpPr>
        <xdr:cNvPr id="199" name="n_4aveValue【橋りょう・トンネル】&#10;有形固定資産減価償却率"/>
        <xdr:cNvSpPr txBox="1"/>
      </xdr:nvSpPr>
      <xdr:spPr>
        <a:xfrm>
          <a:off x="927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140225</xdr:rowOff>
    </xdr:from>
    <xdr:ext cx="405111" cy="259045"/>
    <xdr:sp macro="" textlink="">
      <xdr:nvSpPr>
        <xdr:cNvPr id="200" name="n_1mainValue【橋りょう・トンネル】&#10;有形固定資産減価償却率"/>
        <xdr:cNvSpPr txBox="1"/>
      </xdr:nvSpPr>
      <xdr:spPr>
        <a:xfrm>
          <a:off x="3582044" y="1077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147083</xdr:rowOff>
    </xdr:from>
    <xdr:ext cx="405111" cy="259045"/>
    <xdr:sp macro="" textlink="">
      <xdr:nvSpPr>
        <xdr:cNvPr id="201" name="n_2mainValue【橋りょう・トンネル】&#10;有形固定資産減価償却率"/>
        <xdr:cNvSpPr txBox="1"/>
      </xdr:nvSpPr>
      <xdr:spPr>
        <a:xfrm>
          <a:off x="2705744" y="1077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140225</xdr:rowOff>
    </xdr:from>
    <xdr:ext cx="405111" cy="259045"/>
    <xdr:sp macro="" textlink="">
      <xdr:nvSpPr>
        <xdr:cNvPr id="202" name="n_3mainValue【橋りょう・トンネル】&#10;有形固定資産減価償却率"/>
        <xdr:cNvSpPr txBox="1"/>
      </xdr:nvSpPr>
      <xdr:spPr>
        <a:xfrm>
          <a:off x="1816744" y="1077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126509</xdr:rowOff>
    </xdr:from>
    <xdr:ext cx="405111" cy="259045"/>
    <xdr:sp macro="" textlink="">
      <xdr:nvSpPr>
        <xdr:cNvPr id="203" name="n_4mainValue【橋りょう・トンネル】&#10;有形固定資産減価償却率"/>
        <xdr:cNvSpPr txBox="1"/>
      </xdr:nvSpPr>
      <xdr:spPr>
        <a:xfrm>
          <a:off x="927744" y="1075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45924</xdr:rowOff>
    </xdr:from>
    <xdr:ext cx="599010" cy="259045"/>
    <xdr:sp macro="" textlink="">
      <xdr:nvSpPr>
        <xdr:cNvPr id="232" name="【橋りょう・トンネル】&#10;一人当たり有形固定資産（償却資産）額平均値テキスト"/>
        <xdr:cNvSpPr txBox="1"/>
      </xdr:nvSpPr>
      <xdr:spPr>
        <a:xfrm>
          <a:off x="10515600" y="10675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xdr:cNvSpPr/>
      </xdr:nvSpPr>
      <xdr:spPr>
        <a:xfrm>
          <a:off x="7810500" y="108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xdr:cNvSpPr/>
      </xdr:nvSpPr>
      <xdr:spPr>
        <a:xfrm>
          <a:off x="6921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104571</xdr:rowOff>
    </xdr:from>
    <xdr:to>
      <xdr:col>55</xdr:col>
      <xdr:colOff>50800</xdr:colOff>
      <xdr:row>64</xdr:row>
      <xdr:rowOff>34721</xdr:rowOff>
    </xdr:to>
    <xdr:sp macro="" textlink="">
      <xdr:nvSpPr>
        <xdr:cNvPr id="243" name="楕円 242"/>
        <xdr:cNvSpPr/>
      </xdr:nvSpPr>
      <xdr:spPr>
        <a:xfrm>
          <a:off x="10426700" y="1090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19498</xdr:rowOff>
    </xdr:from>
    <xdr:ext cx="599010" cy="259045"/>
    <xdr:sp macro="" textlink="">
      <xdr:nvSpPr>
        <xdr:cNvPr id="244" name="【橋りょう・トンネル】&#10;一人当たり有形固定資産（償却資産）額該当値テキスト"/>
        <xdr:cNvSpPr txBox="1"/>
      </xdr:nvSpPr>
      <xdr:spPr>
        <a:xfrm>
          <a:off x="10515600" y="1082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107955</xdr:rowOff>
    </xdr:from>
    <xdr:to>
      <xdr:col>50</xdr:col>
      <xdr:colOff>165100</xdr:colOff>
      <xdr:row>64</xdr:row>
      <xdr:rowOff>38105</xdr:rowOff>
    </xdr:to>
    <xdr:sp macro="" textlink="">
      <xdr:nvSpPr>
        <xdr:cNvPr id="245" name="楕円 244"/>
        <xdr:cNvSpPr/>
      </xdr:nvSpPr>
      <xdr:spPr>
        <a:xfrm>
          <a:off x="9588500" y="1090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155371</xdr:rowOff>
    </xdr:from>
    <xdr:to>
      <xdr:col>55</xdr:col>
      <xdr:colOff>0</xdr:colOff>
      <xdr:row>63</xdr:row>
      <xdr:rowOff>158755</xdr:rowOff>
    </xdr:to>
    <xdr:cxnSp macro="">
      <xdr:nvCxnSpPr>
        <xdr:cNvPr id="246" name="直線コネクタ 245"/>
        <xdr:cNvCxnSpPr/>
      </xdr:nvCxnSpPr>
      <xdr:spPr>
        <a:xfrm flipV="1">
          <a:off x="9639300" y="10956721"/>
          <a:ext cx="8382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111429</xdr:rowOff>
    </xdr:from>
    <xdr:to>
      <xdr:col>46</xdr:col>
      <xdr:colOff>38100</xdr:colOff>
      <xdr:row>64</xdr:row>
      <xdr:rowOff>41579</xdr:rowOff>
    </xdr:to>
    <xdr:sp macro="" textlink="">
      <xdr:nvSpPr>
        <xdr:cNvPr id="247" name="楕円 246"/>
        <xdr:cNvSpPr/>
      </xdr:nvSpPr>
      <xdr:spPr>
        <a:xfrm>
          <a:off x="8699500" y="1091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158755</xdr:rowOff>
    </xdr:from>
    <xdr:to>
      <xdr:col>50</xdr:col>
      <xdr:colOff>114300</xdr:colOff>
      <xdr:row>63</xdr:row>
      <xdr:rowOff>162229</xdr:rowOff>
    </xdr:to>
    <xdr:cxnSp macro="">
      <xdr:nvCxnSpPr>
        <xdr:cNvPr id="248" name="直線コネクタ 247"/>
        <xdr:cNvCxnSpPr/>
      </xdr:nvCxnSpPr>
      <xdr:spPr>
        <a:xfrm flipV="1">
          <a:off x="8750300" y="10960105"/>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114017</xdr:rowOff>
    </xdr:from>
    <xdr:to>
      <xdr:col>41</xdr:col>
      <xdr:colOff>101600</xdr:colOff>
      <xdr:row>64</xdr:row>
      <xdr:rowOff>44167</xdr:rowOff>
    </xdr:to>
    <xdr:sp macro="" textlink="">
      <xdr:nvSpPr>
        <xdr:cNvPr id="249" name="楕円 248"/>
        <xdr:cNvSpPr/>
      </xdr:nvSpPr>
      <xdr:spPr>
        <a:xfrm>
          <a:off x="7810500" y="1091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162229</xdr:rowOff>
    </xdr:from>
    <xdr:to>
      <xdr:col>45</xdr:col>
      <xdr:colOff>177800</xdr:colOff>
      <xdr:row>63</xdr:row>
      <xdr:rowOff>164817</xdr:rowOff>
    </xdr:to>
    <xdr:cxnSp macro="">
      <xdr:nvCxnSpPr>
        <xdr:cNvPr id="250" name="直線コネクタ 249"/>
        <xdr:cNvCxnSpPr/>
      </xdr:nvCxnSpPr>
      <xdr:spPr>
        <a:xfrm flipV="1">
          <a:off x="7861300" y="10963579"/>
          <a:ext cx="889000" cy="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116131</xdr:rowOff>
    </xdr:from>
    <xdr:to>
      <xdr:col>36</xdr:col>
      <xdr:colOff>165100</xdr:colOff>
      <xdr:row>64</xdr:row>
      <xdr:rowOff>46281</xdr:rowOff>
    </xdr:to>
    <xdr:sp macro="" textlink="">
      <xdr:nvSpPr>
        <xdr:cNvPr id="251" name="楕円 250"/>
        <xdr:cNvSpPr/>
      </xdr:nvSpPr>
      <xdr:spPr>
        <a:xfrm>
          <a:off x="6921500" y="1091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164817</xdr:rowOff>
    </xdr:from>
    <xdr:to>
      <xdr:col>41</xdr:col>
      <xdr:colOff>50800</xdr:colOff>
      <xdr:row>63</xdr:row>
      <xdr:rowOff>166931</xdr:rowOff>
    </xdr:to>
    <xdr:cxnSp macro="">
      <xdr:nvCxnSpPr>
        <xdr:cNvPr id="252" name="直線コネクタ 251"/>
        <xdr:cNvCxnSpPr/>
      </xdr:nvCxnSpPr>
      <xdr:spPr>
        <a:xfrm flipV="1">
          <a:off x="6972300" y="10966167"/>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53" name="n_1aveValue【橋りょう・トンネル】&#10;一人当たり有形固定資産（償却資産）額"/>
        <xdr:cNvSpPr txBox="1"/>
      </xdr:nvSpPr>
      <xdr:spPr>
        <a:xfrm>
          <a:off x="9327095" y="1060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157752</xdr:rowOff>
    </xdr:from>
    <xdr:ext cx="599010" cy="259045"/>
    <xdr:sp macro="" textlink="">
      <xdr:nvSpPr>
        <xdr:cNvPr id="254" name="n_2aveValue【橋りょう・トンネル】&#10;一人当たり有形固定資産（償却資産）額"/>
        <xdr:cNvSpPr txBox="1"/>
      </xdr:nvSpPr>
      <xdr:spPr>
        <a:xfrm>
          <a:off x="8450795" y="1061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14007</xdr:rowOff>
    </xdr:from>
    <xdr:ext cx="599010" cy="259045"/>
    <xdr:sp macro="" textlink="">
      <xdr:nvSpPr>
        <xdr:cNvPr id="255" name="n_3aveValue【橋りょう・トンネル】&#10;一人当たり有形固定資産（償却資産）額"/>
        <xdr:cNvSpPr txBox="1"/>
      </xdr:nvSpPr>
      <xdr:spPr>
        <a:xfrm>
          <a:off x="7561795" y="1064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17594</xdr:rowOff>
    </xdr:from>
    <xdr:ext cx="599010" cy="259045"/>
    <xdr:sp macro="" textlink="">
      <xdr:nvSpPr>
        <xdr:cNvPr id="256" name="n_4aveValue【橋りょう・トンネル】&#10;一人当たり有形固定資産（償却資産）額"/>
        <xdr:cNvSpPr txBox="1"/>
      </xdr:nvSpPr>
      <xdr:spPr>
        <a:xfrm>
          <a:off x="6672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29232</xdr:rowOff>
    </xdr:from>
    <xdr:ext cx="599010" cy="259045"/>
    <xdr:sp macro="" textlink="">
      <xdr:nvSpPr>
        <xdr:cNvPr id="257" name="n_1mainValue【橋りょう・トンネル】&#10;一人当たり有形固定資産（償却資産）額"/>
        <xdr:cNvSpPr txBox="1"/>
      </xdr:nvSpPr>
      <xdr:spPr>
        <a:xfrm>
          <a:off x="9327095" y="1100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32706</xdr:rowOff>
    </xdr:from>
    <xdr:ext cx="599010" cy="259045"/>
    <xdr:sp macro="" textlink="">
      <xdr:nvSpPr>
        <xdr:cNvPr id="258" name="n_2mainValue【橋りょう・トンネル】&#10;一人当たり有形固定資産（償却資産）額"/>
        <xdr:cNvSpPr txBox="1"/>
      </xdr:nvSpPr>
      <xdr:spPr>
        <a:xfrm>
          <a:off x="8450795" y="1100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35294</xdr:rowOff>
    </xdr:from>
    <xdr:ext cx="599010" cy="259045"/>
    <xdr:sp macro="" textlink="">
      <xdr:nvSpPr>
        <xdr:cNvPr id="259" name="n_3mainValue【橋りょう・トンネル】&#10;一人当たり有形固定資産（償却資産）額"/>
        <xdr:cNvSpPr txBox="1"/>
      </xdr:nvSpPr>
      <xdr:spPr>
        <a:xfrm>
          <a:off x="7561795" y="1100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37408</xdr:rowOff>
    </xdr:from>
    <xdr:ext cx="599010" cy="259045"/>
    <xdr:sp macro="" textlink="">
      <xdr:nvSpPr>
        <xdr:cNvPr id="260" name="n_4mainValue【橋りょう・トンネル】&#10;一人当たり有形固定資産（償却資産）額"/>
        <xdr:cNvSpPr txBox="1"/>
      </xdr:nvSpPr>
      <xdr:spPr>
        <a:xfrm>
          <a:off x="6672795" y="1101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8545</xdr:rowOff>
    </xdr:from>
    <xdr:ext cx="405111" cy="259045"/>
    <xdr:sp macro="" textlink="">
      <xdr:nvSpPr>
        <xdr:cNvPr id="291" name="【公営住宅】&#10;有形固定資産減価償却率平均値テキスト"/>
        <xdr:cNvSpPr txBox="1"/>
      </xdr:nvSpPr>
      <xdr:spPr>
        <a:xfrm>
          <a:off x="4673600" y="14238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xdr:cNvSpPr/>
      </xdr:nvSpPr>
      <xdr:spPr>
        <a:xfrm>
          <a:off x="1079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101600</xdr:rowOff>
    </xdr:from>
    <xdr:to>
      <xdr:col>24</xdr:col>
      <xdr:colOff>114300</xdr:colOff>
      <xdr:row>86</xdr:row>
      <xdr:rowOff>31750</xdr:rowOff>
    </xdr:to>
    <xdr:sp macro="" textlink="">
      <xdr:nvSpPr>
        <xdr:cNvPr id="302" name="楕円 301"/>
        <xdr:cNvSpPr/>
      </xdr:nvSpPr>
      <xdr:spPr>
        <a:xfrm>
          <a:off x="4584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16527</xdr:rowOff>
    </xdr:from>
    <xdr:ext cx="405111" cy="259045"/>
    <xdr:sp macro="" textlink="">
      <xdr:nvSpPr>
        <xdr:cNvPr id="303" name="【公営住宅】&#10;有形固定資産減価償却率該当値テキスト"/>
        <xdr:cNvSpPr txBox="1"/>
      </xdr:nvSpPr>
      <xdr:spPr>
        <a:xfrm>
          <a:off x="4673600" y="1458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99968</xdr:rowOff>
    </xdr:from>
    <xdr:to>
      <xdr:col>20</xdr:col>
      <xdr:colOff>38100</xdr:colOff>
      <xdr:row>86</xdr:row>
      <xdr:rowOff>30118</xdr:rowOff>
    </xdr:to>
    <xdr:sp macro="" textlink="">
      <xdr:nvSpPr>
        <xdr:cNvPr id="304" name="楕円 303"/>
        <xdr:cNvSpPr/>
      </xdr:nvSpPr>
      <xdr:spPr>
        <a:xfrm>
          <a:off x="3746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150768</xdr:rowOff>
    </xdr:from>
    <xdr:to>
      <xdr:col>24</xdr:col>
      <xdr:colOff>63500</xdr:colOff>
      <xdr:row>85</xdr:row>
      <xdr:rowOff>152400</xdr:rowOff>
    </xdr:to>
    <xdr:cxnSp macro="">
      <xdr:nvCxnSpPr>
        <xdr:cNvPr id="305" name="直線コネクタ 304"/>
        <xdr:cNvCxnSpPr/>
      </xdr:nvCxnSpPr>
      <xdr:spPr>
        <a:xfrm>
          <a:off x="3797300" y="1472401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106499</xdr:rowOff>
    </xdr:from>
    <xdr:to>
      <xdr:col>15</xdr:col>
      <xdr:colOff>101600</xdr:colOff>
      <xdr:row>86</xdr:row>
      <xdr:rowOff>36649</xdr:rowOff>
    </xdr:to>
    <xdr:sp macro="" textlink="">
      <xdr:nvSpPr>
        <xdr:cNvPr id="306" name="楕円 305"/>
        <xdr:cNvSpPr/>
      </xdr:nvSpPr>
      <xdr:spPr>
        <a:xfrm>
          <a:off x="2857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150768</xdr:rowOff>
    </xdr:from>
    <xdr:to>
      <xdr:col>19</xdr:col>
      <xdr:colOff>177800</xdr:colOff>
      <xdr:row>85</xdr:row>
      <xdr:rowOff>157299</xdr:rowOff>
    </xdr:to>
    <xdr:cxnSp macro="">
      <xdr:nvCxnSpPr>
        <xdr:cNvPr id="307" name="直線コネクタ 306"/>
        <xdr:cNvCxnSpPr/>
      </xdr:nvCxnSpPr>
      <xdr:spPr>
        <a:xfrm flipV="1">
          <a:off x="2908300" y="147240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109764</xdr:rowOff>
    </xdr:from>
    <xdr:to>
      <xdr:col>10</xdr:col>
      <xdr:colOff>165100</xdr:colOff>
      <xdr:row>86</xdr:row>
      <xdr:rowOff>39914</xdr:rowOff>
    </xdr:to>
    <xdr:sp macro="" textlink="">
      <xdr:nvSpPr>
        <xdr:cNvPr id="308" name="楕円 307"/>
        <xdr:cNvSpPr/>
      </xdr:nvSpPr>
      <xdr:spPr>
        <a:xfrm>
          <a:off x="1968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157299</xdr:rowOff>
    </xdr:from>
    <xdr:to>
      <xdr:col>15</xdr:col>
      <xdr:colOff>50800</xdr:colOff>
      <xdr:row>85</xdr:row>
      <xdr:rowOff>160564</xdr:rowOff>
    </xdr:to>
    <xdr:cxnSp macro="">
      <xdr:nvCxnSpPr>
        <xdr:cNvPr id="309" name="直線コネクタ 308"/>
        <xdr:cNvCxnSpPr/>
      </xdr:nvCxnSpPr>
      <xdr:spPr>
        <a:xfrm flipV="1">
          <a:off x="2019300" y="147305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111398</xdr:rowOff>
    </xdr:from>
    <xdr:to>
      <xdr:col>6</xdr:col>
      <xdr:colOff>38100</xdr:colOff>
      <xdr:row>86</xdr:row>
      <xdr:rowOff>41548</xdr:rowOff>
    </xdr:to>
    <xdr:sp macro="" textlink="">
      <xdr:nvSpPr>
        <xdr:cNvPr id="310" name="楕円 309"/>
        <xdr:cNvSpPr/>
      </xdr:nvSpPr>
      <xdr:spPr>
        <a:xfrm>
          <a:off x="1079500" y="146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160564</xdr:rowOff>
    </xdr:from>
    <xdr:to>
      <xdr:col>10</xdr:col>
      <xdr:colOff>114300</xdr:colOff>
      <xdr:row>85</xdr:row>
      <xdr:rowOff>162198</xdr:rowOff>
    </xdr:to>
    <xdr:cxnSp macro="">
      <xdr:nvCxnSpPr>
        <xdr:cNvPr id="311" name="直線コネクタ 310"/>
        <xdr:cNvCxnSpPr/>
      </xdr:nvCxnSpPr>
      <xdr:spPr>
        <a:xfrm flipV="1">
          <a:off x="1130300" y="147338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87465</xdr:rowOff>
    </xdr:from>
    <xdr:ext cx="405111" cy="259045"/>
    <xdr:sp macro="" textlink="">
      <xdr:nvSpPr>
        <xdr:cNvPr id="312" name="n_1aveValue【公営住宅】&#10;有形固定資産減価償却率"/>
        <xdr:cNvSpPr txBox="1"/>
      </xdr:nvSpPr>
      <xdr:spPr>
        <a:xfrm>
          <a:off x="3582044" y="1414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313" name="n_2aveValue【公営住宅】&#10;有形固定資産減価償却率"/>
        <xdr:cNvSpPr txBox="1"/>
      </xdr:nvSpPr>
      <xdr:spPr>
        <a:xfrm>
          <a:off x="2705744" y="1412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66239</xdr:rowOff>
    </xdr:from>
    <xdr:ext cx="405111" cy="259045"/>
    <xdr:sp macro="" textlink="">
      <xdr:nvSpPr>
        <xdr:cNvPr id="314" name="n_3aveValue【公営住宅】&#10;有形固定資産減価償却率"/>
        <xdr:cNvSpPr txBox="1"/>
      </xdr:nvSpPr>
      <xdr:spPr>
        <a:xfrm>
          <a:off x="1816744" y="1412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51543</xdr:rowOff>
    </xdr:from>
    <xdr:ext cx="405111" cy="259045"/>
    <xdr:sp macro="" textlink="">
      <xdr:nvSpPr>
        <xdr:cNvPr id="315" name="n_4aveValue【公営住宅】&#10;有形固定資産減価償却率"/>
        <xdr:cNvSpPr txBox="1"/>
      </xdr:nvSpPr>
      <xdr:spPr>
        <a:xfrm>
          <a:off x="927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21245</xdr:rowOff>
    </xdr:from>
    <xdr:ext cx="405111" cy="259045"/>
    <xdr:sp macro="" textlink="">
      <xdr:nvSpPr>
        <xdr:cNvPr id="316" name="n_1mainValue【公営住宅】&#10;有形固定資産減価償却率"/>
        <xdr:cNvSpPr txBox="1"/>
      </xdr:nvSpPr>
      <xdr:spPr>
        <a:xfrm>
          <a:off x="3582044" y="1476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27776</xdr:rowOff>
    </xdr:from>
    <xdr:ext cx="405111" cy="259045"/>
    <xdr:sp macro="" textlink="">
      <xdr:nvSpPr>
        <xdr:cNvPr id="317" name="n_2mainValue【公営住宅】&#10;有形固定資産減価償却率"/>
        <xdr:cNvSpPr txBox="1"/>
      </xdr:nvSpPr>
      <xdr:spPr>
        <a:xfrm>
          <a:off x="2705744" y="1477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31041</xdr:rowOff>
    </xdr:from>
    <xdr:ext cx="405111" cy="259045"/>
    <xdr:sp macro="" textlink="">
      <xdr:nvSpPr>
        <xdr:cNvPr id="318" name="n_3mainValue【公営住宅】&#10;有形固定資産減価償却率"/>
        <xdr:cNvSpPr txBox="1"/>
      </xdr:nvSpPr>
      <xdr:spPr>
        <a:xfrm>
          <a:off x="1816744" y="1477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32675</xdr:rowOff>
    </xdr:from>
    <xdr:ext cx="405111" cy="259045"/>
    <xdr:sp macro="" textlink="">
      <xdr:nvSpPr>
        <xdr:cNvPr id="319" name="n_4mainValue【公営住宅】&#10;有形固定資産減価償却率"/>
        <xdr:cNvSpPr txBox="1"/>
      </xdr:nvSpPr>
      <xdr:spPr>
        <a:xfrm>
          <a:off x="927744" y="1477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166997</xdr:rowOff>
    </xdr:from>
    <xdr:ext cx="469744" cy="259045"/>
    <xdr:sp macro="" textlink="">
      <xdr:nvSpPr>
        <xdr:cNvPr id="346" name="【公営住宅】&#10;一人当たり面積平均値テキスト"/>
        <xdr:cNvSpPr txBox="1"/>
      </xdr:nvSpPr>
      <xdr:spPr>
        <a:xfrm>
          <a:off x="10515600" y="14225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xdr:cNvSpPr/>
      </xdr:nvSpPr>
      <xdr:spPr>
        <a:xfrm>
          <a:off x="7810500" y="143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7874</xdr:rowOff>
    </xdr:from>
    <xdr:to>
      <xdr:col>55</xdr:col>
      <xdr:colOff>50800</xdr:colOff>
      <xdr:row>84</xdr:row>
      <xdr:rowOff>109474</xdr:rowOff>
    </xdr:to>
    <xdr:sp macro="" textlink="">
      <xdr:nvSpPr>
        <xdr:cNvPr id="357" name="楕円 356"/>
        <xdr:cNvSpPr/>
      </xdr:nvSpPr>
      <xdr:spPr>
        <a:xfrm>
          <a:off x="10426700" y="1440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157751</xdr:rowOff>
    </xdr:from>
    <xdr:ext cx="469744" cy="259045"/>
    <xdr:sp macro="" textlink="">
      <xdr:nvSpPr>
        <xdr:cNvPr id="358" name="【公営住宅】&#10;一人当たり面積該当値テキスト"/>
        <xdr:cNvSpPr txBox="1"/>
      </xdr:nvSpPr>
      <xdr:spPr>
        <a:xfrm>
          <a:off x="10515600" y="1438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19304</xdr:rowOff>
    </xdr:from>
    <xdr:to>
      <xdr:col>50</xdr:col>
      <xdr:colOff>165100</xdr:colOff>
      <xdr:row>84</xdr:row>
      <xdr:rowOff>120904</xdr:rowOff>
    </xdr:to>
    <xdr:sp macro="" textlink="">
      <xdr:nvSpPr>
        <xdr:cNvPr id="359" name="楕円 358"/>
        <xdr:cNvSpPr/>
      </xdr:nvSpPr>
      <xdr:spPr>
        <a:xfrm>
          <a:off x="9588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58674</xdr:rowOff>
    </xdr:from>
    <xdr:to>
      <xdr:col>55</xdr:col>
      <xdr:colOff>0</xdr:colOff>
      <xdr:row>84</xdr:row>
      <xdr:rowOff>70104</xdr:rowOff>
    </xdr:to>
    <xdr:cxnSp macro="">
      <xdr:nvCxnSpPr>
        <xdr:cNvPr id="360" name="直線コネクタ 359"/>
        <xdr:cNvCxnSpPr/>
      </xdr:nvCxnSpPr>
      <xdr:spPr>
        <a:xfrm flipV="1">
          <a:off x="9639300" y="1446047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20676</xdr:rowOff>
    </xdr:from>
    <xdr:to>
      <xdr:col>46</xdr:col>
      <xdr:colOff>38100</xdr:colOff>
      <xdr:row>84</xdr:row>
      <xdr:rowOff>122276</xdr:rowOff>
    </xdr:to>
    <xdr:sp macro="" textlink="">
      <xdr:nvSpPr>
        <xdr:cNvPr id="361" name="楕円 360"/>
        <xdr:cNvSpPr/>
      </xdr:nvSpPr>
      <xdr:spPr>
        <a:xfrm>
          <a:off x="8699500" y="1442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70104</xdr:rowOff>
    </xdr:from>
    <xdr:to>
      <xdr:col>50</xdr:col>
      <xdr:colOff>114300</xdr:colOff>
      <xdr:row>84</xdr:row>
      <xdr:rowOff>71476</xdr:rowOff>
    </xdr:to>
    <xdr:cxnSp macro="">
      <xdr:nvCxnSpPr>
        <xdr:cNvPr id="362" name="直線コネクタ 361"/>
        <xdr:cNvCxnSpPr/>
      </xdr:nvCxnSpPr>
      <xdr:spPr>
        <a:xfrm flipV="1">
          <a:off x="8750300" y="1447190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23876</xdr:rowOff>
    </xdr:from>
    <xdr:to>
      <xdr:col>41</xdr:col>
      <xdr:colOff>101600</xdr:colOff>
      <xdr:row>84</xdr:row>
      <xdr:rowOff>125476</xdr:rowOff>
    </xdr:to>
    <xdr:sp macro="" textlink="">
      <xdr:nvSpPr>
        <xdr:cNvPr id="363" name="楕円 362"/>
        <xdr:cNvSpPr/>
      </xdr:nvSpPr>
      <xdr:spPr>
        <a:xfrm>
          <a:off x="7810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71476</xdr:rowOff>
    </xdr:from>
    <xdr:to>
      <xdr:col>45</xdr:col>
      <xdr:colOff>177800</xdr:colOff>
      <xdr:row>84</xdr:row>
      <xdr:rowOff>74676</xdr:rowOff>
    </xdr:to>
    <xdr:cxnSp macro="">
      <xdr:nvCxnSpPr>
        <xdr:cNvPr id="364" name="直線コネクタ 363"/>
        <xdr:cNvCxnSpPr/>
      </xdr:nvCxnSpPr>
      <xdr:spPr>
        <a:xfrm flipV="1">
          <a:off x="7861300" y="1447327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16103</xdr:rowOff>
    </xdr:from>
    <xdr:to>
      <xdr:col>36</xdr:col>
      <xdr:colOff>165100</xdr:colOff>
      <xdr:row>84</xdr:row>
      <xdr:rowOff>117703</xdr:rowOff>
    </xdr:to>
    <xdr:sp macro="" textlink="">
      <xdr:nvSpPr>
        <xdr:cNvPr id="365" name="楕円 364"/>
        <xdr:cNvSpPr/>
      </xdr:nvSpPr>
      <xdr:spPr>
        <a:xfrm>
          <a:off x="6921500" y="144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66903</xdr:rowOff>
    </xdr:from>
    <xdr:to>
      <xdr:col>41</xdr:col>
      <xdr:colOff>50800</xdr:colOff>
      <xdr:row>84</xdr:row>
      <xdr:rowOff>74676</xdr:rowOff>
    </xdr:to>
    <xdr:cxnSp macro="">
      <xdr:nvCxnSpPr>
        <xdr:cNvPr id="366" name="直線コネクタ 365"/>
        <xdr:cNvCxnSpPr/>
      </xdr:nvCxnSpPr>
      <xdr:spPr>
        <a:xfrm>
          <a:off x="6972300" y="14468703"/>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67" name="n_1aveValue【公営住宅】&#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80739</xdr:rowOff>
    </xdr:from>
    <xdr:ext cx="469744" cy="259045"/>
    <xdr:sp macro="" textlink="">
      <xdr:nvSpPr>
        <xdr:cNvPr id="368" name="n_2aveValue【公営住宅】&#10;一人当たり面積"/>
        <xdr:cNvSpPr txBox="1"/>
      </xdr:nvSpPr>
      <xdr:spPr>
        <a:xfrm>
          <a:off x="8515427" y="1413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99941</xdr:rowOff>
    </xdr:from>
    <xdr:ext cx="469744" cy="259045"/>
    <xdr:sp macro="" textlink="">
      <xdr:nvSpPr>
        <xdr:cNvPr id="369" name="n_3aveValue【公営住宅】&#10;一人当たり面積"/>
        <xdr:cNvSpPr txBox="1"/>
      </xdr:nvSpPr>
      <xdr:spPr>
        <a:xfrm>
          <a:off x="7626427" y="1415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公営住宅】&#10;一人当たり面積"/>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112031</xdr:rowOff>
    </xdr:from>
    <xdr:ext cx="469744" cy="259045"/>
    <xdr:sp macro="" textlink="">
      <xdr:nvSpPr>
        <xdr:cNvPr id="371" name="n_1mainValue【公営住宅】&#10;一人当たり面積"/>
        <xdr:cNvSpPr txBox="1"/>
      </xdr:nvSpPr>
      <xdr:spPr>
        <a:xfrm>
          <a:off x="93917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113403</xdr:rowOff>
    </xdr:from>
    <xdr:ext cx="469744" cy="259045"/>
    <xdr:sp macro="" textlink="">
      <xdr:nvSpPr>
        <xdr:cNvPr id="372" name="n_2mainValue【公営住宅】&#10;一人当たり面積"/>
        <xdr:cNvSpPr txBox="1"/>
      </xdr:nvSpPr>
      <xdr:spPr>
        <a:xfrm>
          <a:off x="8515427" y="145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116603</xdr:rowOff>
    </xdr:from>
    <xdr:ext cx="469744" cy="259045"/>
    <xdr:sp macro="" textlink="">
      <xdr:nvSpPr>
        <xdr:cNvPr id="373" name="n_3mainValue【公営住宅】&#10;一人当たり面積"/>
        <xdr:cNvSpPr txBox="1"/>
      </xdr:nvSpPr>
      <xdr:spPr>
        <a:xfrm>
          <a:off x="7626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108830</xdr:rowOff>
    </xdr:from>
    <xdr:ext cx="469744" cy="259045"/>
    <xdr:sp macro="" textlink="">
      <xdr:nvSpPr>
        <xdr:cNvPr id="374" name="n_4mainValue【公営住宅】&#10;一人当たり面積"/>
        <xdr:cNvSpPr txBox="1"/>
      </xdr:nvSpPr>
      <xdr:spPr>
        <a:xfrm>
          <a:off x="6737427" y="1451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7" name="テキスト ボックス 396"/>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51707</xdr:rowOff>
    </xdr:from>
    <xdr:to>
      <xdr:col>24</xdr:col>
      <xdr:colOff>62865</xdr:colOff>
      <xdr:row>108</xdr:row>
      <xdr:rowOff>118655</xdr:rowOff>
    </xdr:to>
    <xdr:cxnSp macro="">
      <xdr:nvCxnSpPr>
        <xdr:cNvPr id="401" name="直線コネクタ 400"/>
        <xdr:cNvCxnSpPr/>
      </xdr:nvCxnSpPr>
      <xdr:spPr>
        <a:xfrm flipV="1">
          <a:off x="4634865" y="17025257"/>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122482</xdr:rowOff>
    </xdr:from>
    <xdr:ext cx="405111" cy="259045"/>
    <xdr:sp macro="" textlink="">
      <xdr:nvSpPr>
        <xdr:cNvPr id="402" name="【港湾・漁港】&#10;有形固定資産減価償却率最小値テキスト"/>
        <xdr:cNvSpPr txBox="1"/>
      </xdr:nvSpPr>
      <xdr:spPr>
        <a:xfrm>
          <a:off x="4673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118655</xdr:rowOff>
    </xdr:from>
    <xdr:to>
      <xdr:col>24</xdr:col>
      <xdr:colOff>152400</xdr:colOff>
      <xdr:row>108</xdr:row>
      <xdr:rowOff>118655</xdr:rowOff>
    </xdr:to>
    <xdr:cxnSp macro="">
      <xdr:nvCxnSpPr>
        <xdr:cNvPr id="403" name="直線コネクタ 402"/>
        <xdr:cNvCxnSpPr/>
      </xdr:nvCxnSpPr>
      <xdr:spPr>
        <a:xfrm>
          <a:off x="4546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97</xdr:row>
      <xdr:rowOff>169834</xdr:rowOff>
    </xdr:from>
    <xdr:ext cx="405111" cy="259045"/>
    <xdr:sp macro="" textlink="">
      <xdr:nvSpPr>
        <xdr:cNvPr id="404" name="【港湾・漁港】&#10;有形固定資産減価償却率最大値テキスト"/>
        <xdr:cNvSpPr txBox="1"/>
      </xdr:nvSpPr>
      <xdr:spPr>
        <a:xfrm>
          <a:off x="4673600" y="1680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51707</xdr:rowOff>
    </xdr:from>
    <xdr:to>
      <xdr:col>24</xdr:col>
      <xdr:colOff>152400</xdr:colOff>
      <xdr:row>99</xdr:row>
      <xdr:rowOff>51707</xdr:rowOff>
    </xdr:to>
    <xdr:cxnSp macro="">
      <xdr:nvCxnSpPr>
        <xdr:cNvPr id="405" name="直線コネクタ 404"/>
        <xdr:cNvCxnSpPr/>
      </xdr:nvCxnSpPr>
      <xdr:spPr>
        <a:xfrm>
          <a:off x="4546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13625</xdr:rowOff>
    </xdr:from>
    <xdr:ext cx="405111" cy="259045"/>
    <xdr:sp macro="" textlink="">
      <xdr:nvSpPr>
        <xdr:cNvPr id="406" name="【港湾・漁港】&#10;有形固定資産減価償却率平均値テキスト"/>
        <xdr:cNvSpPr txBox="1"/>
      </xdr:nvSpPr>
      <xdr:spPr>
        <a:xfrm>
          <a:off x="4673600" y="17844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407" name="フローチャート: 判断 406"/>
        <xdr:cNvSpPr/>
      </xdr:nvSpPr>
      <xdr:spPr>
        <a:xfrm>
          <a:off x="4584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170724</xdr:rowOff>
    </xdr:from>
    <xdr:to>
      <xdr:col>20</xdr:col>
      <xdr:colOff>38100</xdr:colOff>
      <xdr:row>104</xdr:row>
      <xdr:rowOff>100874</xdr:rowOff>
    </xdr:to>
    <xdr:sp macro="" textlink="">
      <xdr:nvSpPr>
        <xdr:cNvPr id="408" name="フローチャート: 判断 407"/>
        <xdr:cNvSpPr/>
      </xdr:nvSpPr>
      <xdr:spPr>
        <a:xfrm>
          <a:off x="3746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157662</xdr:rowOff>
    </xdr:from>
    <xdr:to>
      <xdr:col>15</xdr:col>
      <xdr:colOff>101600</xdr:colOff>
      <xdr:row>102</xdr:row>
      <xdr:rowOff>87812</xdr:rowOff>
    </xdr:to>
    <xdr:sp macro="" textlink="">
      <xdr:nvSpPr>
        <xdr:cNvPr id="409" name="フローチャート: 判断 408"/>
        <xdr:cNvSpPr/>
      </xdr:nvSpPr>
      <xdr:spPr>
        <a:xfrm>
          <a:off x="2857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111942</xdr:rowOff>
    </xdr:from>
    <xdr:to>
      <xdr:col>10</xdr:col>
      <xdr:colOff>165100</xdr:colOff>
      <xdr:row>102</xdr:row>
      <xdr:rowOff>42092</xdr:rowOff>
    </xdr:to>
    <xdr:sp macro="" textlink="">
      <xdr:nvSpPr>
        <xdr:cNvPr id="410" name="フローチャート: 判断 409"/>
        <xdr:cNvSpPr/>
      </xdr:nvSpPr>
      <xdr:spPr>
        <a:xfrm>
          <a:off x="1968500" y="1742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79284</xdr:rowOff>
    </xdr:from>
    <xdr:to>
      <xdr:col>6</xdr:col>
      <xdr:colOff>38100</xdr:colOff>
      <xdr:row>102</xdr:row>
      <xdr:rowOff>9434</xdr:rowOff>
    </xdr:to>
    <xdr:sp macro="" textlink="">
      <xdr:nvSpPr>
        <xdr:cNvPr id="411" name="フローチャート: 判断 410"/>
        <xdr:cNvSpPr/>
      </xdr:nvSpPr>
      <xdr:spPr>
        <a:xfrm>
          <a:off x="1079500" y="1739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107043</xdr:rowOff>
    </xdr:from>
    <xdr:to>
      <xdr:col>24</xdr:col>
      <xdr:colOff>114300</xdr:colOff>
      <xdr:row>103</xdr:row>
      <xdr:rowOff>37193</xdr:rowOff>
    </xdr:to>
    <xdr:sp macro="" textlink="">
      <xdr:nvSpPr>
        <xdr:cNvPr id="417" name="楕円 416"/>
        <xdr:cNvSpPr/>
      </xdr:nvSpPr>
      <xdr:spPr>
        <a:xfrm>
          <a:off x="45847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129920</xdr:rowOff>
    </xdr:from>
    <xdr:ext cx="405111" cy="259045"/>
    <xdr:sp macro="" textlink="">
      <xdr:nvSpPr>
        <xdr:cNvPr id="418" name="【港湾・漁港】&#10;有形固定資産減価償却率該当値テキスト"/>
        <xdr:cNvSpPr txBox="1"/>
      </xdr:nvSpPr>
      <xdr:spPr>
        <a:xfrm>
          <a:off x="4673600" y="1744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48261</xdr:rowOff>
    </xdr:from>
    <xdr:to>
      <xdr:col>20</xdr:col>
      <xdr:colOff>38100</xdr:colOff>
      <xdr:row>102</xdr:row>
      <xdr:rowOff>149861</xdr:rowOff>
    </xdr:to>
    <xdr:sp macro="" textlink="">
      <xdr:nvSpPr>
        <xdr:cNvPr id="419" name="楕円 418"/>
        <xdr:cNvSpPr/>
      </xdr:nvSpPr>
      <xdr:spPr>
        <a:xfrm>
          <a:off x="3746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99061</xdr:rowOff>
    </xdr:from>
    <xdr:to>
      <xdr:col>24</xdr:col>
      <xdr:colOff>63500</xdr:colOff>
      <xdr:row>102</xdr:row>
      <xdr:rowOff>157843</xdr:rowOff>
    </xdr:to>
    <xdr:cxnSp macro="">
      <xdr:nvCxnSpPr>
        <xdr:cNvPr id="420" name="直線コネクタ 419"/>
        <xdr:cNvCxnSpPr/>
      </xdr:nvCxnSpPr>
      <xdr:spPr>
        <a:xfrm>
          <a:off x="3797300" y="17586961"/>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160927</xdr:rowOff>
    </xdr:from>
    <xdr:to>
      <xdr:col>15</xdr:col>
      <xdr:colOff>101600</xdr:colOff>
      <xdr:row>102</xdr:row>
      <xdr:rowOff>91077</xdr:rowOff>
    </xdr:to>
    <xdr:sp macro="" textlink="">
      <xdr:nvSpPr>
        <xdr:cNvPr id="421" name="楕円 420"/>
        <xdr:cNvSpPr/>
      </xdr:nvSpPr>
      <xdr:spPr>
        <a:xfrm>
          <a:off x="2857500" y="174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40277</xdr:rowOff>
    </xdr:from>
    <xdr:to>
      <xdr:col>19</xdr:col>
      <xdr:colOff>177800</xdr:colOff>
      <xdr:row>102</xdr:row>
      <xdr:rowOff>99061</xdr:rowOff>
    </xdr:to>
    <xdr:cxnSp macro="">
      <xdr:nvCxnSpPr>
        <xdr:cNvPr id="422" name="直線コネクタ 421"/>
        <xdr:cNvCxnSpPr/>
      </xdr:nvCxnSpPr>
      <xdr:spPr>
        <a:xfrm>
          <a:off x="2908300" y="17528177"/>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102144</xdr:rowOff>
    </xdr:from>
    <xdr:to>
      <xdr:col>10</xdr:col>
      <xdr:colOff>165100</xdr:colOff>
      <xdr:row>102</xdr:row>
      <xdr:rowOff>32294</xdr:rowOff>
    </xdr:to>
    <xdr:sp macro="" textlink="">
      <xdr:nvSpPr>
        <xdr:cNvPr id="423" name="楕円 422"/>
        <xdr:cNvSpPr/>
      </xdr:nvSpPr>
      <xdr:spPr>
        <a:xfrm>
          <a:off x="1968500" y="1741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152944</xdr:rowOff>
    </xdr:from>
    <xdr:to>
      <xdr:col>15</xdr:col>
      <xdr:colOff>50800</xdr:colOff>
      <xdr:row>102</xdr:row>
      <xdr:rowOff>40277</xdr:rowOff>
    </xdr:to>
    <xdr:cxnSp macro="">
      <xdr:nvCxnSpPr>
        <xdr:cNvPr id="424" name="直線コネクタ 423"/>
        <xdr:cNvCxnSpPr/>
      </xdr:nvCxnSpPr>
      <xdr:spPr>
        <a:xfrm>
          <a:off x="2019300" y="1746939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43362</xdr:rowOff>
    </xdr:from>
    <xdr:to>
      <xdr:col>6</xdr:col>
      <xdr:colOff>38100</xdr:colOff>
      <xdr:row>101</xdr:row>
      <xdr:rowOff>144962</xdr:rowOff>
    </xdr:to>
    <xdr:sp macro="" textlink="">
      <xdr:nvSpPr>
        <xdr:cNvPr id="425" name="楕円 424"/>
        <xdr:cNvSpPr/>
      </xdr:nvSpPr>
      <xdr:spPr>
        <a:xfrm>
          <a:off x="10795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94162</xdr:rowOff>
    </xdr:from>
    <xdr:to>
      <xdr:col>10</xdr:col>
      <xdr:colOff>114300</xdr:colOff>
      <xdr:row>101</xdr:row>
      <xdr:rowOff>152944</xdr:rowOff>
    </xdr:to>
    <xdr:cxnSp macro="">
      <xdr:nvCxnSpPr>
        <xdr:cNvPr id="426" name="直線コネクタ 425"/>
        <xdr:cNvCxnSpPr/>
      </xdr:nvCxnSpPr>
      <xdr:spPr>
        <a:xfrm>
          <a:off x="1130300" y="1741061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92001</xdr:rowOff>
    </xdr:from>
    <xdr:ext cx="405111" cy="259045"/>
    <xdr:sp macro="" textlink="">
      <xdr:nvSpPr>
        <xdr:cNvPr id="427" name="n_1aveValue【港湾・漁港】&#10;有形固定資産減価償却率"/>
        <xdr:cNvSpPr txBox="1"/>
      </xdr:nvSpPr>
      <xdr:spPr>
        <a:xfrm>
          <a:off x="35820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104339</xdr:rowOff>
    </xdr:from>
    <xdr:ext cx="405111" cy="259045"/>
    <xdr:sp macro="" textlink="">
      <xdr:nvSpPr>
        <xdr:cNvPr id="428" name="n_2aveValue【港湾・漁港】&#10;有形固定資産減価償却率"/>
        <xdr:cNvSpPr txBox="1"/>
      </xdr:nvSpPr>
      <xdr:spPr>
        <a:xfrm>
          <a:off x="2705744" y="1724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33219</xdr:rowOff>
    </xdr:from>
    <xdr:ext cx="405111" cy="259045"/>
    <xdr:sp macro="" textlink="">
      <xdr:nvSpPr>
        <xdr:cNvPr id="429" name="n_3aveValue【港湾・漁港】&#10;有形固定資産減価償却率"/>
        <xdr:cNvSpPr txBox="1"/>
      </xdr:nvSpPr>
      <xdr:spPr>
        <a:xfrm>
          <a:off x="1816744" y="17521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561</xdr:rowOff>
    </xdr:from>
    <xdr:ext cx="405111" cy="259045"/>
    <xdr:sp macro="" textlink="">
      <xdr:nvSpPr>
        <xdr:cNvPr id="430" name="n_4aveValue【港湾・漁港】&#10;有形固定資産減価償却率"/>
        <xdr:cNvSpPr txBox="1"/>
      </xdr:nvSpPr>
      <xdr:spPr>
        <a:xfrm>
          <a:off x="927744" y="17488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166388</xdr:rowOff>
    </xdr:from>
    <xdr:ext cx="405111" cy="259045"/>
    <xdr:sp macro="" textlink="">
      <xdr:nvSpPr>
        <xdr:cNvPr id="431" name="n_1mainValue【港湾・漁港】&#10;有形固定資産減価償却率"/>
        <xdr:cNvSpPr txBox="1"/>
      </xdr:nvSpPr>
      <xdr:spPr>
        <a:xfrm>
          <a:off x="35820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82204</xdr:rowOff>
    </xdr:from>
    <xdr:ext cx="405111" cy="259045"/>
    <xdr:sp macro="" textlink="">
      <xdr:nvSpPr>
        <xdr:cNvPr id="432" name="n_2mainValue【港湾・漁港】&#10;有形固定資産減価償却率"/>
        <xdr:cNvSpPr txBox="1"/>
      </xdr:nvSpPr>
      <xdr:spPr>
        <a:xfrm>
          <a:off x="2705744" y="17570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48821</xdr:rowOff>
    </xdr:from>
    <xdr:ext cx="405111" cy="259045"/>
    <xdr:sp macro="" textlink="">
      <xdr:nvSpPr>
        <xdr:cNvPr id="433" name="n_3mainValue【港湾・漁港】&#10;有形固定資産減価償却率"/>
        <xdr:cNvSpPr txBox="1"/>
      </xdr:nvSpPr>
      <xdr:spPr>
        <a:xfrm>
          <a:off x="1816744" y="1719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161489</xdr:rowOff>
    </xdr:from>
    <xdr:ext cx="405111" cy="259045"/>
    <xdr:sp macro="" textlink="">
      <xdr:nvSpPr>
        <xdr:cNvPr id="434" name="n_4mainValue【港湾・漁港】&#10;有形固定資産減価償却率"/>
        <xdr:cNvSpPr txBox="1"/>
      </xdr:nvSpPr>
      <xdr:spPr>
        <a:xfrm>
          <a:off x="927744" y="1713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6" name="テキスト ボックス 445"/>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8" name="テキスト ボックス 447"/>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50" name="テキスト ボックス 449"/>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2" name="テキスト ボックス 45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61638</xdr:rowOff>
    </xdr:from>
    <xdr:to>
      <xdr:col>54</xdr:col>
      <xdr:colOff>189865</xdr:colOff>
      <xdr:row>107</xdr:row>
      <xdr:rowOff>126313</xdr:rowOff>
    </xdr:to>
    <xdr:cxnSp macro="">
      <xdr:nvCxnSpPr>
        <xdr:cNvPr id="454" name="直線コネクタ 453"/>
        <xdr:cNvCxnSpPr/>
      </xdr:nvCxnSpPr>
      <xdr:spPr>
        <a:xfrm flipV="1">
          <a:off x="10476865" y="17206638"/>
          <a:ext cx="0" cy="1264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130140</xdr:rowOff>
    </xdr:from>
    <xdr:ext cx="534377" cy="259045"/>
    <xdr:sp macro="" textlink="">
      <xdr:nvSpPr>
        <xdr:cNvPr id="455" name="【港湾・漁港】&#10;一人当たり有形固定資産（償却資産）額最小値テキスト"/>
        <xdr:cNvSpPr txBox="1"/>
      </xdr:nvSpPr>
      <xdr:spPr>
        <a:xfrm>
          <a:off x="10515600" y="184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126313</xdr:rowOff>
    </xdr:from>
    <xdr:to>
      <xdr:col>55</xdr:col>
      <xdr:colOff>88900</xdr:colOff>
      <xdr:row>107</xdr:row>
      <xdr:rowOff>126313</xdr:rowOff>
    </xdr:to>
    <xdr:cxnSp macro="">
      <xdr:nvCxnSpPr>
        <xdr:cNvPr id="456" name="直線コネクタ 455"/>
        <xdr:cNvCxnSpPr/>
      </xdr:nvCxnSpPr>
      <xdr:spPr>
        <a:xfrm>
          <a:off x="10388600" y="1847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8315</xdr:rowOff>
    </xdr:from>
    <xdr:ext cx="690189" cy="259045"/>
    <xdr:sp macro="" textlink="">
      <xdr:nvSpPr>
        <xdr:cNvPr id="457" name="【港湾・漁港】&#10;一人当たり有形固定資産（償却資産）額最大値テキスト"/>
        <xdr:cNvSpPr txBox="1"/>
      </xdr:nvSpPr>
      <xdr:spPr>
        <a:xfrm>
          <a:off x="10515600" y="16981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61638</xdr:rowOff>
    </xdr:from>
    <xdr:to>
      <xdr:col>55</xdr:col>
      <xdr:colOff>88900</xdr:colOff>
      <xdr:row>100</xdr:row>
      <xdr:rowOff>61638</xdr:rowOff>
    </xdr:to>
    <xdr:cxnSp macro="">
      <xdr:nvCxnSpPr>
        <xdr:cNvPr id="458" name="直線コネクタ 457"/>
        <xdr:cNvCxnSpPr/>
      </xdr:nvCxnSpPr>
      <xdr:spPr>
        <a:xfrm>
          <a:off x="10388600" y="172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65986</xdr:rowOff>
    </xdr:from>
    <xdr:ext cx="599010" cy="259045"/>
    <xdr:sp macro="" textlink="">
      <xdr:nvSpPr>
        <xdr:cNvPr id="459" name="【港湾・漁港】&#10;一人当たり有形固定資産（償却資産）額平均値テキスト"/>
        <xdr:cNvSpPr txBox="1"/>
      </xdr:nvSpPr>
      <xdr:spPr>
        <a:xfrm>
          <a:off x="10515600" y="180682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43109</xdr:rowOff>
    </xdr:from>
    <xdr:to>
      <xdr:col>55</xdr:col>
      <xdr:colOff>50800</xdr:colOff>
      <xdr:row>106</xdr:row>
      <xdr:rowOff>144709</xdr:rowOff>
    </xdr:to>
    <xdr:sp macro="" textlink="">
      <xdr:nvSpPr>
        <xdr:cNvPr id="460" name="フローチャート: 判断 459"/>
        <xdr:cNvSpPr/>
      </xdr:nvSpPr>
      <xdr:spPr>
        <a:xfrm>
          <a:off x="10426700" y="182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46072</xdr:rowOff>
    </xdr:from>
    <xdr:to>
      <xdr:col>50</xdr:col>
      <xdr:colOff>165100</xdr:colOff>
      <xdr:row>106</xdr:row>
      <xdr:rowOff>147672</xdr:rowOff>
    </xdr:to>
    <xdr:sp macro="" textlink="">
      <xdr:nvSpPr>
        <xdr:cNvPr id="461" name="フローチャート: 判断 460"/>
        <xdr:cNvSpPr/>
      </xdr:nvSpPr>
      <xdr:spPr>
        <a:xfrm>
          <a:off x="9588500" y="182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8294</xdr:rowOff>
    </xdr:from>
    <xdr:to>
      <xdr:col>46</xdr:col>
      <xdr:colOff>38100</xdr:colOff>
      <xdr:row>106</xdr:row>
      <xdr:rowOff>109894</xdr:rowOff>
    </xdr:to>
    <xdr:sp macro="" textlink="">
      <xdr:nvSpPr>
        <xdr:cNvPr id="462" name="フローチャート: 判断 461"/>
        <xdr:cNvSpPr/>
      </xdr:nvSpPr>
      <xdr:spPr>
        <a:xfrm>
          <a:off x="8699500" y="1818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34306</xdr:rowOff>
    </xdr:from>
    <xdr:to>
      <xdr:col>41</xdr:col>
      <xdr:colOff>101600</xdr:colOff>
      <xdr:row>106</xdr:row>
      <xdr:rowOff>135906</xdr:rowOff>
    </xdr:to>
    <xdr:sp macro="" textlink="">
      <xdr:nvSpPr>
        <xdr:cNvPr id="463" name="フローチャート: 判断 462"/>
        <xdr:cNvSpPr/>
      </xdr:nvSpPr>
      <xdr:spPr>
        <a:xfrm>
          <a:off x="7810500" y="1820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42453</xdr:rowOff>
    </xdr:from>
    <xdr:to>
      <xdr:col>36</xdr:col>
      <xdr:colOff>165100</xdr:colOff>
      <xdr:row>106</xdr:row>
      <xdr:rowOff>144053</xdr:rowOff>
    </xdr:to>
    <xdr:sp macro="" textlink="">
      <xdr:nvSpPr>
        <xdr:cNvPr id="464" name="フローチャート: 判断 463"/>
        <xdr:cNvSpPr/>
      </xdr:nvSpPr>
      <xdr:spPr>
        <a:xfrm>
          <a:off x="6921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44083</xdr:rowOff>
    </xdr:from>
    <xdr:to>
      <xdr:col>55</xdr:col>
      <xdr:colOff>50800</xdr:colOff>
      <xdr:row>107</xdr:row>
      <xdr:rowOff>145683</xdr:rowOff>
    </xdr:to>
    <xdr:sp macro="" textlink="">
      <xdr:nvSpPr>
        <xdr:cNvPr id="470" name="楕円 469"/>
        <xdr:cNvSpPr/>
      </xdr:nvSpPr>
      <xdr:spPr>
        <a:xfrm>
          <a:off x="10426700" y="1838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130460</xdr:rowOff>
    </xdr:from>
    <xdr:ext cx="534377" cy="259045"/>
    <xdr:sp macro="" textlink="">
      <xdr:nvSpPr>
        <xdr:cNvPr id="471" name="【港湾・漁港】&#10;一人当たり有形固定資産（償却資産）額該当値テキスト"/>
        <xdr:cNvSpPr txBox="1"/>
      </xdr:nvSpPr>
      <xdr:spPr>
        <a:xfrm>
          <a:off x="10515600" y="1830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44583</xdr:rowOff>
    </xdr:from>
    <xdr:to>
      <xdr:col>50</xdr:col>
      <xdr:colOff>165100</xdr:colOff>
      <xdr:row>107</xdr:row>
      <xdr:rowOff>146183</xdr:rowOff>
    </xdr:to>
    <xdr:sp macro="" textlink="">
      <xdr:nvSpPr>
        <xdr:cNvPr id="472" name="楕円 471"/>
        <xdr:cNvSpPr/>
      </xdr:nvSpPr>
      <xdr:spPr>
        <a:xfrm>
          <a:off x="9588500" y="1838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94883</xdr:rowOff>
    </xdr:from>
    <xdr:to>
      <xdr:col>55</xdr:col>
      <xdr:colOff>0</xdr:colOff>
      <xdr:row>107</xdr:row>
      <xdr:rowOff>95383</xdr:rowOff>
    </xdr:to>
    <xdr:cxnSp macro="">
      <xdr:nvCxnSpPr>
        <xdr:cNvPr id="473" name="直線コネクタ 472"/>
        <xdr:cNvCxnSpPr/>
      </xdr:nvCxnSpPr>
      <xdr:spPr>
        <a:xfrm flipV="1">
          <a:off x="9639300" y="18440033"/>
          <a:ext cx="838200" cy="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45076</xdr:rowOff>
    </xdr:from>
    <xdr:to>
      <xdr:col>46</xdr:col>
      <xdr:colOff>38100</xdr:colOff>
      <xdr:row>107</xdr:row>
      <xdr:rowOff>146676</xdr:rowOff>
    </xdr:to>
    <xdr:sp macro="" textlink="">
      <xdr:nvSpPr>
        <xdr:cNvPr id="474" name="楕円 473"/>
        <xdr:cNvSpPr/>
      </xdr:nvSpPr>
      <xdr:spPr>
        <a:xfrm>
          <a:off x="8699500" y="183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95383</xdr:rowOff>
    </xdr:from>
    <xdr:to>
      <xdr:col>50</xdr:col>
      <xdr:colOff>114300</xdr:colOff>
      <xdr:row>107</xdr:row>
      <xdr:rowOff>95876</xdr:rowOff>
    </xdr:to>
    <xdr:cxnSp macro="">
      <xdr:nvCxnSpPr>
        <xdr:cNvPr id="475" name="直線コネクタ 474"/>
        <xdr:cNvCxnSpPr/>
      </xdr:nvCxnSpPr>
      <xdr:spPr>
        <a:xfrm flipV="1">
          <a:off x="8750300" y="18440533"/>
          <a:ext cx="8890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45589</xdr:rowOff>
    </xdr:from>
    <xdr:to>
      <xdr:col>41</xdr:col>
      <xdr:colOff>101600</xdr:colOff>
      <xdr:row>107</xdr:row>
      <xdr:rowOff>147189</xdr:rowOff>
    </xdr:to>
    <xdr:sp macro="" textlink="">
      <xdr:nvSpPr>
        <xdr:cNvPr id="476" name="楕円 475"/>
        <xdr:cNvSpPr/>
      </xdr:nvSpPr>
      <xdr:spPr>
        <a:xfrm>
          <a:off x="7810500" y="1839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95876</xdr:rowOff>
    </xdr:from>
    <xdr:to>
      <xdr:col>45</xdr:col>
      <xdr:colOff>177800</xdr:colOff>
      <xdr:row>107</xdr:row>
      <xdr:rowOff>96389</xdr:rowOff>
    </xdr:to>
    <xdr:cxnSp macro="">
      <xdr:nvCxnSpPr>
        <xdr:cNvPr id="477" name="直線コネクタ 476"/>
        <xdr:cNvCxnSpPr/>
      </xdr:nvCxnSpPr>
      <xdr:spPr>
        <a:xfrm flipV="1">
          <a:off x="7861300" y="18441026"/>
          <a:ext cx="889000" cy="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46064</xdr:rowOff>
    </xdr:from>
    <xdr:to>
      <xdr:col>36</xdr:col>
      <xdr:colOff>165100</xdr:colOff>
      <xdr:row>107</xdr:row>
      <xdr:rowOff>147664</xdr:rowOff>
    </xdr:to>
    <xdr:sp macro="" textlink="">
      <xdr:nvSpPr>
        <xdr:cNvPr id="478" name="楕円 477"/>
        <xdr:cNvSpPr/>
      </xdr:nvSpPr>
      <xdr:spPr>
        <a:xfrm>
          <a:off x="6921500" y="1839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96389</xdr:rowOff>
    </xdr:from>
    <xdr:to>
      <xdr:col>41</xdr:col>
      <xdr:colOff>50800</xdr:colOff>
      <xdr:row>107</xdr:row>
      <xdr:rowOff>96864</xdr:rowOff>
    </xdr:to>
    <xdr:cxnSp macro="">
      <xdr:nvCxnSpPr>
        <xdr:cNvPr id="479" name="直線コネクタ 478"/>
        <xdr:cNvCxnSpPr/>
      </xdr:nvCxnSpPr>
      <xdr:spPr>
        <a:xfrm flipV="1">
          <a:off x="6972300" y="18441539"/>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164199</xdr:rowOff>
    </xdr:from>
    <xdr:ext cx="599010" cy="259045"/>
    <xdr:sp macro="" textlink="">
      <xdr:nvSpPr>
        <xdr:cNvPr id="480" name="n_1aveValue【港湾・漁港】&#10;一人当たり有形固定資産（償却資産）額"/>
        <xdr:cNvSpPr txBox="1"/>
      </xdr:nvSpPr>
      <xdr:spPr>
        <a:xfrm>
          <a:off x="9327095" y="1799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126421</xdr:rowOff>
    </xdr:from>
    <xdr:ext cx="599010" cy="259045"/>
    <xdr:sp macro="" textlink="">
      <xdr:nvSpPr>
        <xdr:cNvPr id="481" name="n_2aveValue【港湾・漁港】&#10;一人当たり有形固定資産（償却資産）額"/>
        <xdr:cNvSpPr txBox="1"/>
      </xdr:nvSpPr>
      <xdr:spPr>
        <a:xfrm>
          <a:off x="8450795" y="1795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152433</xdr:rowOff>
    </xdr:from>
    <xdr:ext cx="599010" cy="259045"/>
    <xdr:sp macro="" textlink="">
      <xdr:nvSpPr>
        <xdr:cNvPr id="482" name="n_3aveValue【港湾・漁港】&#10;一人当たり有形固定資産（償却資産）額"/>
        <xdr:cNvSpPr txBox="1"/>
      </xdr:nvSpPr>
      <xdr:spPr>
        <a:xfrm>
          <a:off x="7561795" y="1798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160580</xdr:rowOff>
    </xdr:from>
    <xdr:ext cx="599010" cy="259045"/>
    <xdr:sp macro="" textlink="">
      <xdr:nvSpPr>
        <xdr:cNvPr id="483" name="n_4aveValue【港湾・漁港】&#10;一人当たり有形固定資産（償却資産）額"/>
        <xdr:cNvSpPr txBox="1"/>
      </xdr:nvSpPr>
      <xdr:spPr>
        <a:xfrm>
          <a:off x="6672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137310</xdr:rowOff>
    </xdr:from>
    <xdr:ext cx="534377" cy="259045"/>
    <xdr:sp macro="" textlink="">
      <xdr:nvSpPr>
        <xdr:cNvPr id="484" name="n_1mainValue【港湾・漁港】&#10;一人当たり有形固定資産（償却資産）額"/>
        <xdr:cNvSpPr txBox="1"/>
      </xdr:nvSpPr>
      <xdr:spPr>
        <a:xfrm>
          <a:off x="9359411" y="184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137803</xdr:rowOff>
    </xdr:from>
    <xdr:ext cx="534377" cy="259045"/>
    <xdr:sp macro="" textlink="">
      <xdr:nvSpPr>
        <xdr:cNvPr id="485" name="n_2mainValue【港湾・漁港】&#10;一人当たり有形固定資産（償却資産）額"/>
        <xdr:cNvSpPr txBox="1"/>
      </xdr:nvSpPr>
      <xdr:spPr>
        <a:xfrm>
          <a:off x="8483111" y="184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138316</xdr:rowOff>
    </xdr:from>
    <xdr:ext cx="534377" cy="259045"/>
    <xdr:sp macro="" textlink="">
      <xdr:nvSpPr>
        <xdr:cNvPr id="486" name="n_3mainValue【港湾・漁港】&#10;一人当たり有形固定資産（償却資産）額"/>
        <xdr:cNvSpPr txBox="1"/>
      </xdr:nvSpPr>
      <xdr:spPr>
        <a:xfrm>
          <a:off x="7594111" y="1848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138791</xdr:rowOff>
    </xdr:from>
    <xdr:ext cx="534377" cy="259045"/>
    <xdr:sp macro="" textlink="">
      <xdr:nvSpPr>
        <xdr:cNvPr id="487" name="n_4mainValue【港湾・漁港】&#10;一人当たり有形固定資産（償却資産）額"/>
        <xdr:cNvSpPr txBox="1"/>
      </xdr:nvSpPr>
      <xdr:spPr>
        <a:xfrm>
          <a:off x="6705111" y="1848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9" name="直線コネクタ 49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0" name="テキスト ボックス 499"/>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1" name="直線コネクタ 50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2" name="テキスト ボックス 50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3" name="直線コネクタ 50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4" name="テキスト ボックス 50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5" name="直線コネクタ 50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6" name="テキスト ボックス 50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8" name="テキスト ボックス 50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510" name="直線コネクタ 509"/>
        <xdr:cNvCxnSpPr/>
      </xdr:nvCxnSpPr>
      <xdr:spPr>
        <a:xfrm flipV="1">
          <a:off x="16318864" y="5660898"/>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511" name="【認定こども園・幼稚園・保育所】&#10;有形固定資産減価償却率最小値テキスト"/>
        <xdr:cNvSpPr txBox="1"/>
      </xdr:nvSpPr>
      <xdr:spPr>
        <a:xfrm>
          <a:off x="163576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512" name="直線コネクタ 511"/>
        <xdr:cNvCxnSpPr/>
      </xdr:nvCxnSpPr>
      <xdr:spPr>
        <a:xfrm>
          <a:off x="16230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513" name="【認定こども園・幼稚園・保育所】&#10;有形固定資産減価償却率最大値テキスト"/>
        <xdr:cNvSpPr txBox="1"/>
      </xdr:nvSpPr>
      <xdr:spPr>
        <a:xfrm>
          <a:off x="16357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514" name="直線コネクタ 513"/>
        <xdr:cNvCxnSpPr/>
      </xdr:nvCxnSpPr>
      <xdr:spPr>
        <a:xfrm>
          <a:off x="16230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104411</xdr:rowOff>
    </xdr:from>
    <xdr:ext cx="405111" cy="259045"/>
    <xdr:sp macro="" textlink="">
      <xdr:nvSpPr>
        <xdr:cNvPr id="515" name="【認定こども園・幼稚園・保育所】&#10;有形固定資産減価償却率平均値テキスト"/>
        <xdr:cNvSpPr txBox="1"/>
      </xdr:nvSpPr>
      <xdr:spPr>
        <a:xfrm>
          <a:off x="16357600" y="610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516" name="フローチャート: 判断 515"/>
        <xdr:cNvSpPr/>
      </xdr:nvSpPr>
      <xdr:spPr>
        <a:xfrm>
          <a:off x="16268700" y="61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517" name="フローチャート: 判断 516"/>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518" name="フローチャート: 判断 517"/>
        <xdr:cNvSpPr/>
      </xdr:nvSpPr>
      <xdr:spPr>
        <a:xfrm>
          <a:off x="14541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519" name="フローチャート: 判断 518"/>
        <xdr:cNvSpPr/>
      </xdr:nvSpPr>
      <xdr:spPr>
        <a:xfrm>
          <a:off x="13652500" y="60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520" name="フローチャート: 判断 519"/>
        <xdr:cNvSpPr/>
      </xdr:nvSpPr>
      <xdr:spPr>
        <a:xfrm>
          <a:off x="12763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98552</xdr:rowOff>
    </xdr:from>
    <xdr:to>
      <xdr:col>85</xdr:col>
      <xdr:colOff>177800</xdr:colOff>
      <xdr:row>36</xdr:row>
      <xdr:rowOff>28702</xdr:rowOff>
    </xdr:to>
    <xdr:sp macro="" textlink="">
      <xdr:nvSpPr>
        <xdr:cNvPr id="526" name="楕円 525"/>
        <xdr:cNvSpPr/>
      </xdr:nvSpPr>
      <xdr:spPr>
        <a:xfrm>
          <a:off x="16268700" y="60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121429</xdr:rowOff>
    </xdr:from>
    <xdr:ext cx="405111" cy="259045"/>
    <xdr:sp macro="" textlink="">
      <xdr:nvSpPr>
        <xdr:cNvPr id="527" name="【認定こども園・幼稚園・保育所】&#10;有形固定資産減価償却率該当値テキスト"/>
        <xdr:cNvSpPr txBox="1"/>
      </xdr:nvSpPr>
      <xdr:spPr>
        <a:xfrm>
          <a:off x="16357600" y="5950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43688</xdr:rowOff>
    </xdr:from>
    <xdr:to>
      <xdr:col>81</xdr:col>
      <xdr:colOff>101600</xdr:colOff>
      <xdr:row>35</xdr:row>
      <xdr:rowOff>145288</xdr:rowOff>
    </xdr:to>
    <xdr:sp macro="" textlink="">
      <xdr:nvSpPr>
        <xdr:cNvPr id="528" name="楕円 527"/>
        <xdr:cNvSpPr/>
      </xdr:nvSpPr>
      <xdr:spPr>
        <a:xfrm>
          <a:off x="15430500" y="60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94488</xdr:rowOff>
    </xdr:from>
    <xdr:to>
      <xdr:col>85</xdr:col>
      <xdr:colOff>127000</xdr:colOff>
      <xdr:row>35</xdr:row>
      <xdr:rowOff>149352</xdr:rowOff>
    </xdr:to>
    <xdr:cxnSp macro="">
      <xdr:nvCxnSpPr>
        <xdr:cNvPr id="529" name="直線コネクタ 528"/>
        <xdr:cNvCxnSpPr/>
      </xdr:nvCxnSpPr>
      <xdr:spPr>
        <a:xfrm>
          <a:off x="15481300" y="609523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11684</xdr:rowOff>
    </xdr:from>
    <xdr:to>
      <xdr:col>76</xdr:col>
      <xdr:colOff>165100</xdr:colOff>
      <xdr:row>36</xdr:row>
      <xdr:rowOff>113284</xdr:rowOff>
    </xdr:to>
    <xdr:sp macro="" textlink="">
      <xdr:nvSpPr>
        <xdr:cNvPr id="530" name="楕円 529"/>
        <xdr:cNvSpPr/>
      </xdr:nvSpPr>
      <xdr:spPr>
        <a:xfrm>
          <a:off x="14541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94488</xdr:rowOff>
    </xdr:from>
    <xdr:to>
      <xdr:col>81</xdr:col>
      <xdr:colOff>50800</xdr:colOff>
      <xdr:row>36</xdr:row>
      <xdr:rowOff>62484</xdr:rowOff>
    </xdr:to>
    <xdr:cxnSp macro="">
      <xdr:nvCxnSpPr>
        <xdr:cNvPr id="531" name="直線コネクタ 530"/>
        <xdr:cNvCxnSpPr/>
      </xdr:nvCxnSpPr>
      <xdr:spPr>
        <a:xfrm flipV="1">
          <a:off x="14592300" y="6095238"/>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144272</xdr:rowOff>
    </xdr:from>
    <xdr:to>
      <xdr:col>72</xdr:col>
      <xdr:colOff>38100</xdr:colOff>
      <xdr:row>36</xdr:row>
      <xdr:rowOff>74422</xdr:rowOff>
    </xdr:to>
    <xdr:sp macro="" textlink="">
      <xdr:nvSpPr>
        <xdr:cNvPr id="532" name="楕円 531"/>
        <xdr:cNvSpPr/>
      </xdr:nvSpPr>
      <xdr:spPr>
        <a:xfrm>
          <a:off x="13652500" y="614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23622</xdr:rowOff>
    </xdr:from>
    <xdr:to>
      <xdr:col>76</xdr:col>
      <xdr:colOff>114300</xdr:colOff>
      <xdr:row>36</xdr:row>
      <xdr:rowOff>62484</xdr:rowOff>
    </xdr:to>
    <xdr:cxnSp macro="">
      <xdr:nvCxnSpPr>
        <xdr:cNvPr id="533" name="直線コネクタ 532"/>
        <xdr:cNvCxnSpPr/>
      </xdr:nvCxnSpPr>
      <xdr:spPr>
        <a:xfrm>
          <a:off x="13703300" y="61958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109982</xdr:rowOff>
    </xdr:from>
    <xdr:to>
      <xdr:col>67</xdr:col>
      <xdr:colOff>101600</xdr:colOff>
      <xdr:row>36</xdr:row>
      <xdr:rowOff>40132</xdr:rowOff>
    </xdr:to>
    <xdr:sp macro="" textlink="">
      <xdr:nvSpPr>
        <xdr:cNvPr id="534" name="楕円 533"/>
        <xdr:cNvSpPr/>
      </xdr:nvSpPr>
      <xdr:spPr>
        <a:xfrm>
          <a:off x="127635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160782</xdr:rowOff>
    </xdr:from>
    <xdr:to>
      <xdr:col>71</xdr:col>
      <xdr:colOff>177800</xdr:colOff>
      <xdr:row>36</xdr:row>
      <xdr:rowOff>23622</xdr:rowOff>
    </xdr:to>
    <xdr:cxnSp macro="">
      <xdr:nvCxnSpPr>
        <xdr:cNvPr id="535" name="直線コネクタ 534"/>
        <xdr:cNvCxnSpPr/>
      </xdr:nvCxnSpPr>
      <xdr:spPr>
        <a:xfrm>
          <a:off x="12814300" y="616153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38117</xdr:rowOff>
    </xdr:from>
    <xdr:ext cx="405111" cy="259045"/>
    <xdr:sp macro="" textlink="">
      <xdr:nvSpPr>
        <xdr:cNvPr id="536" name="n_1aveValue【認定こども園・幼稚園・保育所】&#10;有形固定資産減価償却率"/>
        <xdr:cNvSpPr txBox="1"/>
      </xdr:nvSpPr>
      <xdr:spPr>
        <a:xfrm>
          <a:off x="15266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1795</xdr:rowOff>
    </xdr:from>
    <xdr:ext cx="405111" cy="259045"/>
    <xdr:sp macro="" textlink="">
      <xdr:nvSpPr>
        <xdr:cNvPr id="537" name="n_2aveValue【認定こども園・幼稚園・保育所】&#10;有形固定資産減価償却率"/>
        <xdr:cNvSpPr txBox="1"/>
      </xdr:nvSpPr>
      <xdr:spPr>
        <a:xfrm>
          <a:off x="14389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20083</xdr:rowOff>
    </xdr:from>
    <xdr:ext cx="405111" cy="259045"/>
    <xdr:sp macro="" textlink="">
      <xdr:nvSpPr>
        <xdr:cNvPr id="538" name="n_3aveValue【認定こども園・幼稚園・保育所】&#10;有形固定資産減価償却率"/>
        <xdr:cNvSpPr txBox="1"/>
      </xdr:nvSpPr>
      <xdr:spPr>
        <a:xfrm>
          <a:off x="13500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1795</xdr:rowOff>
    </xdr:from>
    <xdr:ext cx="405111" cy="259045"/>
    <xdr:sp macro="" textlink="">
      <xdr:nvSpPr>
        <xdr:cNvPr id="539" name="n_4aveValue【認定こども園・幼稚園・保育所】&#10;有形固定資産減価償却率"/>
        <xdr:cNvSpPr txBox="1"/>
      </xdr:nvSpPr>
      <xdr:spPr>
        <a:xfrm>
          <a:off x="12611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161815</xdr:rowOff>
    </xdr:from>
    <xdr:ext cx="405111" cy="259045"/>
    <xdr:sp macro="" textlink="">
      <xdr:nvSpPr>
        <xdr:cNvPr id="540" name="n_1mainValue【認定こども園・幼稚園・保育所】&#10;有形固定資産減価償却率"/>
        <xdr:cNvSpPr txBox="1"/>
      </xdr:nvSpPr>
      <xdr:spPr>
        <a:xfrm>
          <a:off x="152660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104411</xdr:rowOff>
    </xdr:from>
    <xdr:ext cx="405111" cy="259045"/>
    <xdr:sp macro="" textlink="">
      <xdr:nvSpPr>
        <xdr:cNvPr id="541" name="n_2mainValue【認定こども園・幼稚園・保育所】&#10;有形固定資産減価償却率"/>
        <xdr:cNvSpPr txBox="1"/>
      </xdr:nvSpPr>
      <xdr:spPr>
        <a:xfrm>
          <a:off x="14389744" y="627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65549</xdr:rowOff>
    </xdr:from>
    <xdr:ext cx="405111" cy="259045"/>
    <xdr:sp macro="" textlink="">
      <xdr:nvSpPr>
        <xdr:cNvPr id="542" name="n_3mainValue【認定こども園・幼稚園・保育所】&#10;有形固定資産減価償却率"/>
        <xdr:cNvSpPr txBox="1"/>
      </xdr:nvSpPr>
      <xdr:spPr>
        <a:xfrm>
          <a:off x="13500744" y="623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31259</xdr:rowOff>
    </xdr:from>
    <xdr:ext cx="405111" cy="259045"/>
    <xdr:sp macro="" textlink="">
      <xdr:nvSpPr>
        <xdr:cNvPr id="543" name="n_4mainValue【認定こども園・幼稚園・保育所】&#10;有形固定資産減価償却率"/>
        <xdr:cNvSpPr txBox="1"/>
      </xdr:nvSpPr>
      <xdr:spPr>
        <a:xfrm>
          <a:off x="12611744" y="620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567" name="直線コネクタ 566"/>
        <xdr:cNvCxnSpPr/>
      </xdr:nvCxnSpPr>
      <xdr:spPr>
        <a:xfrm flipV="1">
          <a:off x="22160864" y="561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568" name="【認定こども園・幼稚園・保育所】&#10;一人当たり面積最小値テキスト"/>
        <xdr:cNvSpPr txBox="1"/>
      </xdr:nvSpPr>
      <xdr:spPr>
        <a:xfrm>
          <a:off x="221996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569" name="直線コネクタ 568"/>
        <xdr:cNvCxnSpPr/>
      </xdr:nvCxnSpPr>
      <xdr:spPr>
        <a:xfrm>
          <a:off x="22072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570" name="【認定こども園・幼稚園・保育所】&#10;一人当たり面積最大値テキスト"/>
        <xdr:cNvSpPr txBox="1"/>
      </xdr:nvSpPr>
      <xdr:spPr>
        <a:xfrm>
          <a:off x="22199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571" name="直線コネクタ 570"/>
        <xdr:cNvCxnSpPr/>
      </xdr:nvCxnSpPr>
      <xdr:spPr>
        <a:xfrm>
          <a:off x="22072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38117</xdr:rowOff>
    </xdr:from>
    <xdr:ext cx="469744" cy="259045"/>
    <xdr:sp macro="" textlink="">
      <xdr:nvSpPr>
        <xdr:cNvPr id="572" name="【認定こども園・幼稚園・保育所】&#10;一人当たり面積平均値テキスト"/>
        <xdr:cNvSpPr txBox="1"/>
      </xdr:nvSpPr>
      <xdr:spPr>
        <a:xfrm>
          <a:off x="22199600" y="655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573" name="フローチャート: 判断 572"/>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574" name="フローチャート: 判断 573"/>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575" name="フローチャート: 判断 574"/>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76" name="フローチャート: 判断 575"/>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77" name="フローチャート: 判断 576"/>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52070</xdr:rowOff>
    </xdr:from>
    <xdr:to>
      <xdr:col>116</xdr:col>
      <xdr:colOff>114300</xdr:colOff>
      <xdr:row>35</xdr:row>
      <xdr:rowOff>153670</xdr:rowOff>
    </xdr:to>
    <xdr:sp macro="" textlink="">
      <xdr:nvSpPr>
        <xdr:cNvPr id="583" name="楕円 582"/>
        <xdr:cNvSpPr/>
      </xdr:nvSpPr>
      <xdr:spPr>
        <a:xfrm>
          <a:off x="221107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74947</xdr:rowOff>
    </xdr:from>
    <xdr:ext cx="469744" cy="259045"/>
    <xdr:sp macro="" textlink="">
      <xdr:nvSpPr>
        <xdr:cNvPr id="584" name="【認定こども園・幼稚園・保育所】&#10;一人当たり面積該当値テキスト"/>
        <xdr:cNvSpPr txBox="1"/>
      </xdr:nvSpPr>
      <xdr:spPr>
        <a:xfrm>
          <a:off x="22199600" y="59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13970</xdr:rowOff>
    </xdr:from>
    <xdr:to>
      <xdr:col>112</xdr:col>
      <xdr:colOff>38100</xdr:colOff>
      <xdr:row>35</xdr:row>
      <xdr:rowOff>115570</xdr:rowOff>
    </xdr:to>
    <xdr:sp macro="" textlink="">
      <xdr:nvSpPr>
        <xdr:cNvPr id="585" name="楕円 584"/>
        <xdr:cNvSpPr/>
      </xdr:nvSpPr>
      <xdr:spPr>
        <a:xfrm>
          <a:off x="21272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64770</xdr:rowOff>
    </xdr:from>
    <xdr:to>
      <xdr:col>116</xdr:col>
      <xdr:colOff>63500</xdr:colOff>
      <xdr:row>35</xdr:row>
      <xdr:rowOff>102870</xdr:rowOff>
    </xdr:to>
    <xdr:cxnSp macro="">
      <xdr:nvCxnSpPr>
        <xdr:cNvPr id="586" name="直線コネクタ 585"/>
        <xdr:cNvCxnSpPr/>
      </xdr:nvCxnSpPr>
      <xdr:spPr>
        <a:xfrm>
          <a:off x="21323300" y="6065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71120</xdr:rowOff>
    </xdr:from>
    <xdr:to>
      <xdr:col>107</xdr:col>
      <xdr:colOff>101600</xdr:colOff>
      <xdr:row>36</xdr:row>
      <xdr:rowOff>1270</xdr:rowOff>
    </xdr:to>
    <xdr:sp macro="" textlink="">
      <xdr:nvSpPr>
        <xdr:cNvPr id="587" name="楕円 586"/>
        <xdr:cNvSpPr/>
      </xdr:nvSpPr>
      <xdr:spPr>
        <a:xfrm>
          <a:off x="20383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64770</xdr:rowOff>
    </xdr:from>
    <xdr:to>
      <xdr:col>111</xdr:col>
      <xdr:colOff>177800</xdr:colOff>
      <xdr:row>35</xdr:row>
      <xdr:rowOff>121920</xdr:rowOff>
    </xdr:to>
    <xdr:cxnSp macro="">
      <xdr:nvCxnSpPr>
        <xdr:cNvPr id="588" name="直線コネクタ 587"/>
        <xdr:cNvCxnSpPr/>
      </xdr:nvCxnSpPr>
      <xdr:spPr>
        <a:xfrm flipV="1">
          <a:off x="20434300" y="60655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44450</xdr:rowOff>
    </xdr:from>
    <xdr:to>
      <xdr:col>102</xdr:col>
      <xdr:colOff>165100</xdr:colOff>
      <xdr:row>35</xdr:row>
      <xdr:rowOff>146050</xdr:rowOff>
    </xdr:to>
    <xdr:sp macro="" textlink="">
      <xdr:nvSpPr>
        <xdr:cNvPr id="589" name="楕円 588"/>
        <xdr:cNvSpPr/>
      </xdr:nvSpPr>
      <xdr:spPr>
        <a:xfrm>
          <a:off x="19494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95250</xdr:rowOff>
    </xdr:from>
    <xdr:to>
      <xdr:col>107</xdr:col>
      <xdr:colOff>50800</xdr:colOff>
      <xdr:row>35</xdr:row>
      <xdr:rowOff>121920</xdr:rowOff>
    </xdr:to>
    <xdr:cxnSp macro="">
      <xdr:nvCxnSpPr>
        <xdr:cNvPr id="590" name="直線コネクタ 589"/>
        <xdr:cNvCxnSpPr/>
      </xdr:nvCxnSpPr>
      <xdr:spPr>
        <a:xfrm>
          <a:off x="19545300" y="6096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59690</xdr:rowOff>
    </xdr:from>
    <xdr:to>
      <xdr:col>98</xdr:col>
      <xdr:colOff>38100</xdr:colOff>
      <xdr:row>35</xdr:row>
      <xdr:rowOff>161290</xdr:rowOff>
    </xdr:to>
    <xdr:sp macro="" textlink="">
      <xdr:nvSpPr>
        <xdr:cNvPr id="591" name="楕円 590"/>
        <xdr:cNvSpPr/>
      </xdr:nvSpPr>
      <xdr:spPr>
        <a:xfrm>
          <a:off x="18605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95250</xdr:rowOff>
    </xdr:from>
    <xdr:to>
      <xdr:col>102</xdr:col>
      <xdr:colOff>114300</xdr:colOff>
      <xdr:row>35</xdr:row>
      <xdr:rowOff>110490</xdr:rowOff>
    </xdr:to>
    <xdr:cxnSp macro="">
      <xdr:nvCxnSpPr>
        <xdr:cNvPr id="592" name="直線コネクタ 591"/>
        <xdr:cNvCxnSpPr/>
      </xdr:nvCxnSpPr>
      <xdr:spPr>
        <a:xfrm flipV="1">
          <a:off x="18656300" y="6096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148607</xdr:rowOff>
    </xdr:from>
    <xdr:ext cx="469744" cy="259045"/>
    <xdr:sp macro="" textlink="">
      <xdr:nvSpPr>
        <xdr:cNvPr id="593" name="n_1aveValue【認定こども園・幼稚園・保育所】&#10;一人当たり面積"/>
        <xdr:cNvSpPr txBox="1"/>
      </xdr:nvSpPr>
      <xdr:spPr>
        <a:xfrm>
          <a:off x="2107572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133367</xdr:rowOff>
    </xdr:from>
    <xdr:ext cx="469744" cy="259045"/>
    <xdr:sp macro="" textlink="">
      <xdr:nvSpPr>
        <xdr:cNvPr id="594" name="n_2aveValue【認定こども園・幼稚園・保育所】&#10;一人当たり面積"/>
        <xdr:cNvSpPr txBox="1"/>
      </xdr:nvSpPr>
      <xdr:spPr>
        <a:xfrm>
          <a:off x="20199427"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53357</xdr:rowOff>
    </xdr:from>
    <xdr:ext cx="469744" cy="259045"/>
    <xdr:sp macro="" textlink="">
      <xdr:nvSpPr>
        <xdr:cNvPr id="595" name="n_3aveValue【認定こども園・幼稚園・保育所】&#10;一人当たり面積"/>
        <xdr:cNvSpPr txBox="1"/>
      </xdr:nvSpPr>
      <xdr:spPr>
        <a:xfrm>
          <a:off x="193104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49547</xdr:rowOff>
    </xdr:from>
    <xdr:ext cx="469744" cy="259045"/>
    <xdr:sp macro="" textlink="">
      <xdr:nvSpPr>
        <xdr:cNvPr id="596" name="n_4aveValue【認定こども園・幼稚園・保育所】&#10;一人当たり面積"/>
        <xdr:cNvSpPr txBox="1"/>
      </xdr:nvSpPr>
      <xdr:spPr>
        <a:xfrm>
          <a:off x="18421427"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132097</xdr:rowOff>
    </xdr:from>
    <xdr:ext cx="469744" cy="259045"/>
    <xdr:sp macro="" textlink="">
      <xdr:nvSpPr>
        <xdr:cNvPr id="597" name="n_1mainValue【認定こども園・幼稚園・保育所】&#10;一人当たり面積"/>
        <xdr:cNvSpPr txBox="1"/>
      </xdr:nvSpPr>
      <xdr:spPr>
        <a:xfrm>
          <a:off x="21075727" y="57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17797</xdr:rowOff>
    </xdr:from>
    <xdr:ext cx="469744" cy="259045"/>
    <xdr:sp macro="" textlink="">
      <xdr:nvSpPr>
        <xdr:cNvPr id="598" name="n_2mainValue【認定こども園・幼稚園・保育所】&#10;一人当たり面積"/>
        <xdr:cNvSpPr txBox="1"/>
      </xdr:nvSpPr>
      <xdr:spPr>
        <a:xfrm>
          <a:off x="20199427" y="58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162577</xdr:rowOff>
    </xdr:from>
    <xdr:ext cx="469744" cy="259045"/>
    <xdr:sp macro="" textlink="">
      <xdr:nvSpPr>
        <xdr:cNvPr id="599" name="n_3mainValue【認定こども園・幼稚園・保育所】&#10;一人当たり面積"/>
        <xdr:cNvSpPr txBox="1"/>
      </xdr:nvSpPr>
      <xdr:spPr>
        <a:xfrm>
          <a:off x="19310427"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6367</xdr:rowOff>
    </xdr:from>
    <xdr:ext cx="469744" cy="259045"/>
    <xdr:sp macro="" textlink="">
      <xdr:nvSpPr>
        <xdr:cNvPr id="600" name="n_4mainValue【認定こども園・幼稚園・保育所】&#10;一人当たり面積"/>
        <xdr:cNvSpPr txBox="1"/>
      </xdr:nvSpPr>
      <xdr:spPr>
        <a:xfrm>
          <a:off x="18421427" y="58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3" name="テキスト ボックス 61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1" name="テキスト ボックス 62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625" name="直線コネクタ 624"/>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626" name="【学校施設】&#10;有形固定資産減価償却率最小値テキスト"/>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627" name="直線コネクタ 626"/>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628" name="【学校施設】&#10;有形固定資産減価償却率最大値テキスト"/>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629" name="直線コネクタ 628"/>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630" name="【学校施設】&#10;有形固定資産減価償却率平均値テキスト"/>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31" name="フローチャート: 判断 630"/>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632" name="フローチャート: 判断 631"/>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633" name="フローチャート: 判断 632"/>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34" name="フローチャート: 判断 633"/>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635" name="フローチャート: 判断 634"/>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641" name="楕円 640"/>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642" name="【学校施設】&#10;有形固定資産減価償却率該当値テキスト"/>
        <xdr:cNvSpPr txBox="1"/>
      </xdr:nvSpPr>
      <xdr:spPr>
        <a:xfrm>
          <a:off x="16357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93980</xdr:rowOff>
    </xdr:from>
    <xdr:to>
      <xdr:col>81</xdr:col>
      <xdr:colOff>101600</xdr:colOff>
      <xdr:row>60</xdr:row>
      <xdr:rowOff>24130</xdr:rowOff>
    </xdr:to>
    <xdr:sp macro="" textlink="">
      <xdr:nvSpPr>
        <xdr:cNvPr id="643" name="楕円 642"/>
        <xdr:cNvSpPr/>
      </xdr:nvSpPr>
      <xdr:spPr>
        <a:xfrm>
          <a:off x="15430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144780</xdr:rowOff>
    </xdr:from>
    <xdr:to>
      <xdr:col>85</xdr:col>
      <xdr:colOff>127000</xdr:colOff>
      <xdr:row>60</xdr:row>
      <xdr:rowOff>0</xdr:rowOff>
    </xdr:to>
    <xdr:cxnSp macro="">
      <xdr:nvCxnSpPr>
        <xdr:cNvPr id="644" name="直線コネクタ 643"/>
        <xdr:cNvCxnSpPr/>
      </xdr:nvCxnSpPr>
      <xdr:spPr>
        <a:xfrm>
          <a:off x="15481300" y="102603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71120</xdr:rowOff>
    </xdr:from>
    <xdr:to>
      <xdr:col>76</xdr:col>
      <xdr:colOff>165100</xdr:colOff>
      <xdr:row>60</xdr:row>
      <xdr:rowOff>1270</xdr:rowOff>
    </xdr:to>
    <xdr:sp macro="" textlink="">
      <xdr:nvSpPr>
        <xdr:cNvPr id="645" name="楕円 644"/>
        <xdr:cNvSpPr/>
      </xdr:nvSpPr>
      <xdr:spPr>
        <a:xfrm>
          <a:off x="14541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121920</xdr:rowOff>
    </xdr:from>
    <xdr:to>
      <xdr:col>81</xdr:col>
      <xdr:colOff>50800</xdr:colOff>
      <xdr:row>59</xdr:row>
      <xdr:rowOff>144780</xdr:rowOff>
    </xdr:to>
    <xdr:cxnSp macro="">
      <xdr:nvCxnSpPr>
        <xdr:cNvPr id="646" name="直線コネクタ 645"/>
        <xdr:cNvCxnSpPr/>
      </xdr:nvCxnSpPr>
      <xdr:spPr>
        <a:xfrm>
          <a:off x="14592300" y="102374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59690</xdr:rowOff>
    </xdr:from>
    <xdr:to>
      <xdr:col>72</xdr:col>
      <xdr:colOff>38100</xdr:colOff>
      <xdr:row>59</xdr:row>
      <xdr:rowOff>161290</xdr:rowOff>
    </xdr:to>
    <xdr:sp macro="" textlink="">
      <xdr:nvSpPr>
        <xdr:cNvPr id="647" name="楕円 646"/>
        <xdr:cNvSpPr/>
      </xdr:nvSpPr>
      <xdr:spPr>
        <a:xfrm>
          <a:off x="13652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110490</xdr:rowOff>
    </xdr:from>
    <xdr:to>
      <xdr:col>76</xdr:col>
      <xdr:colOff>114300</xdr:colOff>
      <xdr:row>59</xdr:row>
      <xdr:rowOff>121920</xdr:rowOff>
    </xdr:to>
    <xdr:cxnSp macro="">
      <xdr:nvCxnSpPr>
        <xdr:cNvPr id="648" name="直線コネクタ 647"/>
        <xdr:cNvCxnSpPr/>
      </xdr:nvCxnSpPr>
      <xdr:spPr>
        <a:xfrm>
          <a:off x="13703300" y="102260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44450</xdr:rowOff>
    </xdr:from>
    <xdr:to>
      <xdr:col>67</xdr:col>
      <xdr:colOff>101600</xdr:colOff>
      <xdr:row>59</xdr:row>
      <xdr:rowOff>146050</xdr:rowOff>
    </xdr:to>
    <xdr:sp macro="" textlink="">
      <xdr:nvSpPr>
        <xdr:cNvPr id="649" name="楕円 648"/>
        <xdr:cNvSpPr/>
      </xdr:nvSpPr>
      <xdr:spPr>
        <a:xfrm>
          <a:off x="1276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59</xdr:row>
      <xdr:rowOff>110490</xdr:rowOff>
    </xdr:to>
    <xdr:cxnSp macro="">
      <xdr:nvCxnSpPr>
        <xdr:cNvPr id="650" name="直線コネクタ 649"/>
        <xdr:cNvCxnSpPr/>
      </xdr:nvCxnSpPr>
      <xdr:spPr>
        <a:xfrm>
          <a:off x="12814300" y="10210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68597</xdr:rowOff>
    </xdr:from>
    <xdr:ext cx="405111" cy="259045"/>
    <xdr:sp macro="" textlink="">
      <xdr:nvSpPr>
        <xdr:cNvPr id="651" name="n_1aveValue【学校施設】&#10;有形固定資産減価償却率"/>
        <xdr:cNvSpPr txBox="1"/>
      </xdr:nvSpPr>
      <xdr:spPr>
        <a:xfrm>
          <a:off x="15266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652" name="n_2aveValue【学校施設】&#10;有形固定資産減価償却率"/>
        <xdr:cNvSpPr txBox="1"/>
      </xdr:nvSpPr>
      <xdr:spPr>
        <a:xfrm>
          <a:off x="14389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653" name="n_3aveValue【学校施設】&#10;有形固定資産減価償却率"/>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13352</xdr:rowOff>
    </xdr:from>
    <xdr:ext cx="405111" cy="259045"/>
    <xdr:sp macro="" textlink="">
      <xdr:nvSpPr>
        <xdr:cNvPr id="654" name="n_4aveValue【学校施設】&#10;有形固定資産減価償却率"/>
        <xdr:cNvSpPr txBox="1"/>
      </xdr:nvSpPr>
      <xdr:spPr>
        <a:xfrm>
          <a:off x="12611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40657</xdr:rowOff>
    </xdr:from>
    <xdr:ext cx="405111" cy="259045"/>
    <xdr:sp macro="" textlink="">
      <xdr:nvSpPr>
        <xdr:cNvPr id="655" name="n_1mainValue【学校施設】&#10;有形固定資産減価償却率"/>
        <xdr:cNvSpPr txBox="1"/>
      </xdr:nvSpPr>
      <xdr:spPr>
        <a:xfrm>
          <a:off x="152660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656" name="n_2mainValue【学校施設】&#10;有形固定資産減価償却率"/>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6367</xdr:rowOff>
    </xdr:from>
    <xdr:ext cx="405111" cy="259045"/>
    <xdr:sp macro="" textlink="">
      <xdr:nvSpPr>
        <xdr:cNvPr id="657" name="n_3mainValue【学校施設】&#10;有形固定資産減価償却率"/>
        <xdr:cNvSpPr txBox="1"/>
      </xdr:nvSpPr>
      <xdr:spPr>
        <a:xfrm>
          <a:off x="13500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162577</xdr:rowOff>
    </xdr:from>
    <xdr:ext cx="405111" cy="259045"/>
    <xdr:sp macro="" textlink="">
      <xdr:nvSpPr>
        <xdr:cNvPr id="658" name="n_4mainValue【学校施設】&#10;有形固定資産減価償却率"/>
        <xdr:cNvSpPr txBox="1"/>
      </xdr:nvSpPr>
      <xdr:spPr>
        <a:xfrm>
          <a:off x="12611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683" name="直線コネクタ 682"/>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684" name="【学校施設】&#10;一人当たり面積最小値テキスト"/>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685" name="直線コネクタ 684"/>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86" name="【学校施設】&#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87" name="直線コネクタ 686"/>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119905</xdr:rowOff>
    </xdr:from>
    <xdr:ext cx="469744" cy="259045"/>
    <xdr:sp macro="" textlink="">
      <xdr:nvSpPr>
        <xdr:cNvPr id="688" name="【学校施設】&#10;一人当たり面積平均値テキスト"/>
        <xdr:cNvSpPr txBox="1"/>
      </xdr:nvSpPr>
      <xdr:spPr>
        <a:xfrm>
          <a:off x="22199600" y="10064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689" name="フローチャート: 判断 688"/>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690" name="フローチャート: 判断 689"/>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691" name="フローチャート: 判断 690"/>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692" name="フローチャート: 判断 691"/>
        <xdr:cNvSpPr/>
      </xdr:nvSpPr>
      <xdr:spPr>
        <a:xfrm>
          <a:off x="19494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693" name="フローチャート: 判断 692"/>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35306</xdr:rowOff>
    </xdr:from>
    <xdr:to>
      <xdr:col>116</xdr:col>
      <xdr:colOff>114300</xdr:colOff>
      <xdr:row>60</xdr:row>
      <xdr:rowOff>136906</xdr:rowOff>
    </xdr:to>
    <xdr:sp macro="" textlink="">
      <xdr:nvSpPr>
        <xdr:cNvPr id="699" name="楕円 698"/>
        <xdr:cNvSpPr/>
      </xdr:nvSpPr>
      <xdr:spPr>
        <a:xfrm>
          <a:off x="22110700" y="103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13733</xdr:rowOff>
    </xdr:from>
    <xdr:ext cx="469744" cy="259045"/>
    <xdr:sp macro="" textlink="">
      <xdr:nvSpPr>
        <xdr:cNvPr id="700" name="【学校施設】&#10;一人当たり面積該当値テキスト"/>
        <xdr:cNvSpPr txBox="1"/>
      </xdr:nvSpPr>
      <xdr:spPr>
        <a:xfrm>
          <a:off x="22199600" y="1030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54356</xdr:rowOff>
    </xdr:from>
    <xdr:to>
      <xdr:col>112</xdr:col>
      <xdr:colOff>38100</xdr:colOff>
      <xdr:row>60</xdr:row>
      <xdr:rowOff>155956</xdr:rowOff>
    </xdr:to>
    <xdr:sp macro="" textlink="">
      <xdr:nvSpPr>
        <xdr:cNvPr id="701" name="楕円 700"/>
        <xdr:cNvSpPr/>
      </xdr:nvSpPr>
      <xdr:spPr>
        <a:xfrm>
          <a:off x="21272500" y="103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86106</xdr:rowOff>
    </xdr:from>
    <xdr:to>
      <xdr:col>116</xdr:col>
      <xdr:colOff>63500</xdr:colOff>
      <xdr:row>60</xdr:row>
      <xdr:rowOff>105156</xdr:rowOff>
    </xdr:to>
    <xdr:cxnSp macro="">
      <xdr:nvCxnSpPr>
        <xdr:cNvPr id="702" name="直線コネクタ 701"/>
        <xdr:cNvCxnSpPr/>
      </xdr:nvCxnSpPr>
      <xdr:spPr>
        <a:xfrm flipV="1">
          <a:off x="21323300" y="1037310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71882</xdr:rowOff>
    </xdr:from>
    <xdr:to>
      <xdr:col>107</xdr:col>
      <xdr:colOff>101600</xdr:colOff>
      <xdr:row>61</xdr:row>
      <xdr:rowOff>2032</xdr:rowOff>
    </xdr:to>
    <xdr:sp macro="" textlink="">
      <xdr:nvSpPr>
        <xdr:cNvPr id="703" name="楕円 702"/>
        <xdr:cNvSpPr/>
      </xdr:nvSpPr>
      <xdr:spPr>
        <a:xfrm>
          <a:off x="20383500" y="1035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105156</xdr:rowOff>
    </xdr:from>
    <xdr:to>
      <xdr:col>111</xdr:col>
      <xdr:colOff>177800</xdr:colOff>
      <xdr:row>60</xdr:row>
      <xdr:rowOff>122682</xdr:rowOff>
    </xdr:to>
    <xdr:cxnSp macro="">
      <xdr:nvCxnSpPr>
        <xdr:cNvPr id="704" name="直線コネクタ 703"/>
        <xdr:cNvCxnSpPr/>
      </xdr:nvCxnSpPr>
      <xdr:spPr>
        <a:xfrm flipV="1">
          <a:off x="20434300" y="1039215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90932</xdr:rowOff>
    </xdr:from>
    <xdr:to>
      <xdr:col>102</xdr:col>
      <xdr:colOff>165100</xdr:colOff>
      <xdr:row>61</xdr:row>
      <xdr:rowOff>21082</xdr:rowOff>
    </xdr:to>
    <xdr:sp macro="" textlink="">
      <xdr:nvSpPr>
        <xdr:cNvPr id="705" name="楕円 704"/>
        <xdr:cNvSpPr/>
      </xdr:nvSpPr>
      <xdr:spPr>
        <a:xfrm>
          <a:off x="194945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122682</xdr:rowOff>
    </xdr:from>
    <xdr:to>
      <xdr:col>107</xdr:col>
      <xdr:colOff>50800</xdr:colOff>
      <xdr:row>60</xdr:row>
      <xdr:rowOff>141732</xdr:rowOff>
    </xdr:to>
    <xdr:cxnSp macro="">
      <xdr:nvCxnSpPr>
        <xdr:cNvPr id="706" name="直線コネクタ 705"/>
        <xdr:cNvCxnSpPr/>
      </xdr:nvCxnSpPr>
      <xdr:spPr>
        <a:xfrm flipV="1">
          <a:off x="19545300" y="10409682"/>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107696</xdr:rowOff>
    </xdr:from>
    <xdr:to>
      <xdr:col>98</xdr:col>
      <xdr:colOff>38100</xdr:colOff>
      <xdr:row>61</xdr:row>
      <xdr:rowOff>37846</xdr:rowOff>
    </xdr:to>
    <xdr:sp macro="" textlink="">
      <xdr:nvSpPr>
        <xdr:cNvPr id="707" name="楕円 706"/>
        <xdr:cNvSpPr/>
      </xdr:nvSpPr>
      <xdr:spPr>
        <a:xfrm>
          <a:off x="18605500" y="1039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141732</xdr:rowOff>
    </xdr:from>
    <xdr:to>
      <xdr:col>102</xdr:col>
      <xdr:colOff>114300</xdr:colOff>
      <xdr:row>60</xdr:row>
      <xdr:rowOff>158496</xdr:rowOff>
    </xdr:to>
    <xdr:cxnSp macro="">
      <xdr:nvCxnSpPr>
        <xdr:cNvPr id="708" name="直線コネクタ 707"/>
        <xdr:cNvCxnSpPr/>
      </xdr:nvCxnSpPr>
      <xdr:spPr>
        <a:xfrm flipV="1">
          <a:off x="18656300" y="1042873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82567</xdr:rowOff>
    </xdr:from>
    <xdr:ext cx="469744" cy="259045"/>
    <xdr:sp macro="" textlink="">
      <xdr:nvSpPr>
        <xdr:cNvPr id="709" name="n_1aveValue【学校施設】&#10;一人当たり面積"/>
        <xdr:cNvSpPr txBox="1"/>
      </xdr:nvSpPr>
      <xdr:spPr>
        <a:xfrm>
          <a:off x="2107572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68851</xdr:rowOff>
    </xdr:from>
    <xdr:ext cx="469744" cy="259045"/>
    <xdr:sp macro="" textlink="">
      <xdr:nvSpPr>
        <xdr:cNvPr id="710" name="n_2aveValue【学校施設】&#10;一人当たり面積"/>
        <xdr:cNvSpPr txBox="1"/>
      </xdr:nvSpPr>
      <xdr:spPr>
        <a:xfrm>
          <a:off x="20199427" y="1001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25417</xdr:rowOff>
    </xdr:from>
    <xdr:ext cx="469744" cy="259045"/>
    <xdr:sp macro="" textlink="">
      <xdr:nvSpPr>
        <xdr:cNvPr id="711" name="n_3aveValue【学校施設】&#10;一人当たり面積"/>
        <xdr:cNvSpPr txBox="1"/>
      </xdr:nvSpPr>
      <xdr:spPr>
        <a:xfrm>
          <a:off x="193104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48277</xdr:rowOff>
    </xdr:from>
    <xdr:ext cx="469744" cy="259045"/>
    <xdr:sp macro="" textlink="">
      <xdr:nvSpPr>
        <xdr:cNvPr id="712" name="n_4aveValue【学校施設】&#10;一人当たり面積"/>
        <xdr:cNvSpPr txBox="1"/>
      </xdr:nvSpPr>
      <xdr:spPr>
        <a:xfrm>
          <a:off x="18421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147083</xdr:rowOff>
    </xdr:from>
    <xdr:ext cx="469744" cy="259045"/>
    <xdr:sp macro="" textlink="">
      <xdr:nvSpPr>
        <xdr:cNvPr id="713" name="n_1mainValue【学校施設】&#10;一人当たり面積"/>
        <xdr:cNvSpPr txBox="1"/>
      </xdr:nvSpPr>
      <xdr:spPr>
        <a:xfrm>
          <a:off x="21075727" y="1043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164609</xdr:rowOff>
    </xdr:from>
    <xdr:ext cx="469744" cy="259045"/>
    <xdr:sp macro="" textlink="">
      <xdr:nvSpPr>
        <xdr:cNvPr id="714" name="n_2mainValue【学校施設】&#10;一人当たり面積"/>
        <xdr:cNvSpPr txBox="1"/>
      </xdr:nvSpPr>
      <xdr:spPr>
        <a:xfrm>
          <a:off x="20199427" y="1045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12209</xdr:rowOff>
    </xdr:from>
    <xdr:ext cx="469744" cy="259045"/>
    <xdr:sp macro="" textlink="">
      <xdr:nvSpPr>
        <xdr:cNvPr id="715" name="n_3mainValue【学校施設】&#10;一人当たり面積"/>
        <xdr:cNvSpPr txBox="1"/>
      </xdr:nvSpPr>
      <xdr:spPr>
        <a:xfrm>
          <a:off x="19310427" y="1047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28973</xdr:rowOff>
    </xdr:from>
    <xdr:ext cx="469744" cy="259045"/>
    <xdr:sp macro="" textlink="">
      <xdr:nvSpPr>
        <xdr:cNvPr id="716" name="n_4mainValue【学校施設】&#10;一人当たり面積"/>
        <xdr:cNvSpPr txBox="1"/>
      </xdr:nvSpPr>
      <xdr:spPr>
        <a:xfrm>
          <a:off x="18421427" y="1048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42" name="直線コネクタ 741"/>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45" name="【児童館】&#10;有形固定資産減価償却率最大値テキスト"/>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46" name="直線コネクタ 745"/>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31404</xdr:rowOff>
    </xdr:from>
    <xdr:ext cx="405111" cy="259045"/>
    <xdr:sp macro="" textlink="">
      <xdr:nvSpPr>
        <xdr:cNvPr id="747" name="【児童館】&#10;有形固定資産減価償却率平均値テキスト"/>
        <xdr:cNvSpPr txBox="1"/>
      </xdr:nvSpPr>
      <xdr:spPr>
        <a:xfrm>
          <a:off x="16357600" y="1409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748" name="フローチャート: 判断 747"/>
        <xdr:cNvSpPr/>
      </xdr:nvSpPr>
      <xdr:spPr>
        <a:xfrm>
          <a:off x="16268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749" name="フローチャート: 判断 748"/>
        <xdr:cNvSpPr/>
      </xdr:nvSpPr>
      <xdr:spPr>
        <a:xfrm>
          <a:off x="15430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0" name="フローチャート: 判断 749"/>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51" name="フローチャート: 判断 750"/>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52" name="フローチャート: 判断 751"/>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58" name="楕円 757"/>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59"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0" name="楕円 759"/>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1" name="直線コネクタ 760"/>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2" name="楕円 761"/>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3" name="直線コネクタ 762"/>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4" name="楕円 763"/>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65" name="直線コネクタ 764"/>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66" name="楕円 765"/>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67" name="直線コネクタ 766"/>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100528</xdr:rowOff>
    </xdr:from>
    <xdr:ext cx="405111" cy="259045"/>
    <xdr:sp macro="" textlink="">
      <xdr:nvSpPr>
        <xdr:cNvPr id="768" name="n_1aveValue【児童館】&#10;有形固定資産減価償却率"/>
        <xdr:cNvSpPr txBox="1"/>
      </xdr:nvSpPr>
      <xdr:spPr>
        <a:xfrm>
          <a:off x="15266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769" name="n_2aveValue【児童館】&#10;有形固定資産減価償却率"/>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770" name="n_3aveValue【児童館】&#10;有形固定資産減価償却率"/>
        <xdr:cNvSpPr txBox="1"/>
      </xdr:nvSpPr>
      <xdr:spPr>
        <a:xfrm>
          <a:off x="13500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71" name="n_4aveValue【児童館】&#10;有形固定資産減価償却率"/>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2" name="n_1mainValue【児童館】&#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3" name="n_2mainValue【児童館】&#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4" name="n_3mainValue【児童館】&#10;有形固定資産減価償却率"/>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75" name="n_4mainValue【児童館】&#10;有形固定資産減価償却率"/>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6" name="直線コネクタ 78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7" name="テキスト ボックス 78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8" name="直線コネクタ 78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9" name="テキスト ボックス 78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0" name="直線コネクタ 78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1" name="テキスト ボックス 79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2" name="直線コネクタ 79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3" name="テキスト ボックス 79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4" name="直線コネクタ 79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5" name="テキスト ボックス 79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6" name="直線コネクタ 79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7" name="テキスト ボックス 79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801" name="直線コネクタ 800"/>
        <xdr:cNvCxnSpPr/>
      </xdr:nvCxnSpPr>
      <xdr:spPr>
        <a:xfrm flipV="1">
          <a:off x="22160864" y="1329690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802"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803" name="直線コネクタ 802"/>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4"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5" name="直線コネクタ 804"/>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6" name="【児童館】&#10;一人当たり面積平均値テキスト"/>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7" name="フローチャート: 判断 806"/>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808" name="フローチャート: 判断 807"/>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809" name="フローチャート: 判断 808"/>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10" name="フローチャート: 判断 809"/>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11" name="フローチャート: 判断 810"/>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109764</xdr:rowOff>
    </xdr:from>
    <xdr:to>
      <xdr:col>116</xdr:col>
      <xdr:colOff>114300</xdr:colOff>
      <xdr:row>86</xdr:row>
      <xdr:rowOff>39914</xdr:rowOff>
    </xdr:to>
    <xdr:sp macro="" textlink="">
      <xdr:nvSpPr>
        <xdr:cNvPr id="817" name="楕円 816"/>
        <xdr:cNvSpPr/>
      </xdr:nvSpPr>
      <xdr:spPr>
        <a:xfrm>
          <a:off x="221107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24691</xdr:rowOff>
    </xdr:from>
    <xdr:ext cx="469744" cy="259045"/>
    <xdr:sp macro="" textlink="">
      <xdr:nvSpPr>
        <xdr:cNvPr id="818" name="【児童館】&#10;一人当たり面積該当値テキスト"/>
        <xdr:cNvSpPr txBox="1"/>
      </xdr:nvSpPr>
      <xdr:spPr>
        <a:xfrm>
          <a:off x="22199600" y="145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126093</xdr:rowOff>
    </xdr:from>
    <xdr:to>
      <xdr:col>112</xdr:col>
      <xdr:colOff>38100</xdr:colOff>
      <xdr:row>86</xdr:row>
      <xdr:rowOff>56243</xdr:rowOff>
    </xdr:to>
    <xdr:sp macro="" textlink="">
      <xdr:nvSpPr>
        <xdr:cNvPr id="819" name="楕円 818"/>
        <xdr:cNvSpPr/>
      </xdr:nvSpPr>
      <xdr:spPr>
        <a:xfrm>
          <a:off x="2127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160564</xdr:rowOff>
    </xdr:from>
    <xdr:to>
      <xdr:col>116</xdr:col>
      <xdr:colOff>63500</xdr:colOff>
      <xdr:row>86</xdr:row>
      <xdr:rowOff>5443</xdr:rowOff>
    </xdr:to>
    <xdr:cxnSp macro="">
      <xdr:nvCxnSpPr>
        <xdr:cNvPr id="820" name="直線コネクタ 819"/>
        <xdr:cNvCxnSpPr/>
      </xdr:nvCxnSpPr>
      <xdr:spPr>
        <a:xfrm flipV="1">
          <a:off x="21323300" y="147338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126093</xdr:rowOff>
    </xdr:from>
    <xdr:to>
      <xdr:col>107</xdr:col>
      <xdr:colOff>101600</xdr:colOff>
      <xdr:row>86</xdr:row>
      <xdr:rowOff>56243</xdr:rowOff>
    </xdr:to>
    <xdr:sp macro="" textlink="">
      <xdr:nvSpPr>
        <xdr:cNvPr id="821" name="楕円 820"/>
        <xdr:cNvSpPr/>
      </xdr:nvSpPr>
      <xdr:spPr>
        <a:xfrm>
          <a:off x="20383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5443</xdr:rowOff>
    </xdr:from>
    <xdr:to>
      <xdr:col>111</xdr:col>
      <xdr:colOff>177800</xdr:colOff>
      <xdr:row>86</xdr:row>
      <xdr:rowOff>5443</xdr:rowOff>
    </xdr:to>
    <xdr:cxnSp macro="">
      <xdr:nvCxnSpPr>
        <xdr:cNvPr id="822" name="直線コネクタ 821"/>
        <xdr:cNvCxnSpPr/>
      </xdr:nvCxnSpPr>
      <xdr:spPr>
        <a:xfrm>
          <a:off x="20434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142421</xdr:rowOff>
    </xdr:from>
    <xdr:to>
      <xdr:col>102</xdr:col>
      <xdr:colOff>165100</xdr:colOff>
      <xdr:row>86</xdr:row>
      <xdr:rowOff>72571</xdr:rowOff>
    </xdr:to>
    <xdr:sp macro="" textlink="">
      <xdr:nvSpPr>
        <xdr:cNvPr id="823" name="楕円 822"/>
        <xdr:cNvSpPr/>
      </xdr:nvSpPr>
      <xdr:spPr>
        <a:xfrm>
          <a:off x="19494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5443</xdr:rowOff>
    </xdr:from>
    <xdr:to>
      <xdr:col>107</xdr:col>
      <xdr:colOff>50800</xdr:colOff>
      <xdr:row>86</xdr:row>
      <xdr:rowOff>21771</xdr:rowOff>
    </xdr:to>
    <xdr:cxnSp macro="">
      <xdr:nvCxnSpPr>
        <xdr:cNvPr id="824" name="直線コネクタ 823"/>
        <xdr:cNvCxnSpPr/>
      </xdr:nvCxnSpPr>
      <xdr:spPr>
        <a:xfrm flipV="1">
          <a:off x="19545300" y="147501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142421</xdr:rowOff>
    </xdr:from>
    <xdr:to>
      <xdr:col>98</xdr:col>
      <xdr:colOff>38100</xdr:colOff>
      <xdr:row>86</xdr:row>
      <xdr:rowOff>72571</xdr:rowOff>
    </xdr:to>
    <xdr:sp macro="" textlink="">
      <xdr:nvSpPr>
        <xdr:cNvPr id="825" name="楕円 824"/>
        <xdr:cNvSpPr/>
      </xdr:nvSpPr>
      <xdr:spPr>
        <a:xfrm>
          <a:off x="18605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21771</xdr:rowOff>
    </xdr:from>
    <xdr:to>
      <xdr:col>102</xdr:col>
      <xdr:colOff>114300</xdr:colOff>
      <xdr:row>86</xdr:row>
      <xdr:rowOff>21771</xdr:rowOff>
    </xdr:to>
    <xdr:cxnSp macro="">
      <xdr:nvCxnSpPr>
        <xdr:cNvPr id="826" name="直線コネクタ 825"/>
        <xdr:cNvCxnSpPr/>
      </xdr:nvCxnSpPr>
      <xdr:spPr>
        <a:xfrm>
          <a:off x="18656300" y="1476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827" name="n_1aveValue【児童館】&#10;一人当たり面積"/>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828" name="n_2aveValue【児童館】&#10;一人当たり面積"/>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829" name="n_3aveValue【児童館】&#10;一人当たり面積"/>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830" name="n_4aveValue【児童館】&#10;一人当たり面積"/>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47370</xdr:rowOff>
    </xdr:from>
    <xdr:ext cx="469744" cy="259045"/>
    <xdr:sp macro="" textlink="">
      <xdr:nvSpPr>
        <xdr:cNvPr id="831" name="n_1mainValue【児童館】&#10;一人当たり面積"/>
        <xdr:cNvSpPr txBox="1"/>
      </xdr:nvSpPr>
      <xdr:spPr>
        <a:xfrm>
          <a:off x="21075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47370</xdr:rowOff>
    </xdr:from>
    <xdr:ext cx="469744" cy="259045"/>
    <xdr:sp macro="" textlink="">
      <xdr:nvSpPr>
        <xdr:cNvPr id="832" name="n_2mainValue【児童館】&#10;一人当たり面積"/>
        <xdr:cNvSpPr txBox="1"/>
      </xdr:nvSpPr>
      <xdr:spPr>
        <a:xfrm>
          <a:off x="20199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63698</xdr:rowOff>
    </xdr:from>
    <xdr:ext cx="469744" cy="259045"/>
    <xdr:sp macro="" textlink="">
      <xdr:nvSpPr>
        <xdr:cNvPr id="833" name="n_3mainValue【児童館】&#10;一人当たり面積"/>
        <xdr:cNvSpPr txBox="1"/>
      </xdr:nvSpPr>
      <xdr:spPr>
        <a:xfrm>
          <a:off x="19310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63698</xdr:rowOff>
    </xdr:from>
    <xdr:ext cx="469744" cy="259045"/>
    <xdr:sp macro="" textlink="">
      <xdr:nvSpPr>
        <xdr:cNvPr id="834" name="n_4mainValue【児童館】&#10;一人当たり面積"/>
        <xdr:cNvSpPr txBox="1"/>
      </xdr:nvSpPr>
      <xdr:spPr>
        <a:xfrm>
          <a:off x="18421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859" name="直線コネクタ 858"/>
        <xdr:cNvCxnSpPr/>
      </xdr:nvCxnSpPr>
      <xdr:spPr>
        <a:xfrm flipV="1">
          <a:off x="16318864" y="1705546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860" name="【公民館】&#10;有形固定資産減価償却率最小値テキスト"/>
        <xdr:cNvSpPr txBox="1"/>
      </xdr:nvSpPr>
      <xdr:spPr>
        <a:xfrm>
          <a:off x="16357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861" name="直線コネクタ 860"/>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862" name="【公民館】&#10;有形固定資産減価償却率最大値テキスト"/>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863" name="直線コネクタ 862"/>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51452</xdr:rowOff>
    </xdr:from>
    <xdr:ext cx="405111" cy="259045"/>
    <xdr:sp macro="" textlink="">
      <xdr:nvSpPr>
        <xdr:cNvPr id="864" name="【公民館】&#10;有形固定資産減価償却率平均値テキスト"/>
        <xdr:cNvSpPr txBox="1"/>
      </xdr:nvSpPr>
      <xdr:spPr>
        <a:xfrm>
          <a:off x="16357600" y="1788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865" name="フローチャート: 判断 864"/>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866" name="フローチャート: 判断 865"/>
        <xdr:cNvSpPr/>
      </xdr:nvSpPr>
      <xdr:spPr>
        <a:xfrm>
          <a:off x="15430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867" name="フローチャート: 判断 866"/>
        <xdr:cNvSpPr/>
      </xdr:nvSpPr>
      <xdr:spPr>
        <a:xfrm>
          <a:off x="14541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868" name="フローチャート: 判断 867"/>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9" name="フローチャート: 判断 868"/>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65405</xdr:rowOff>
    </xdr:from>
    <xdr:to>
      <xdr:col>85</xdr:col>
      <xdr:colOff>177800</xdr:colOff>
      <xdr:row>103</xdr:row>
      <xdr:rowOff>167005</xdr:rowOff>
    </xdr:to>
    <xdr:sp macro="" textlink="">
      <xdr:nvSpPr>
        <xdr:cNvPr id="875" name="楕円 874"/>
        <xdr:cNvSpPr/>
      </xdr:nvSpPr>
      <xdr:spPr>
        <a:xfrm>
          <a:off x="162687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88282</xdr:rowOff>
    </xdr:from>
    <xdr:ext cx="405111" cy="259045"/>
    <xdr:sp macro="" textlink="">
      <xdr:nvSpPr>
        <xdr:cNvPr id="876" name="【公民館】&#10;有形固定資産減価償却率該当値テキスト"/>
        <xdr:cNvSpPr txBox="1"/>
      </xdr:nvSpPr>
      <xdr:spPr>
        <a:xfrm>
          <a:off x="16357600"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17780</xdr:rowOff>
    </xdr:from>
    <xdr:to>
      <xdr:col>81</xdr:col>
      <xdr:colOff>101600</xdr:colOff>
      <xdr:row>103</xdr:row>
      <xdr:rowOff>119380</xdr:rowOff>
    </xdr:to>
    <xdr:sp macro="" textlink="">
      <xdr:nvSpPr>
        <xdr:cNvPr id="877" name="楕円 876"/>
        <xdr:cNvSpPr/>
      </xdr:nvSpPr>
      <xdr:spPr>
        <a:xfrm>
          <a:off x="15430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68580</xdr:rowOff>
    </xdr:from>
    <xdr:to>
      <xdr:col>85</xdr:col>
      <xdr:colOff>127000</xdr:colOff>
      <xdr:row>103</xdr:row>
      <xdr:rowOff>116205</xdr:rowOff>
    </xdr:to>
    <xdr:cxnSp macro="">
      <xdr:nvCxnSpPr>
        <xdr:cNvPr id="878" name="直線コネクタ 877"/>
        <xdr:cNvCxnSpPr/>
      </xdr:nvCxnSpPr>
      <xdr:spPr>
        <a:xfrm>
          <a:off x="15481300" y="177279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158750</xdr:rowOff>
    </xdr:from>
    <xdr:to>
      <xdr:col>76</xdr:col>
      <xdr:colOff>165100</xdr:colOff>
      <xdr:row>103</xdr:row>
      <xdr:rowOff>88900</xdr:rowOff>
    </xdr:to>
    <xdr:sp macro="" textlink="">
      <xdr:nvSpPr>
        <xdr:cNvPr id="879" name="楕円 878"/>
        <xdr:cNvSpPr/>
      </xdr:nvSpPr>
      <xdr:spPr>
        <a:xfrm>
          <a:off x="14541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38100</xdr:rowOff>
    </xdr:from>
    <xdr:to>
      <xdr:col>81</xdr:col>
      <xdr:colOff>50800</xdr:colOff>
      <xdr:row>103</xdr:row>
      <xdr:rowOff>68580</xdr:rowOff>
    </xdr:to>
    <xdr:cxnSp macro="">
      <xdr:nvCxnSpPr>
        <xdr:cNvPr id="880" name="直線コネクタ 879"/>
        <xdr:cNvCxnSpPr/>
      </xdr:nvCxnSpPr>
      <xdr:spPr>
        <a:xfrm>
          <a:off x="14592300" y="176974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120650</xdr:rowOff>
    </xdr:from>
    <xdr:to>
      <xdr:col>72</xdr:col>
      <xdr:colOff>38100</xdr:colOff>
      <xdr:row>103</xdr:row>
      <xdr:rowOff>50800</xdr:rowOff>
    </xdr:to>
    <xdr:sp macro="" textlink="">
      <xdr:nvSpPr>
        <xdr:cNvPr id="881" name="楕円 880"/>
        <xdr:cNvSpPr/>
      </xdr:nvSpPr>
      <xdr:spPr>
        <a:xfrm>
          <a:off x="13652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0</xdr:rowOff>
    </xdr:from>
    <xdr:to>
      <xdr:col>76</xdr:col>
      <xdr:colOff>114300</xdr:colOff>
      <xdr:row>103</xdr:row>
      <xdr:rowOff>38100</xdr:rowOff>
    </xdr:to>
    <xdr:cxnSp macro="">
      <xdr:nvCxnSpPr>
        <xdr:cNvPr id="882" name="直線コネクタ 881"/>
        <xdr:cNvCxnSpPr/>
      </xdr:nvCxnSpPr>
      <xdr:spPr>
        <a:xfrm>
          <a:off x="13703300" y="17659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19686</xdr:rowOff>
    </xdr:from>
    <xdr:to>
      <xdr:col>67</xdr:col>
      <xdr:colOff>101600</xdr:colOff>
      <xdr:row>104</xdr:row>
      <xdr:rowOff>121286</xdr:rowOff>
    </xdr:to>
    <xdr:sp macro="" textlink="">
      <xdr:nvSpPr>
        <xdr:cNvPr id="883" name="楕円 882"/>
        <xdr:cNvSpPr/>
      </xdr:nvSpPr>
      <xdr:spPr>
        <a:xfrm>
          <a:off x="12763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0</xdr:rowOff>
    </xdr:from>
    <xdr:to>
      <xdr:col>71</xdr:col>
      <xdr:colOff>177800</xdr:colOff>
      <xdr:row>104</xdr:row>
      <xdr:rowOff>70486</xdr:rowOff>
    </xdr:to>
    <xdr:cxnSp macro="">
      <xdr:nvCxnSpPr>
        <xdr:cNvPr id="884" name="直線コネクタ 883"/>
        <xdr:cNvCxnSpPr/>
      </xdr:nvCxnSpPr>
      <xdr:spPr>
        <a:xfrm flipV="1">
          <a:off x="12814300" y="17659350"/>
          <a:ext cx="889000" cy="24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146702</xdr:rowOff>
    </xdr:from>
    <xdr:ext cx="405111" cy="259045"/>
    <xdr:sp macro="" textlink="">
      <xdr:nvSpPr>
        <xdr:cNvPr id="885" name="n_1aveValue【公民館】&#10;有形固定資産減価償却率"/>
        <xdr:cNvSpPr txBox="1"/>
      </xdr:nvSpPr>
      <xdr:spPr>
        <a:xfrm>
          <a:off x="152660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97172</xdr:rowOff>
    </xdr:from>
    <xdr:ext cx="405111" cy="259045"/>
    <xdr:sp macro="" textlink="">
      <xdr:nvSpPr>
        <xdr:cNvPr id="886" name="n_2aveValue【公民館】&#10;有形固定資産減価償却率"/>
        <xdr:cNvSpPr txBox="1"/>
      </xdr:nvSpPr>
      <xdr:spPr>
        <a:xfrm>
          <a:off x="143897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91457</xdr:rowOff>
    </xdr:from>
    <xdr:ext cx="405111" cy="259045"/>
    <xdr:sp macro="" textlink="">
      <xdr:nvSpPr>
        <xdr:cNvPr id="887" name="n_3aveValue【公民館】&#10;有形固定資産減価償却率"/>
        <xdr:cNvSpPr txBox="1"/>
      </xdr:nvSpPr>
      <xdr:spPr>
        <a:xfrm>
          <a:off x="13500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888" name="n_4aveValue【公民館】&#10;有形固定資産減価償却率"/>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135907</xdr:rowOff>
    </xdr:from>
    <xdr:ext cx="405111" cy="259045"/>
    <xdr:sp macro="" textlink="">
      <xdr:nvSpPr>
        <xdr:cNvPr id="889" name="n_1mainValue【公民館】&#10;有形固定資産減価償却率"/>
        <xdr:cNvSpPr txBox="1"/>
      </xdr:nvSpPr>
      <xdr:spPr>
        <a:xfrm>
          <a:off x="15266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105427</xdr:rowOff>
    </xdr:from>
    <xdr:ext cx="405111" cy="259045"/>
    <xdr:sp macro="" textlink="">
      <xdr:nvSpPr>
        <xdr:cNvPr id="890" name="n_2mainValue【公民館】&#10;有形固定資産減価償却率"/>
        <xdr:cNvSpPr txBox="1"/>
      </xdr:nvSpPr>
      <xdr:spPr>
        <a:xfrm>
          <a:off x="1438974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67327</xdr:rowOff>
    </xdr:from>
    <xdr:ext cx="405111" cy="259045"/>
    <xdr:sp macro="" textlink="">
      <xdr:nvSpPr>
        <xdr:cNvPr id="891" name="n_3mainValue【公民館】&#10;有形固定資産減価償却率"/>
        <xdr:cNvSpPr txBox="1"/>
      </xdr:nvSpPr>
      <xdr:spPr>
        <a:xfrm>
          <a:off x="135007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112413</xdr:rowOff>
    </xdr:from>
    <xdr:ext cx="405111" cy="259045"/>
    <xdr:sp macro="" textlink="">
      <xdr:nvSpPr>
        <xdr:cNvPr id="892" name="n_4mainValue【公民館】&#10;有形固定資産減価償却率"/>
        <xdr:cNvSpPr txBox="1"/>
      </xdr:nvSpPr>
      <xdr:spPr>
        <a:xfrm>
          <a:off x="12611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914" name="直線コネクタ 913"/>
        <xdr:cNvCxnSpPr/>
      </xdr:nvCxnSpPr>
      <xdr:spPr>
        <a:xfrm flipV="1">
          <a:off x="22160864" y="1727835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915"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916" name="直線コネクタ 915"/>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917" name="【公民館】&#10;一人当たり面積最大値テキスト"/>
        <xdr:cNvSpPr txBox="1"/>
      </xdr:nvSpPr>
      <xdr:spPr>
        <a:xfrm>
          <a:off x="22199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918" name="直線コネクタ 917"/>
        <xdr:cNvCxnSpPr/>
      </xdr:nvCxnSpPr>
      <xdr:spPr>
        <a:xfrm>
          <a:off x="22072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160290</xdr:rowOff>
    </xdr:from>
    <xdr:ext cx="469744" cy="259045"/>
    <xdr:sp macro="" textlink="">
      <xdr:nvSpPr>
        <xdr:cNvPr id="919" name="【公民館】&#10;一人当たり面積平均値テキスト"/>
        <xdr:cNvSpPr txBox="1"/>
      </xdr:nvSpPr>
      <xdr:spPr>
        <a:xfrm>
          <a:off x="22199600" y="17991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920" name="フローチャート: 判断 919"/>
        <xdr:cNvSpPr/>
      </xdr:nvSpPr>
      <xdr:spPr>
        <a:xfrm>
          <a:off x="22110700" y="1813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921" name="フローチャート: 判断 920"/>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922" name="フローチャート: 判断 921"/>
        <xdr:cNvSpPr/>
      </xdr:nvSpPr>
      <xdr:spPr>
        <a:xfrm>
          <a:off x="203835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923" name="フローチャート: 判断 922"/>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924" name="フローチャート: 判断 923"/>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254</xdr:rowOff>
    </xdr:from>
    <xdr:to>
      <xdr:col>116</xdr:col>
      <xdr:colOff>114300</xdr:colOff>
      <xdr:row>107</xdr:row>
      <xdr:rowOff>101854</xdr:rowOff>
    </xdr:to>
    <xdr:sp macro="" textlink="">
      <xdr:nvSpPr>
        <xdr:cNvPr id="930" name="楕円 929"/>
        <xdr:cNvSpPr/>
      </xdr:nvSpPr>
      <xdr:spPr>
        <a:xfrm>
          <a:off x="22110700" y="183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150131</xdr:rowOff>
    </xdr:from>
    <xdr:ext cx="469744" cy="259045"/>
    <xdr:sp macro="" textlink="">
      <xdr:nvSpPr>
        <xdr:cNvPr id="931" name="【公民館】&#10;一人当たり面積該当値テキスト"/>
        <xdr:cNvSpPr txBox="1"/>
      </xdr:nvSpPr>
      <xdr:spPr>
        <a:xfrm>
          <a:off x="22199600"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4826</xdr:rowOff>
    </xdr:from>
    <xdr:to>
      <xdr:col>112</xdr:col>
      <xdr:colOff>38100</xdr:colOff>
      <xdr:row>107</xdr:row>
      <xdr:rowOff>106426</xdr:rowOff>
    </xdr:to>
    <xdr:sp macro="" textlink="">
      <xdr:nvSpPr>
        <xdr:cNvPr id="932" name="楕円 931"/>
        <xdr:cNvSpPr/>
      </xdr:nvSpPr>
      <xdr:spPr>
        <a:xfrm>
          <a:off x="21272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51054</xdr:rowOff>
    </xdr:from>
    <xdr:to>
      <xdr:col>116</xdr:col>
      <xdr:colOff>63500</xdr:colOff>
      <xdr:row>107</xdr:row>
      <xdr:rowOff>55626</xdr:rowOff>
    </xdr:to>
    <xdr:cxnSp macro="">
      <xdr:nvCxnSpPr>
        <xdr:cNvPr id="933" name="直線コネクタ 932"/>
        <xdr:cNvCxnSpPr/>
      </xdr:nvCxnSpPr>
      <xdr:spPr>
        <a:xfrm flipV="1">
          <a:off x="21323300" y="183962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169418</xdr:rowOff>
    </xdr:from>
    <xdr:to>
      <xdr:col>107</xdr:col>
      <xdr:colOff>101600</xdr:colOff>
      <xdr:row>107</xdr:row>
      <xdr:rowOff>99568</xdr:rowOff>
    </xdr:to>
    <xdr:sp macro="" textlink="">
      <xdr:nvSpPr>
        <xdr:cNvPr id="934" name="楕円 933"/>
        <xdr:cNvSpPr/>
      </xdr:nvSpPr>
      <xdr:spPr>
        <a:xfrm>
          <a:off x="20383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48768</xdr:rowOff>
    </xdr:from>
    <xdr:to>
      <xdr:col>111</xdr:col>
      <xdr:colOff>177800</xdr:colOff>
      <xdr:row>107</xdr:row>
      <xdr:rowOff>55626</xdr:rowOff>
    </xdr:to>
    <xdr:cxnSp macro="">
      <xdr:nvCxnSpPr>
        <xdr:cNvPr id="935" name="直線コネクタ 934"/>
        <xdr:cNvCxnSpPr/>
      </xdr:nvCxnSpPr>
      <xdr:spPr>
        <a:xfrm>
          <a:off x="20434300" y="183939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167132</xdr:rowOff>
    </xdr:from>
    <xdr:to>
      <xdr:col>102</xdr:col>
      <xdr:colOff>165100</xdr:colOff>
      <xdr:row>107</xdr:row>
      <xdr:rowOff>97282</xdr:rowOff>
    </xdr:to>
    <xdr:sp macro="" textlink="">
      <xdr:nvSpPr>
        <xdr:cNvPr id="936" name="楕円 935"/>
        <xdr:cNvSpPr/>
      </xdr:nvSpPr>
      <xdr:spPr>
        <a:xfrm>
          <a:off x="19494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46482</xdr:rowOff>
    </xdr:from>
    <xdr:to>
      <xdr:col>107</xdr:col>
      <xdr:colOff>50800</xdr:colOff>
      <xdr:row>107</xdr:row>
      <xdr:rowOff>48768</xdr:rowOff>
    </xdr:to>
    <xdr:cxnSp macro="">
      <xdr:nvCxnSpPr>
        <xdr:cNvPr id="937" name="直線コネクタ 936"/>
        <xdr:cNvCxnSpPr/>
      </xdr:nvCxnSpPr>
      <xdr:spPr>
        <a:xfrm>
          <a:off x="19545300" y="183916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167132</xdr:rowOff>
    </xdr:from>
    <xdr:to>
      <xdr:col>98</xdr:col>
      <xdr:colOff>38100</xdr:colOff>
      <xdr:row>107</xdr:row>
      <xdr:rowOff>97282</xdr:rowOff>
    </xdr:to>
    <xdr:sp macro="" textlink="">
      <xdr:nvSpPr>
        <xdr:cNvPr id="938" name="楕円 937"/>
        <xdr:cNvSpPr/>
      </xdr:nvSpPr>
      <xdr:spPr>
        <a:xfrm>
          <a:off x="18605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46482</xdr:rowOff>
    </xdr:from>
    <xdr:to>
      <xdr:col>102</xdr:col>
      <xdr:colOff>114300</xdr:colOff>
      <xdr:row>107</xdr:row>
      <xdr:rowOff>46482</xdr:rowOff>
    </xdr:to>
    <xdr:cxnSp macro="">
      <xdr:nvCxnSpPr>
        <xdr:cNvPr id="939" name="直線コネクタ 938"/>
        <xdr:cNvCxnSpPr/>
      </xdr:nvCxnSpPr>
      <xdr:spPr>
        <a:xfrm>
          <a:off x="18656300" y="1839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940" name="n_1aveValue【公民館】&#10;一人当たり面積"/>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104664</xdr:rowOff>
    </xdr:from>
    <xdr:ext cx="469744" cy="259045"/>
    <xdr:sp macro="" textlink="">
      <xdr:nvSpPr>
        <xdr:cNvPr id="941" name="n_2aveValue【公民館】&#10;一人当たり面積"/>
        <xdr:cNvSpPr txBox="1"/>
      </xdr:nvSpPr>
      <xdr:spPr>
        <a:xfrm>
          <a:off x="201994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942" name="n_3aveValue【公民館】&#10;一人当たり面積"/>
        <xdr:cNvSpPr txBox="1"/>
      </xdr:nvSpPr>
      <xdr:spPr>
        <a:xfrm>
          <a:off x="19310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943" name="n_4aveValue【公民館】&#10;一人当たり面積"/>
        <xdr:cNvSpPr txBox="1"/>
      </xdr:nvSpPr>
      <xdr:spPr>
        <a:xfrm>
          <a:off x="18421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97553</xdr:rowOff>
    </xdr:from>
    <xdr:ext cx="469744" cy="259045"/>
    <xdr:sp macro="" textlink="">
      <xdr:nvSpPr>
        <xdr:cNvPr id="944" name="n_1mainValue【公民館】&#10;一人当たり面積"/>
        <xdr:cNvSpPr txBox="1"/>
      </xdr:nvSpPr>
      <xdr:spPr>
        <a:xfrm>
          <a:off x="210757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90695</xdr:rowOff>
    </xdr:from>
    <xdr:ext cx="469744" cy="259045"/>
    <xdr:sp macro="" textlink="">
      <xdr:nvSpPr>
        <xdr:cNvPr id="945" name="n_2mainValue【公民館】&#10;一人当たり面積"/>
        <xdr:cNvSpPr txBox="1"/>
      </xdr:nvSpPr>
      <xdr:spPr>
        <a:xfrm>
          <a:off x="20199427" y="18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88409</xdr:rowOff>
    </xdr:from>
    <xdr:ext cx="469744" cy="259045"/>
    <xdr:sp macro="" textlink="">
      <xdr:nvSpPr>
        <xdr:cNvPr id="946" name="n_3mainValue【公民館】&#10;一人当たり面積"/>
        <xdr:cNvSpPr txBox="1"/>
      </xdr:nvSpPr>
      <xdr:spPr>
        <a:xfrm>
          <a:off x="19310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88409</xdr:rowOff>
    </xdr:from>
    <xdr:ext cx="469744" cy="259045"/>
    <xdr:sp macro="" textlink="">
      <xdr:nvSpPr>
        <xdr:cNvPr id="947" name="n_4mainValue【公民館】&#10;一人当たり面積"/>
        <xdr:cNvSpPr txBox="1"/>
      </xdr:nvSpPr>
      <xdr:spPr>
        <a:xfrm>
          <a:off x="18421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の有形固定資産減価償却率が類似団体平均値より高い状況であるため、有形固定資産減価償却率を下げるべく対応策を実行していく必要がある。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道路、橋りょうについては、個別施設計画に基づく、長寿命化事業に取り組んでおり、今後、有形固定資産減価償却率の低下が見込まれる。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については、施設の統廃合や公立保育所再編計画に基づく老朽化への対応を進めており、令和４年度においては新公立公保育所整備事業を行ったこともあり、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令和４年度、令和５年度ともに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有形固定資産減価償却率が類似団体数値を下回る結果となった。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ただし、本市全体でみると有形固定資産減価償却率は依然として高いため、今後も当該指標に注視しながら、中長期的な視点で施設の更新や統廃合、長寿命化等を検討していく。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54,033
53,409
135.66
36,487,418
35,111,694
1,047,014
13,780,714
31,677,980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20519</xdr:rowOff>
    </xdr:from>
    <xdr:ext cx="405111" cy="259045"/>
    <xdr:sp macro="" textlink="">
      <xdr:nvSpPr>
        <xdr:cNvPr id="63" name="【図書館】&#10;有形固定資産減価償却率平均値テキスト"/>
        <xdr:cNvSpPr txBox="1"/>
      </xdr:nvSpPr>
      <xdr:spPr>
        <a:xfrm>
          <a:off x="4673600" y="619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95613</xdr:rowOff>
    </xdr:from>
    <xdr:to>
      <xdr:col>24</xdr:col>
      <xdr:colOff>114300</xdr:colOff>
      <xdr:row>39</xdr:row>
      <xdr:rowOff>25763</xdr:rowOff>
    </xdr:to>
    <xdr:sp macro="" textlink="">
      <xdr:nvSpPr>
        <xdr:cNvPr id="74" name="楕円 73"/>
        <xdr:cNvSpPr/>
      </xdr:nvSpPr>
      <xdr:spPr>
        <a:xfrm>
          <a:off x="45847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74040</xdr:rowOff>
    </xdr:from>
    <xdr:ext cx="405111" cy="259045"/>
    <xdr:sp macro="" textlink="">
      <xdr:nvSpPr>
        <xdr:cNvPr id="75" name="【図書館】&#10;有形固定資産減価償却率該当値テキスト"/>
        <xdr:cNvSpPr txBox="1"/>
      </xdr:nvSpPr>
      <xdr:spPr>
        <a:xfrm>
          <a:off x="4673600"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56424</xdr:rowOff>
    </xdr:from>
    <xdr:to>
      <xdr:col>20</xdr:col>
      <xdr:colOff>38100</xdr:colOff>
      <xdr:row>38</xdr:row>
      <xdr:rowOff>158024</xdr:rowOff>
    </xdr:to>
    <xdr:sp macro="" textlink="">
      <xdr:nvSpPr>
        <xdr:cNvPr id="76" name="楕円 75"/>
        <xdr:cNvSpPr/>
      </xdr:nvSpPr>
      <xdr:spPr>
        <a:xfrm>
          <a:off x="3746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107224</xdr:rowOff>
    </xdr:from>
    <xdr:to>
      <xdr:col>24</xdr:col>
      <xdr:colOff>63500</xdr:colOff>
      <xdr:row>38</xdr:row>
      <xdr:rowOff>146413</xdr:rowOff>
    </xdr:to>
    <xdr:cxnSp macro="">
      <xdr:nvCxnSpPr>
        <xdr:cNvPr id="77" name="直線コネクタ 76"/>
        <xdr:cNvCxnSpPr/>
      </xdr:nvCxnSpPr>
      <xdr:spPr>
        <a:xfrm>
          <a:off x="3797300" y="662232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18869</xdr:rowOff>
    </xdr:from>
    <xdr:to>
      <xdr:col>15</xdr:col>
      <xdr:colOff>101600</xdr:colOff>
      <xdr:row>38</xdr:row>
      <xdr:rowOff>120469</xdr:rowOff>
    </xdr:to>
    <xdr:sp macro="" textlink="">
      <xdr:nvSpPr>
        <xdr:cNvPr id="78" name="楕円 77"/>
        <xdr:cNvSpPr/>
      </xdr:nvSpPr>
      <xdr:spPr>
        <a:xfrm>
          <a:off x="2857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69669</xdr:rowOff>
    </xdr:from>
    <xdr:to>
      <xdr:col>19</xdr:col>
      <xdr:colOff>177800</xdr:colOff>
      <xdr:row>38</xdr:row>
      <xdr:rowOff>107224</xdr:rowOff>
    </xdr:to>
    <xdr:cxnSp macro="">
      <xdr:nvCxnSpPr>
        <xdr:cNvPr id="79" name="直線コネクタ 78"/>
        <xdr:cNvCxnSpPr/>
      </xdr:nvCxnSpPr>
      <xdr:spPr>
        <a:xfrm>
          <a:off x="2908300" y="658476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151130</xdr:rowOff>
    </xdr:from>
    <xdr:to>
      <xdr:col>10</xdr:col>
      <xdr:colOff>165100</xdr:colOff>
      <xdr:row>38</xdr:row>
      <xdr:rowOff>81280</xdr:rowOff>
    </xdr:to>
    <xdr:sp macro="" textlink="">
      <xdr:nvSpPr>
        <xdr:cNvPr id="80" name="楕円 79"/>
        <xdr:cNvSpPr/>
      </xdr:nvSpPr>
      <xdr:spPr>
        <a:xfrm>
          <a:off x="196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30480</xdr:rowOff>
    </xdr:from>
    <xdr:to>
      <xdr:col>15</xdr:col>
      <xdr:colOff>50800</xdr:colOff>
      <xdr:row>38</xdr:row>
      <xdr:rowOff>69669</xdr:rowOff>
    </xdr:to>
    <xdr:cxnSp macro="">
      <xdr:nvCxnSpPr>
        <xdr:cNvPr id="81" name="直線コネクタ 80"/>
        <xdr:cNvCxnSpPr/>
      </xdr:nvCxnSpPr>
      <xdr:spPr>
        <a:xfrm>
          <a:off x="2019300" y="65455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111942</xdr:rowOff>
    </xdr:from>
    <xdr:to>
      <xdr:col>6</xdr:col>
      <xdr:colOff>38100</xdr:colOff>
      <xdr:row>38</xdr:row>
      <xdr:rowOff>42092</xdr:rowOff>
    </xdr:to>
    <xdr:sp macro="" textlink="">
      <xdr:nvSpPr>
        <xdr:cNvPr id="82" name="楕円 81"/>
        <xdr:cNvSpPr/>
      </xdr:nvSpPr>
      <xdr:spPr>
        <a:xfrm>
          <a:off x="1079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162741</xdr:rowOff>
    </xdr:from>
    <xdr:to>
      <xdr:col>10</xdr:col>
      <xdr:colOff>114300</xdr:colOff>
      <xdr:row>38</xdr:row>
      <xdr:rowOff>30480</xdr:rowOff>
    </xdr:to>
    <xdr:cxnSp macro="">
      <xdr:nvCxnSpPr>
        <xdr:cNvPr id="83" name="直線コネクタ 82"/>
        <xdr:cNvCxnSpPr/>
      </xdr:nvCxnSpPr>
      <xdr:spPr>
        <a:xfrm>
          <a:off x="1130300" y="650639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84" name="n_1aveValue【図書館】&#10;有形固定資産減価償却率"/>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149151</xdr:rowOff>
    </xdr:from>
    <xdr:ext cx="405111" cy="259045"/>
    <xdr:sp macro="" textlink="">
      <xdr:nvSpPr>
        <xdr:cNvPr id="88" name="n_1mainValue【図書館】&#10;有形固定資産減価償却率"/>
        <xdr:cNvSpPr txBox="1"/>
      </xdr:nvSpPr>
      <xdr:spPr>
        <a:xfrm>
          <a:off x="3582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111596</xdr:rowOff>
    </xdr:from>
    <xdr:ext cx="405111" cy="259045"/>
    <xdr:sp macro="" textlink="">
      <xdr:nvSpPr>
        <xdr:cNvPr id="89" name="n_2mainValue【図書館】&#10;有形固定資産減価償却率"/>
        <xdr:cNvSpPr txBox="1"/>
      </xdr:nvSpPr>
      <xdr:spPr>
        <a:xfrm>
          <a:off x="2705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72407</xdr:rowOff>
    </xdr:from>
    <xdr:ext cx="405111" cy="259045"/>
    <xdr:sp macro="" textlink="">
      <xdr:nvSpPr>
        <xdr:cNvPr id="90" name="n_3mainValue【図書館】&#10;有形固定資産減価償却率"/>
        <xdr:cNvSpPr txBox="1"/>
      </xdr:nvSpPr>
      <xdr:spPr>
        <a:xfrm>
          <a:off x="1816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33218</xdr:rowOff>
    </xdr:from>
    <xdr:ext cx="405111" cy="259045"/>
    <xdr:sp macro="" textlink="">
      <xdr:nvSpPr>
        <xdr:cNvPr id="91" name="n_4mainValue【図書館】&#10;有形固定資産減価償却率"/>
        <xdr:cNvSpPr txBox="1"/>
      </xdr:nvSpPr>
      <xdr:spPr>
        <a:xfrm>
          <a:off x="927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20845</xdr:rowOff>
    </xdr:from>
    <xdr:ext cx="469744" cy="259045"/>
    <xdr:sp macro="" textlink="">
      <xdr:nvSpPr>
        <xdr:cNvPr id="118" name="【図書館】&#10;一人当たり面積平均値テキスト"/>
        <xdr:cNvSpPr txBox="1"/>
      </xdr:nvSpPr>
      <xdr:spPr>
        <a:xfrm>
          <a:off x="10515600" y="670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xdr:cNvSpPr/>
      </xdr:nvSpPr>
      <xdr:spPr>
        <a:xfrm>
          <a:off x="7810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xdr:cNvSpPr/>
      </xdr:nvSpPr>
      <xdr:spPr>
        <a:xfrm>
          <a:off x="6921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xdr:rowOff>
    </xdr:from>
    <xdr:to>
      <xdr:col>55</xdr:col>
      <xdr:colOff>50800</xdr:colOff>
      <xdr:row>40</xdr:row>
      <xdr:rowOff>117856</xdr:rowOff>
    </xdr:to>
    <xdr:sp macro="" textlink="">
      <xdr:nvSpPr>
        <xdr:cNvPr id="129" name="楕円 128"/>
        <xdr:cNvSpPr/>
      </xdr:nvSpPr>
      <xdr:spPr>
        <a:xfrm>
          <a:off x="104267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166133</xdr:rowOff>
    </xdr:from>
    <xdr:ext cx="469744" cy="259045"/>
    <xdr:sp macro="" textlink="">
      <xdr:nvSpPr>
        <xdr:cNvPr id="130" name="【図書館】&#10;一人当たり面積該当値テキスト"/>
        <xdr:cNvSpPr txBox="1"/>
      </xdr:nvSpPr>
      <xdr:spPr>
        <a:xfrm>
          <a:off x="10515600" y="685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20828</xdr:rowOff>
    </xdr:from>
    <xdr:to>
      <xdr:col>50</xdr:col>
      <xdr:colOff>165100</xdr:colOff>
      <xdr:row>40</xdr:row>
      <xdr:rowOff>122428</xdr:rowOff>
    </xdr:to>
    <xdr:sp macro="" textlink="">
      <xdr:nvSpPr>
        <xdr:cNvPr id="131" name="楕円 130"/>
        <xdr:cNvSpPr/>
      </xdr:nvSpPr>
      <xdr:spPr>
        <a:xfrm>
          <a:off x="9588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67056</xdr:rowOff>
    </xdr:from>
    <xdr:to>
      <xdr:col>55</xdr:col>
      <xdr:colOff>0</xdr:colOff>
      <xdr:row>40</xdr:row>
      <xdr:rowOff>71628</xdr:rowOff>
    </xdr:to>
    <xdr:cxnSp macro="">
      <xdr:nvCxnSpPr>
        <xdr:cNvPr id="132" name="直線コネクタ 131"/>
        <xdr:cNvCxnSpPr/>
      </xdr:nvCxnSpPr>
      <xdr:spPr>
        <a:xfrm flipV="1">
          <a:off x="9639300" y="6925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3" name="楕円 132"/>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71628</xdr:rowOff>
    </xdr:from>
    <xdr:to>
      <xdr:col>50</xdr:col>
      <xdr:colOff>114300</xdr:colOff>
      <xdr:row>40</xdr:row>
      <xdr:rowOff>76200</xdr:rowOff>
    </xdr:to>
    <xdr:cxnSp macro="">
      <xdr:nvCxnSpPr>
        <xdr:cNvPr id="134" name="直線コネクタ 133"/>
        <xdr:cNvCxnSpPr/>
      </xdr:nvCxnSpPr>
      <xdr:spPr>
        <a:xfrm flipV="1">
          <a:off x="8750300" y="692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5" name="楕円 134"/>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36" name="直線コネクタ 135"/>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29972</xdr:rowOff>
    </xdr:from>
    <xdr:to>
      <xdr:col>36</xdr:col>
      <xdr:colOff>165100</xdr:colOff>
      <xdr:row>40</xdr:row>
      <xdr:rowOff>131572</xdr:rowOff>
    </xdr:to>
    <xdr:sp macro="" textlink="">
      <xdr:nvSpPr>
        <xdr:cNvPr id="137" name="楕円 136"/>
        <xdr:cNvSpPr/>
      </xdr:nvSpPr>
      <xdr:spPr>
        <a:xfrm>
          <a:off x="6921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80772</xdr:rowOff>
    </xdr:to>
    <xdr:cxnSp macro="">
      <xdr:nvCxnSpPr>
        <xdr:cNvPr id="138" name="直線コネクタ 137"/>
        <xdr:cNvCxnSpPr/>
      </xdr:nvCxnSpPr>
      <xdr:spPr>
        <a:xfrm flipV="1">
          <a:off x="6972300" y="693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120667</xdr:rowOff>
    </xdr:from>
    <xdr:ext cx="469744" cy="259045"/>
    <xdr:sp macro="" textlink="">
      <xdr:nvSpPr>
        <xdr:cNvPr id="139" name="n_1aveValue【図書館】&#10;一人当たり面積"/>
        <xdr:cNvSpPr txBox="1"/>
      </xdr:nvSpPr>
      <xdr:spPr>
        <a:xfrm>
          <a:off x="9391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40" name="n_2aveValue【図書館】&#10;一人当たり面積"/>
        <xdr:cNvSpPr txBox="1"/>
      </xdr:nvSpPr>
      <xdr:spPr>
        <a:xfrm>
          <a:off x="8515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1" name="n_3aveValue【図書館】&#10;一人当たり面積"/>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xdr:cNvSpPr txBox="1"/>
      </xdr:nvSpPr>
      <xdr:spPr>
        <a:xfrm>
          <a:off x="6737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113555</xdr:rowOff>
    </xdr:from>
    <xdr:ext cx="469744" cy="259045"/>
    <xdr:sp macro="" textlink="">
      <xdr:nvSpPr>
        <xdr:cNvPr id="143" name="n_1mainValue【図書館】&#10;一人当たり面積"/>
        <xdr:cNvSpPr txBox="1"/>
      </xdr:nvSpPr>
      <xdr:spPr>
        <a:xfrm>
          <a:off x="93917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4" name="n_2mainValue【図書館】&#10;一人当たり面積"/>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45" name="n_3mainValue【図書館】&#10;一人当たり面積"/>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148099</xdr:rowOff>
    </xdr:from>
    <xdr:ext cx="469744" cy="259045"/>
    <xdr:sp macro="" textlink="">
      <xdr:nvSpPr>
        <xdr:cNvPr id="146" name="n_4mainValue【図書館】&#10;一人当たり面積"/>
        <xdr:cNvSpPr txBox="1"/>
      </xdr:nvSpPr>
      <xdr:spPr>
        <a:xfrm>
          <a:off x="6737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17780</xdr:rowOff>
    </xdr:from>
    <xdr:to>
      <xdr:col>24</xdr:col>
      <xdr:colOff>114300</xdr:colOff>
      <xdr:row>63</xdr:row>
      <xdr:rowOff>119380</xdr:rowOff>
    </xdr:to>
    <xdr:sp macro="" textlink="">
      <xdr:nvSpPr>
        <xdr:cNvPr id="187" name="楕円 186"/>
        <xdr:cNvSpPr/>
      </xdr:nvSpPr>
      <xdr:spPr>
        <a:xfrm>
          <a:off x="4584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104157</xdr:rowOff>
    </xdr:from>
    <xdr:ext cx="405111" cy="259045"/>
    <xdr:sp macro="" textlink="">
      <xdr:nvSpPr>
        <xdr:cNvPr id="188" name="【体育館・プール】&#10;有形固定資産減価償却率該当値テキスト"/>
        <xdr:cNvSpPr txBox="1"/>
      </xdr:nvSpPr>
      <xdr:spPr>
        <a:xfrm>
          <a:off x="4673600" y="1073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147320</xdr:rowOff>
    </xdr:from>
    <xdr:to>
      <xdr:col>20</xdr:col>
      <xdr:colOff>38100</xdr:colOff>
      <xdr:row>63</xdr:row>
      <xdr:rowOff>77470</xdr:rowOff>
    </xdr:to>
    <xdr:sp macro="" textlink="">
      <xdr:nvSpPr>
        <xdr:cNvPr id="189" name="楕円 188"/>
        <xdr:cNvSpPr/>
      </xdr:nvSpPr>
      <xdr:spPr>
        <a:xfrm>
          <a:off x="3746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26670</xdr:rowOff>
    </xdr:from>
    <xdr:to>
      <xdr:col>24</xdr:col>
      <xdr:colOff>63500</xdr:colOff>
      <xdr:row>63</xdr:row>
      <xdr:rowOff>68580</xdr:rowOff>
    </xdr:to>
    <xdr:cxnSp macro="">
      <xdr:nvCxnSpPr>
        <xdr:cNvPr id="190" name="直線コネクタ 189"/>
        <xdr:cNvCxnSpPr/>
      </xdr:nvCxnSpPr>
      <xdr:spPr>
        <a:xfrm>
          <a:off x="3797300" y="108280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132080</xdr:rowOff>
    </xdr:from>
    <xdr:to>
      <xdr:col>15</xdr:col>
      <xdr:colOff>101600</xdr:colOff>
      <xdr:row>63</xdr:row>
      <xdr:rowOff>62230</xdr:rowOff>
    </xdr:to>
    <xdr:sp macro="" textlink="">
      <xdr:nvSpPr>
        <xdr:cNvPr id="191" name="楕円 190"/>
        <xdr:cNvSpPr/>
      </xdr:nvSpPr>
      <xdr:spPr>
        <a:xfrm>
          <a:off x="2857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11430</xdr:rowOff>
    </xdr:from>
    <xdr:to>
      <xdr:col>19</xdr:col>
      <xdr:colOff>177800</xdr:colOff>
      <xdr:row>63</xdr:row>
      <xdr:rowOff>26670</xdr:rowOff>
    </xdr:to>
    <xdr:cxnSp macro="">
      <xdr:nvCxnSpPr>
        <xdr:cNvPr id="192" name="直線コネクタ 191"/>
        <xdr:cNvCxnSpPr/>
      </xdr:nvCxnSpPr>
      <xdr:spPr>
        <a:xfrm>
          <a:off x="2908300" y="10812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113030</xdr:rowOff>
    </xdr:from>
    <xdr:to>
      <xdr:col>10</xdr:col>
      <xdr:colOff>165100</xdr:colOff>
      <xdr:row>63</xdr:row>
      <xdr:rowOff>43180</xdr:rowOff>
    </xdr:to>
    <xdr:sp macro="" textlink="">
      <xdr:nvSpPr>
        <xdr:cNvPr id="193" name="楕円 192"/>
        <xdr:cNvSpPr/>
      </xdr:nvSpPr>
      <xdr:spPr>
        <a:xfrm>
          <a:off x="1968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163830</xdr:rowOff>
    </xdr:from>
    <xdr:to>
      <xdr:col>15</xdr:col>
      <xdr:colOff>50800</xdr:colOff>
      <xdr:row>63</xdr:row>
      <xdr:rowOff>11430</xdr:rowOff>
    </xdr:to>
    <xdr:cxnSp macro="">
      <xdr:nvCxnSpPr>
        <xdr:cNvPr id="194" name="直線コネクタ 193"/>
        <xdr:cNvCxnSpPr/>
      </xdr:nvCxnSpPr>
      <xdr:spPr>
        <a:xfrm>
          <a:off x="2019300" y="107937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34925</xdr:rowOff>
    </xdr:from>
    <xdr:to>
      <xdr:col>6</xdr:col>
      <xdr:colOff>38100</xdr:colOff>
      <xdr:row>63</xdr:row>
      <xdr:rowOff>136525</xdr:rowOff>
    </xdr:to>
    <xdr:sp macro="" textlink="">
      <xdr:nvSpPr>
        <xdr:cNvPr id="195" name="楕円 194"/>
        <xdr:cNvSpPr/>
      </xdr:nvSpPr>
      <xdr:spPr>
        <a:xfrm>
          <a:off x="1079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163830</xdr:rowOff>
    </xdr:from>
    <xdr:to>
      <xdr:col>10</xdr:col>
      <xdr:colOff>114300</xdr:colOff>
      <xdr:row>63</xdr:row>
      <xdr:rowOff>85725</xdr:rowOff>
    </xdr:to>
    <xdr:cxnSp macro="">
      <xdr:nvCxnSpPr>
        <xdr:cNvPr id="196" name="直線コネクタ 195"/>
        <xdr:cNvCxnSpPr/>
      </xdr:nvCxnSpPr>
      <xdr:spPr>
        <a:xfrm flipV="1">
          <a:off x="1130300" y="1079373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68597</xdr:rowOff>
    </xdr:from>
    <xdr:ext cx="405111" cy="259045"/>
    <xdr:sp macro="" textlink="">
      <xdr:nvSpPr>
        <xdr:cNvPr id="201" name="n_1mainValue【体育館・プール】&#10;有形固定資産減価償却率"/>
        <xdr:cNvSpPr txBox="1"/>
      </xdr:nvSpPr>
      <xdr:spPr>
        <a:xfrm>
          <a:off x="3582044"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53357</xdr:rowOff>
    </xdr:from>
    <xdr:ext cx="405111" cy="259045"/>
    <xdr:sp macro="" textlink="">
      <xdr:nvSpPr>
        <xdr:cNvPr id="202" name="n_2mainValue【体育館・プール】&#10;有形固定資産減価償却率"/>
        <xdr:cNvSpPr txBox="1"/>
      </xdr:nvSpPr>
      <xdr:spPr>
        <a:xfrm>
          <a:off x="2705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34307</xdr:rowOff>
    </xdr:from>
    <xdr:ext cx="405111" cy="259045"/>
    <xdr:sp macro="" textlink="">
      <xdr:nvSpPr>
        <xdr:cNvPr id="203" name="n_3mainValue【体育館・プール】&#10;有形固定資産減価償却率"/>
        <xdr:cNvSpPr txBox="1"/>
      </xdr:nvSpPr>
      <xdr:spPr>
        <a:xfrm>
          <a:off x="1816744"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127652</xdr:rowOff>
    </xdr:from>
    <xdr:ext cx="405111" cy="259045"/>
    <xdr:sp macro="" textlink="">
      <xdr:nvSpPr>
        <xdr:cNvPr id="204" name="n_4mainValue【体育館・プール】&#10;有形固定資産減価償却率"/>
        <xdr:cNvSpPr txBox="1"/>
      </xdr:nvSpPr>
      <xdr:spPr>
        <a:xfrm>
          <a:off x="927744"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233" name="【体育館・プール】&#10;一人当たり面積平均値テキスト"/>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3810</xdr:rowOff>
    </xdr:from>
    <xdr:to>
      <xdr:col>55</xdr:col>
      <xdr:colOff>50800</xdr:colOff>
      <xdr:row>64</xdr:row>
      <xdr:rowOff>105410</xdr:rowOff>
    </xdr:to>
    <xdr:sp macro="" textlink="">
      <xdr:nvSpPr>
        <xdr:cNvPr id="244" name="楕円 243"/>
        <xdr:cNvSpPr/>
      </xdr:nvSpPr>
      <xdr:spPr>
        <a:xfrm>
          <a:off x="104267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90187</xdr:rowOff>
    </xdr:from>
    <xdr:ext cx="469744" cy="259045"/>
    <xdr:sp macro="" textlink="">
      <xdr:nvSpPr>
        <xdr:cNvPr id="245" name="【体育館・プール】&#10;一人当たり面積該当値テキスト"/>
        <xdr:cNvSpPr txBox="1"/>
      </xdr:nvSpPr>
      <xdr:spPr>
        <a:xfrm>
          <a:off x="10515600" y="1089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3810</xdr:rowOff>
    </xdr:from>
    <xdr:to>
      <xdr:col>50</xdr:col>
      <xdr:colOff>165100</xdr:colOff>
      <xdr:row>64</xdr:row>
      <xdr:rowOff>105410</xdr:rowOff>
    </xdr:to>
    <xdr:sp macro="" textlink="">
      <xdr:nvSpPr>
        <xdr:cNvPr id="246" name="楕円 245"/>
        <xdr:cNvSpPr/>
      </xdr:nvSpPr>
      <xdr:spPr>
        <a:xfrm>
          <a:off x="95885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54610</xdr:rowOff>
    </xdr:from>
    <xdr:to>
      <xdr:col>55</xdr:col>
      <xdr:colOff>0</xdr:colOff>
      <xdr:row>64</xdr:row>
      <xdr:rowOff>54610</xdr:rowOff>
    </xdr:to>
    <xdr:cxnSp macro="">
      <xdr:nvCxnSpPr>
        <xdr:cNvPr id="247" name="直線コネクタ 246"/>
        <xdr:cNvCxnSpPr/>
      </xdr:nvCxnSpPr>
      <xdr:spPr>
        <a:xfrm>
          <a:off x="9639300" y="110274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3810</xdr:rowOff>
    </xdr:from>
    <xdr:to>
      <xdr:col>46</xdr:col>
      <xdr:colOff>38100</xdr:colOff>
      <xdr:row>64</xdr:row>
      <xdr:rowOff>105410</xdr:rowOff>
    </xdr:to>
    <xdr:sp macro="" textlink="">
      <xdr:nvSpPr>
        <xdr:cNvPr id="248" name="楕円 247"/>
        <xdr:cNvSpPr/>
      </xdr:nvSpPr>
      <xdr:spPr>
        <a:xfrm>
          <a:off x="86995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54610</xdr:rowOff>
    </xdr:from>
    <xdr:to>
      <xdr:col>50</xdr:col>
      <xdr:colOff>114300</xdr:colOff>
      <xdr:row>64</xdr:row>
      <xdr:rowOff>54610</xdr:rowOff>
    </xdr:to>
    <xdr:cxnSp macro="">
      <xdr:nvCxnSpPr>
        <xdr:cNvPr id="249" name="直線コネクタ 248"/>
        <xdr:cNvCxnSpPr/>
      </xdr:nvCxnSpPr>
      <xdr:spPr>
        <a:xfrm>
          <a:off x="8750300" y="110274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3810</xdr:rowOff>
    </xdr:from>
    <xdr:to>
      <xdr:col>41</xdr:col>
      <xdr:colOff>101600</xdr:colOff>
      <xdr:row>64</xdr:row>
      <xdr:rowOff>105410</xdr:rowOff>
    </xdr:to>
    <xdr:sp macro="" textlink="">
      <xdr:nvSpPr>
        <xdr:cNvPr id="250" name="楕円 249"/>
        <xdr:cNvSpPr/>
      </xdr:nvSpPr>
      <xdr:spPr>
        <a:xfrm>
          <a:off x="78105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54610</xdr:rowOff>
    </xdr:from>
    <xdr:to>
      <xdr:col>45</xdr:col>
      <xdr:colOff>177800</xdr:colOff>
      <xdr:row>64</xdr:row>
      <xdr:rowOff>54610</xdr:rowOff>
    </xdr:to>
    <xdr:cxnSp macro="">
      <xdr:nvCxnSpPr>
        <xdr:cNvPr id="251" name="直線コネクタ 250"/>
        <xdr:cNvCxnSpPr/>
      </xdr:nvCxnSpPr>
      <xdr:spPr>
        <a:xfrm>
          <a:off x="7861300" y="110274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129540</xdr:rowOff>
    </xdr:from>
    <xdr:to>
      <xdr:col>36</xdr:col>
      <xdr:colOff>165100</xdr:colOff>
      <xdr:row>64</xdr:row>
      <xdr:rowOff>59690</xdr:rowOff>
    </xdr:to>
    <xdr:sp macro="" textlink="">
      <xdr:nvSpPr>
        <xdr:cNvPr id="252" name="楕円 251"/>
        <xdr:cNvSpPr/>
      </xdr:nvSpPr>
      <xdr:spPr>
        <a:xfrm>
          <a:off x="692150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8890</xdr:rowOff>
    </xdr:from>
    <xdr:to>
      <xdr:col>41</xdr:col>
      <xdr:colOff>50800</xdr:colOff>
      <xdr:row>64</xdr:row>
      <xdr:rowOff>54610</xdr:rowOff>
    </xdr:to>
    <xdr:cxnSp macro="">
      <xdr:nvCxnSpPr>
        <xdr:cNvPr id="253" name="直線コネクタ 252"/>
        <xdr:cNvCxnSpPr/>
      </xdr:nvCxnSpPr>
      <xdr:spPr>
        <a:xfrm>
          <a:off x="6972300" y="109816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127017</xdr:rowOff>
    </xdr:from>
    <xdr:ext cx="469744" cy="259045"/>
    <xdr:sp macro="" textlink="">
      <xdr:nvSpPr>
        <xdr:cNvPr id="254" name="n_1aveValue【体育館・プール】&#10;一人当たり面積"/>
        <xdr:cNvSpPr txBox="1"/>
      </xdr:nvSpPr>
      <xdr:spPr>
        <a:xfrm>
          <a:off x="9391727" y="104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125747</xdr:rowOff>
    </xdr:from>
    <xdr:ext cx="469744" cy="259045"/>
    <xdr:sp macro="" textlink="">
      <xdr:nvSpPr>
        <xdr:cNvPr id="255" name="n_2aveValue【体育館・プール】&#10;一人当たり面積"/>
        <xdr:cNvSpPr txBox="1"/>
      </xdr:nvSpPr>
      <xdr:spPr>
        <a:xfrm>
          <a:off x="8515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6"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156227</xdr:rowOff>
    </xdr:from>
    <xdr:ext cx="469744" cy="259045"/>
    <xdr:sp macro="" textlink="">
      <xdr:nvSpPr>
        <xdr:cNvPr id="257" name="n_4aveValue【体育館・プール】&#10;一人当たり面積"/>
        <xdr:cNvSpPr txBox="1"/>
      </xdr:nvSpPr>
      <xdr:spPr>
        <a:xfrm>
          <a:off x="6737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96537</xdr:rowOff>
    </xdr:from>
    <xdr:ext cx="469744" cy="259045"/>
    <xdr:sp macro="" textlink="">
      <xdr:nvSpPr>
        <xdr:cNvPr id="258" name="n_1mainValue【体育館・プール】&#10;一人当たり面積"/>
        <xdr:cNvSpPr txBox="1"/>
      </xdr:nvSpPr>
      <xdr:spPr>
        <a:xfrm>
          <a:off x="9391727" y="1106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96537</xdr:rowOff>
    </xdr:from>
    <xdr:ext cx="469744" cy="259045"/>
    <xdr:sp macro="" textlink="">
      <xdr:nvSpPr>
        <xdr:cNvPr id="259" name="n_2mainValue【体育館・プール】&#10;一人当たり面積"/>
        <xdr:cNvSpPr txBox="1"/>
      </xdr:nvSpPr>
      <xdr:spPr>
        <a:xfrm>
          <a:off x="8515427" y="1106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96537</xdr:rowOff>
    </xdr:from>
    <xdr:ext cx="469744" cy="259045"/>
    <xdr:sp macro="" textlink="">
      <xdr:nvSpPr>
        <xdr:cNvPr id="260" name="n_3mainValue【体育館・プール】&#10;一人当たり面積"/>
        <xdr:cNvSpPr txBox="1"/>
      </xdr:nvSpPr>
      <xdr:spPr>
        <a:xfrm>
          <a:off x="7626427" y="1106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50817</xdr:rowOff>
    </xdr:from>
    <xdr:ext cx="469744" cy="259045"/>
    <xdr:sp macro="" textlink="">
      <xdr:nvSpPr>
        <xdr:cNvPr id="261" name="n_4mainValue【体育館・プール】&#10;一人当たり面積"/>
        <xdr:cNvSpPr txBox="1"/>
      </xdr:nvSpPr>
      <xdr:spPr>
        <a:xfrm>
          <a:off x="6737427" y="1102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xdr:cNvCxnSpPr/>
      </xdr:nvCxnSpPr>
      <xdr:spPr>
        <a:xfrm flipV="1">
          <a:off x="4634865" y="1349311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xdr:cNvSpPr txBox="1"/>
      </xdr:nvSpPr>
      <xdr:spPr>
        <a:xfrm>
          <a:off x="4673600"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xdr:cNvCxnSpPr/>
      </xdr:nvCxnSpPr>
      <xdr:spPr>
        <a:xfrm>
          <a:off x="4546600" y="1349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31132</xdr:rowOff>
    </xdr:from>
    <xdr:ext cx="405111" cy="259045"/>
    <xdr:sp macro="" textlink="">
      <xdr:nvSpPr>
        <xdr:cNvPr id="291" name="【福祉施設】&#10;有形固定資産減価償却率平均値テキスト"/>
        <xdr:cNvSpPr txBox="1"/>
      </xdr:nvSpPr>
      <xdr:spPr>
        <a:xfrm>
          <a:off x="4673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xdr:cNvSpPr/>
      </xdr:nvSpPr>
      <xdr:spPr>
        <a:xfrm>
          <a:off x="1079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302" name="楕円 301"/>
        <xdr:cNvSpPr/>
      </xdr:nvSpPr>
      <xdr:spPr>
        <a:xfrm>
          <a:off x="45847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108602</xdr:rowOff>
    </xdr:from>
    <xdr:ext cx="405111" cy="259045"/>
    <xdr:sp macro="" textlink="">
      <xdr:nvSpPr>
        <xdr:cNvPr id="303" name="【福祉施設】&#10;有形固定資産減価償却率該当値テキスト"/>
        <xdr:cNvSpPr txBox="1"/>
      </xdr:nvSpPr>
      <xdr:spPr>
        <a:xfrm>
          <a:off x="4673600"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120650</xdr:rowOff>
    </xdr:from>
    <xdr:to>
      <xdr:col>20</xdr:col>
      <xdr:colOff>38100</xdr:colOff>
      <xdr:row>83</xdr:row>
      <xdr:rowOff>50800</xdr:rowOff>
    </xdr:to>
    <xdr:sp macro="" textlink="">
      <xdr:nvSpPr>
        <xdr:cNvPr id="304" name="楕円 303"/>
        <xdr:cNvSpPr/>
      </xdr:nvSpPr>
      <xdr:spPr>
        <a:xfrm>
          <a:off x="3746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0</xdr:rowOff>
    </xdr:from>
    <xdr:to>
      <xdr:col>24</xdr:col>
      <xdr:colOff>63500</xdr:colOff>
      <xdr:row>83</xdr:row>
      <xdr:rowOff>9525</xdr:rowOff>
    </xdr:to>
    <xdr:cxnSp macro="">
      <xdr:nvCxnSpPr>
        <xdr:cNvPr id="305" name="直線コネクタ 304"/>
        <xdr:cNvCxnSpPr/>
      </xdr:nvCxnSpPr>
      <xdr:spPr>
        <a:xfrm>
          <a:off x="3797300" y="142303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78739</xdr:rowOff>
    </xdr:from>
    <xdr:to>
      <xdr:col>15</xdr:col>
      <xdr:colOff>101600</xdr:colOff>
      <xdr:row>83</xdr:row>
      <xdr:rowOff>8889</xdr:rowOff>
    </xdr:to>
    <xdr:sp macro="" textlink="">
      <xdr:nvSpPr>
        <xdr:cNvPr id="306" name="楕円 305"/>
        <xdr:cNvSpPr/>
      </xdr:nvSpPr>
      <xdr:spPr>
        <a:xfrm>
          <a:off x="2857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129539</xdr:rowOff>
    </xdr:from>
    <xdr:to>
      <xdr:col>19</xdr:col>
      <xdr:colOff>177800</xdr:colOff>
      <xdr:row>83</xdr:row>
      <xdr:rowOff>0</xdr:rowOff>
    </xdr:to>
    <xdr:cxnSp macro="">
      <xdr:nvCxnSpPr>
        <xdr:cNvPr id="307" name="直線コネクタ 306"/>
        <xdr:cNvCxnSpPr/>
      </xdr:nvCxnSpPr>
      <xdr:spPr>
        <a:xfrm>
          <a:off x="2908300" y="141884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36830</xdr:rowOff>
    </xdr:from>
    <xdr:to>
      <xdr:col>10</xdr:col>
      <xdr:colOff>165100</xdr:colOff>
      <xdr:row>82</xdr:row>
      <xdr:rowOff>138430</xdr:rowOff>
    </xdr:to>
    <xdr:sp macro="" textlink="">
      <xdr:nvSpPr>
        <xdr:cNvPr id="308" name="楕円 307"/>
        <xdr:cNvSpPr/>
      </xdr:nvSpPr>
      <xdr:spPr>
        <a:xfrm>
          <a:off x="1968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87630</xdr:rowOff>
    </xdr:from>
    <xdr:to>
      <xdr:col>15</xdr:col>
      <xdr:colOff>50800</xdr:colOff>
      <xdr:row>82</xdr:row>
      <xdr:rowOff>129539</xdr:rowOff>
    </xdr:to>
    <xdr:cxnSp macro="">
      <xdr:nvCxnSpPr>
        <xdr:cNvPr id="309" name="直線コネクタ 308"/>
        <xdr:cNvCxnSpPr/>
      </xdr:nvCxnSpPr>
      <xdr:spPr>
        <a:xfrm>
          <a:off x="2019300" y="141465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166370</xdr:rowOff>
    </xdr:from>
    <xdr:to>
      <xdr:col>6</xdr:col>
      <xdr:colOff>38100</xdr:colOff>
      <xdr:row>82</xdr:row>
      <xdr:rowOff>96520</xdr:rowOff>
    </xdr:to>
    <xdr:sp macro="" textlink="">
      <xdr:nvSpPr>
        <xdr:cNvPr id="310" name="楕円 309"/>
        <xdr:cNvSpPr/>
      </xdr:nvSpPr>
      <xdr:spPr>
        <a:xfrm>
          <a:off x="1079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45720</xdr:rowOff>
    </xdr:from>
    <xdr:to>
      <xdr:col>10</xdr:col>
      <xdr:colOff>114300</xdr:colOff>
      <xdr:row>82</xdr:row>
      <xdr:rowOff>87630</xdr:rowOff>
    </xdr:to>
    <xdr:cxnSp macro="">
      <xdr:nvCxnSpPr>
        <xdr:cNvPr id="311" name="直線コネクタ 310"/>
        <xdr:cNvCxnSpPr/>
      </xdr:nvCxnSpPr>
      <xdr:spPr>
        <a:xfrm>
          <a:off x="1130300" y="141046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2" name="n_1aveValue【福祉施設】&#10;有形固定資産減価償却率"/>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3" name="n_2aveValue【福祉施設】&#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15" name="n_4aveValue【福祉施設】&#10;有形固定資産減価償却率"/>
        <xdr:cNvSpPr txBox="1"/>
      </xdr:nvSpPr>
      <xdr:spPr>
        <a:xfrm>
          <a:off x="927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41927</xdr:rowOff>
    </xdr:from>
    <xdr:ext cx="405111" cy="259045"/>
    <xdr:sp macro="" textlink="">
      <xdr:nvSpPr>
        <xdr:cNvPr id="316" name="n_1mainValue【福祉施設】&#10;有形固定資産減価償却率"/>
        <xdr:cNvSpPr txBox="1"/>
      </xdr:nvSpPr>
      <xdr:spPr>
        <a:xfrm>
          <a:off x="35820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7" name="n_2mainValue【福祉施設】&#10;有形固定資産減価償却率"/>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129557</xdr:rowOff>
    </xdr:from>
    <xdr:ext cx="405111" cy="259045"/>
    <xdr:sp macro="" textlink="">
      <xdr:nvSpPr>
        <xdr:cNvPr id="318" name="n_3mainValue【福祉施設】&#10;有形固定資産減価償却率"/>
        <xdr:cNvSpPr txBox="1"/>
      </xdr:nvSpPr>
      <xdr:spPr>
        <a:xfrm>
          <a:off x="1816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87647</xdr:rowOff>
    </xdr:from>
    <xdr:ext cx="405111" cy="259045"/>
    <xdr:sp macro="" textlink="">
      <xdr:nvSpPr>
        <xdr:cNvPr id="319" name="n_4mainValue【福祉施設】&#10;有形固定資産減価償却率"/>
        <xdr:cNvSpPr txBox="1"/>
      </xdr:nvSpPr>
      <xdr:spPr>
        <a:xfrm>
          <a:off x="927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xdr:cNvCxnSpPr/>
      </xdr:nvCxnSpPr>
      <xdr:spPr>
        <a:xfrm flipV="1">
          <a:off x="10476865" y="13510261"/>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13988</xdr:rowOff>
    </xdr:from>
    <xdr:ext cx="469744" cy="259045"/>
    <xdr:sp macro="" textlink="">
      <xdr:nvSpPr>
        <xdr:cNvPr id="348" name="【福祉施設】&#10;一人当たり面積平均値テキスト"/>
        <xdr:cNvSpPr txBox="1"/>
      </xdr:nvSpPr>
      <xdr:spPr>
        <a:xfrm>
          <a:off x="10515600" y="1424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xdr:cNvSpPr/>
      </xdr:nvSpPr>
      <xdr:spPr>
        <a:xfrm>
          <a:off x="10426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xdr:cNvSpPr/>
      </xdr:nvSpPr>
      <xdr:spPr>
        <a:xfrm>
          <a:off x="9588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13970</xdr:rowOff>
    </xdr:from>
    <xdr:to>
      <xdr:col>55</xdr:col>
      <xdr:colOff>50800</xdr:colOff>
      <xdr:row>84</xdr:row>
      <xdr:rowOff>115570</xdr:rowOff>
    </xdr:to>
    <xdr:sp macro="" textlink="">
      <xdr:nvSpPr>
        <xdr:cNvPr id="359" name="楕円 358"/>
        <xdr:cNvSpPr/>
      </xdr:nvSpPr>
      <xdr:spPr>
        <a:xfrm>
          <a:off x="104267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163847</xdr:rowOff>
    </xdr:from>
    <xdr:ext cx="469744" cy="259045"/>
    <xdr:sp macro="" textlink="">
      <xdr:nvSpPr>
        <xdr:cNvPr id="360" name="【福祉施設】&#10;一人当たり面積該当値テキスト"/>
        <xdr:cNvSpPr txBox="1"/>
      </xdr:nvSpPr>
      <xdr:spPr>
        <a:xfrm>
          <a:off x="1051560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162561</xdr:rowOff>
    </xdr:from>
    <xdr:to>
      <xdr:col>50</xdr:col>
      <xdr:colOff>165100</xdr:colOff>
      <xdr:row>84</xdr:row>
      <xdr:rowOff>92711</xdr:rowOff>
    </xdr:to>
    <xdr:sp macro="" textlink="">
      <xdr:nvSpPr>
        <xdr:cNvPr id="361" name="楕円 360"/>
        <xdr:cNvSpPr/>
      </xdr:nvSpPr>
      <xdr:spPr>
        <a:xfrm>
          <a:off x="9588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41911</xdr:rowOff>
    </xdr:from>
    <xdr:to>
      <xdr:col>55</xdr:col>
      <xdr:colOff>0</xdr:colOff>
      <xdr:row>84</xdr:row>
      <xdr:rowOff>64770</xdr:rowOff>
    </xdr:to>
    <xdr:cxnSp macro="">
      <xdr:nvCxnSpPr>
        <xdr:cNvPr id="362" name="直線コネクタ 361"/>
        <xdr:cNvCxnSpPr/>
      </xdr:nvCxnSpPr>
      <xdr:spPr>
        <a:xfrm>
          <a:off x="9639300" y="144437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166370</xdr:rowOff>
    </xdr:from>
    <xdr:to>
      <xdr:col>46</xdr:col>
      <xdr:colOff>38100</xdr:colOff>
      <xdr:row>84</xdr:row>
      <xdr:rowOff>96520</xdr:rowOff>
    </xdr:to>
    <xdr:sp macro="" textlink="">
      <xdr:nvSpPr>
        <xdr:cNvPr id="363" name="楕円 362"/>
        <xdr:cNvSpPr/>
      </xdr:nvSpPr>
      <xdr:spPr>
        <a:xfrm>
          <a:off x="8699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41911</xdr:rowOff>
    </xdr:from>
    <xdr:to>
      <xdr:col>50</xdr:col>
      <xdr:colOff>114300</xdr:colOff>
      <xdr:row>84</xdr:row>
      <xdr:rowOff>45720</xdr:rowOff>
    </xdr:to>
    <xdr:cxnSp macro="">
      <xdr:nvCxnSpPr>
        <xdr:cNvPr id="364" name="直線コネクタ 363"/>
        <xdr:cNvCxnSpPr/>
      </xdr:nvCxnSpPr>
      <xdr:spPr>
        <a:xfrm flipV="1">
          <a:off x="8750300" y="144437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2539</xdr:rowOff>
    </xdr:from>
    <xdr:to>
      <xdr:col>41</xdr:col>
      <xdr:colOff>101600</xdr:colOff>
      <xdr:row>84</xdr:row>
      <xdr:rowOff>104139</xdr:rowOff>
    </xdr:to>
    <xdr:sp macro="" textlink="">
      <xdr:nvSpPr>
        <xdr:cNvPr id="365" name="楕円 364"/>
        <xdr:cNvSpPr/>
      </xdr:nvSpPr>
      <xdr:spPr>
        <a:xfrm>
          <a:off x="7810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45720</xdr:rowOff>
    </xdr:from>
    <xdr:to>
      <xdr:col>45</xdr:col>
      <xdr:colOff>177800</xdr:colOff>
      <xdr:row>84</xdr:row>
      <xdr:rowOff>53339</xdr:rowOff>
    </xdr:to>
    <xdr:cxnSp macro="">
      <xdr:nvCxnSpPr>
        <xdr:cNvPr id="366" name="直線コネクタ 365"/>
        <xdr:cNvCxnSpPr/>
      </xdr:nvCxnSpPr>
      <xdr:spPr>
        <a:xfrm flipV="1">
          <a:off x="7861300" y="14447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6350</xdr:rowOff>
    </xdr:from>
    <xdr:to>
      <xdr:col>36</xdr:col>
      <xdr:colOff>165100</xdr:colOff>
      <xdr:row>84</xdr:row>
      <xdr:rowOff>107950</xdr:rowOff>
    </xdr:to>
    <xdr:sp macro="" textlink="">
      <xdr:nvSpPr>
        <xdr:cNvPr id="367" name="楕円 366"/>
        <xdr:cNvSpPr/>
      </xdr:nvSpPr>
      <xdr:spPr>
        <a:xfrm>
          <a:off x="6921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53339</xdr:rowOff>
    </xdr:from>
    <xdr:to>
      <xdr:col>41</xdr:col>
      <xdr:colOff>50800</xdr:colOff>
      <xdr:row>84</xdr:row>
      <xdr:rowOff>57150</xdr:rowOff>
    </xdr:to>
    <xdr:cxnSp macro="">
      <xdr:nvCxnSpPr>
        <xdr:cNvPr id="368" name="直線コネクタ 367"/>
        <xdr:cNvCxnSpPr/>
      </xdr:nvCxnSpPr>
      <xdr:spPr>
        <a:xfrm flipV="1">
          <a:off x="6972300" y="14455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101616</xdr:rowOff>
    </xdr:from>
    <xdr:ext cx="469744" cy="259045"/>
    <xdr:sp macro="" textlink="">
      <xdr:nvSpPr>
        <xdr:cNvPr id="369" name="n_1aveValue【福祉施設】&#10;一人当たり面積"/>
        <xdr:cNvSpPr txBox="1"/>
      </xdr:nvSpPr>
      <xdr:spPr>
        <a:xfrm>
          <a:off x="93917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70" name="n_2aveValue【福祉施設】&#10;一人当たり面積"/>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71" name="n_3aveValue【福祉施設】&#10;一人当たり面積"/>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109238</xdr:rowOff>
    </xdr:from>
    <xdr:ext cx="469744" cy="259045"/>
    <xdr:sp macro="" textlink="">
      <xdr:nvSpPr>
        <xdr:cNvPr id="372" name="n_4aveValue【福祉施設】&#10;一人当たり面積"/>
        <xdr:cNvSpPr txBox="1"/>
      </xdr:nvSpPr>
      <xdr:spPr>
        <a:xfrm>
          <a:off x="6737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83838</xdr:rowOff>
    </xdr:from>
    <xdr:ext cx="469744" cy="259045"/>
    <xdr:sp macro="" textlink="">
      <xdr:nvSpPr>
        <xdr:cNvPr id="373" name="n_1mainValue【福祉施設】&#10;一人当たり面積"/>
        <xdr:cNvSpPr txBox="1"/>
      </xdr:nvSpPr>
      <xdr:spPr>
        <a:xfrm>
          <a:off x="93917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87647</xdr:rowOff>
    </xdr:from>
    <xdr:ext cx="469744" cy="259045"/>
    <xdr:sp macro="" textlink="">
      <xdr:nvSpPr>
        <xdr:cNvPr id="374" name="n_2mainValue【福祉施設】&#10;一人当たり面積"/>
        <xdr:cNvSpPr txBox="1"/>
      </xdr:nvSpPr>
      <xdr:spPr>
        <a:xfrm>
          <a:off x="8515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95266</xdr:rowOff>
    </xdr:from>
    <xdr:ext cx="469744" cy="259045"/>
    <xdr:sp macro="" textlink="">
      <xdr:nvSpPr>
        <xdr:cNvPr id="375" name="n_3mainValue【福祉施設】&#10;一人当たり面積"/>
        <xdr:cNvSpPr txBox="1"/>
      </xdr:nvSpPr>
      <xdr:spPr>
        <a:xfrm>
          <a:off x="76264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99077</xdr:rowOff>
    </xdr:from>
    <xdr:ext cx="469744" cy="259045"/>
    <xdr:sp macro="" textlink="">
      <xdr:nvSpPr>
        <xdr:cNvPr id="376" name="n_4mainValue【福祉施設】&#10;一人当たり面積"/>
        <xdr:cNvSpPr txBox="1"/>
      </xdr:nvSpPr>
      <xdr:spPr>
        <a:xfrm>
          <a:off x="6737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xdr:cNvCxnSpPr/>
      </xdr:nvCxnSpPr>
      <xdr:spPr>
        <a:xfrm flipV="1">
          <a:off x="4634865"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xdr:cNvSpPr txBox="1"/>
      </xdr:nvSpPr>
      <xdr:spPr>
        <a:xfrm>
          <a:off x="4673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xdr:cNvCxnSpPr/>
      </xdr:nvCxnSpPr>
      <xdr:spPr>
        <a:xfrm>
          <a:off x="4546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61340</xdr:rowOff>
    </xdr:from>
    <xdr:ext cx="405111" cy="259045"/>
    <xdr:sp macro="" textlink="">
      <xdr:nvSpPr>
        <xdr:cNvPr id="407" name="【市民会館】&#10;有形固定資産減価償却率平均値テキスト"/>
        <xdr:cNvSpPr txBox="1"/>
      </xdr:nvSpPr>
      <xdr:spPr>
        <a:xfrm>
          <a:off x="4673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xdr:cNvSpPr/>
      </xdr:nvSpPr>
      <xdr:spPr>
        <a:xfrm>
          <a:off x="4584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xdr:cNvSpPr/>
      </xdr:nvSpPr>
      <xdr:spPr>
        <a:xfrm>
          <a:off x="3746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xdr:cNvSpPr/>
      </xdr:nvSpPr>
      <xdr:spPr>
        <a:xfrm>
          <a:off x="2857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1" name="フローチャート: 判断 410"/>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59689</xdr:rowOff>
    </xdr:from>
    <xdr:to>
      <xdr:col>24</xdr:col>
      <xdr:colOff>114300</xdr:colOff>
      <xdr:row>107</xdr:row>
      <xdr:rowOff>161289</xdr:rowOff>
    </xdr:to>
    <xdr:sp macro="" textlink="">
      <xdr:nvSpPr>
        <xdr:cNvPr id="418" name="楕円 417"/>
        <xdr:cNvSpPr/>
      </xdr:nvSpPr>
      <xdr:spPr>
        <a:xfrm>
          <a:off x="4584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38116</xdr:rowOff>
    </xdr:from>
    <xdr:ext cx="405111" cy="259045"/>
    <xdr:sp macro="" textlink="">
      <xdr:nvSpPr>
        <xdr:cNvPr id="419" name="【市民会館】&#10;有形固定資産減価償却率該当値テキスト"/>
        <xdr:cNvSpPr txBox="1"/>
      </xdr:nvSpPr>
      <xdr:spPr>
        <a:xfrm>
          <a:off x="4673600"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27032</xdr:rowOff>
    </xdr:from>
    <xdr:to>
      <xdr:col>20</xdr:col>
      <xdr:colOff>38100</xdr:colOff>
      <xdr:row>107</xdr:row>
      <xdr:rowOff>128632</xdr:rowOff>
    </xdr:to>
    <xdr:sp macro="" textlink="">
      <xdr:nvSpPr>
        <xdr:cNvPr id="420" name="楕円 419"/>
        <xdr:cNvSpPr/>
      </xdr:nvSpPr>
      <xdr:spPr>
        <a:xfrm>
          <a:off x="3746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77832</xdr:rowOff>
    </xdr:from>
    <xdr:to>
      <xdr:col>24</xdr:col>
      <xdr:colOff>63500</xdr:colOff>
      <xdr:row>107</xdr:row>
      <xdr:rowOff>110489</xdr:rowOff>
    </xdr:to>
    <xdr:cxnSp macro="">
      <xdr:nvCxnSpPr>
        <xdr:cNvPr id="421" name="直線コネクタ 420"/>
        <xdr:cNvCxnSpPr/>
      </xdr:nvCxnSpPr>
      <xdr:spPr>
        <a:xfrm>
          <a:off x="3797300" y="1842298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165826</xdr:rowOff>
    </xdr:from>
    <xdr:to>
      <xdr:col>15</xdr:col>
      <xdr:colOff>101600</xdr:colOff>
      <xdr:row>107</xdr:row>
      <xdr:rowOff>95976</xdr:rowOff>
    </xdr:to>
    <xdr:sp macro="" textlink="">
      <xdr:nvSpPr>
        <xdr:cNvPr id="422" name="楕円 421"/>
        <xdr:cNvSpPr/>
      </xdr:nvSpPr>
      <xdr:spPr>
        <a:xfrm>
          <a:off x="2857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45176</xdr:rowOff>
    </xdr:from>
    <xdr:to>
      <xdr:col>19</xdr:col>
      <xdr:colOff>177800</xdr:colOff>
      <xdr:row>107</xdr:row>
      <xdr:rowOff>77832</xdr:rowOff>
    </xdr:to>
    <xdr:cxnSp macro="">
      <xdr:nvCxnSpPr>
        <xdr:cNvPr id="423" name="直線コネクタ 422"/>
        <xdr:cNvCxnSpPr/>
      </xdr:nvCxnSpPr>
      <xdr:spPr>
        <a:xfrm>
          <a:off x="2908300" y="183903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133169</xdr:rowOff>
    </xdr:from>
    <xdr:to>
      <xdr:col>10</xdr:col>
      <xdr:colOff>165100</xdr:colOff>
      <xdr:row>107</xdr:row>
      <xdr:rowOff>63319</xdr:rowOff>
    </xdr:to>
    <xdr:sp macro="" textlink="">
      <xdr:nvSpPr>
        <xdr:cNvPr id="424" name="楕円 423"/>
        <xdr:cNvSpPr/>
      </xdr:nvSpPr>
      <xdr:spPr>
        <a:xfrm>
          <a:off x="1968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12519</xdr:rowOff>
    </xdr:from>
    <xdr:to>
      <xdr:col>15</xdr:col>
      <xdr:colOff>50800</xdr:colOff>
      <xdr:row>107</xdr:row>
      <xdr:rowOff>45176</xdr:rowOff>
    </xdr:to>
    <xdr:cxnSp macro="">
      <xdr:nvCxnSpPr>
        <xdr:cNvPr id="425" name="直線コネクタ 424"/>
        <xdr:cNvCxnSpPr/>
      </xdr:nvCxnSpPr>
      <xdr:spPr>
        <a:xfrm>
          <a:off x="2019300" y="183576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98879</xdr:rowOff>
    </xdr:from>
    <xdr:to>
      <xdr:col>6</xdr:col>
      <xdr:colOff>38100</xdr:colOff>
      <xdr:row>107</xdr:row>
      <xdr:rowOff>29029</xdr:rowOff>
    </xdr:to>
    <xdr:sp macro="" textlink="">
      <xdr:nvSpPr>
        <xdr:cNvPr id="426" name="楕円 425"/>
        <xdr:cNvSpPr/>
      </xdr:nvSpPr>
      <xdr:spPr>
        <a:xfrm>
          <a:off x="1079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149679</xdr:rowOff>
    </xdr:from>
    <xdr:to>
      <xdr:col>10</xdr:col>
      <xdr:colOff>114300</xdr:colOff>
      <xdr:row>107</xdr:row>
      <xdr:rowOff>12519</xdr:rowOff>
    </xdr:to>
    <xdr:cxnSp macro="">
      <xdr:nvCxnSpPr>
        <xdr:cNvPr id="427" name="直線コネクタ 426"/>
        <xdr:cNvCxnSpPr/>
      </xdr:nvCxnSpPr>
      <xdr:spPr>
        <a:xfrm>
          <a:off x="1130300" y="183233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428" name="n_1aveValue【市民会館】&#10;有形固定資産減価償却率"/>
        <xdr:cNvSpPr txBox="1"/>
      </xdr:nvSpPr>
      <xdr:spPr>
        <a:xfrm>
          <a:off x="35820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429" name="n_2aveValue【市民会館】&#10;有形固定資産減価償却率"/>
        <xdr:cNvSpPr txBox="1"/>
      </xdr:nvSpPr>
      <xdr:spPr>
        <a:xfrm>
          <a:off x="2705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30" name="n_3aveValue【市民会館】&#10;有形固定資産減価償却率"/>
        <xdr:cNvSpPr txBox="1"/>
      </xdr:nvSpPr>
      <xdr:spPr>
        <a:xfrm>
          <a:off x="1816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市民会館】&#10;有形固定資産減価償却率"/>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119759</xdr:rowOff>
    </xdr:from>
    <xdr:ext cx="405111" cy="259045"/>
    <xdr:sp macro="" textlink="">
      <xdr:nvSpPr>
        <xdr:cNvPr id="432" name="n_1mainValue【市民会館】&#10;有形固定資産減価償却率"/>
        <xdr:cNvSpPr txBox="1"/>
      </xdr:nvSpPr>
      <xdr:spPr>
        <a:xfrm>
          <a:off x="35820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87103</xdr:rowOff>
    </xdr:from>
    <xdr:ext cx="405111" cy="259045"/>
    <xdr:sp macro="" textlink="">
      <xdr:nvSpPr>
        <xdr:cNvPr id="433" name="n_2mainValue【市民会館】&#10;有形固定資産減価償却率"/>
        <xdr:cNvSpPr txBox="1"/>
      </xdr:nvSpPr>
      <xdr:spPr>
        <a:xfrm>
          <a:off x="2705744"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54446</xdr:rowOff>
    </xdr:from>
    <xdr:ext cx="405111" cy="259045"/>
    <xdr:sp macro="" textlink="">
      <xdr:nvSpPr>
        <xdr:cNvPr id="434" name="n_3mainValue【市民会館】&#10;有形固定資産減価償却率"/>
        <xdr:cNvSpPr txBox="1"/>
      </xdr:nvSpPr>
      <xdr:spPr>
        <a:xfrm>
          <a:off x="18167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20156</xdr:rowOff>
    </xdr:from>
    <xdr:ext cx="405111" cy="259045"/>
    <xdr:sp macro="" textlink="">
      <xdr:nvSpPr>
        <xdr:cNvPr id="435" name="n_4mainValue【市民会館】&#10;有形固定資産減価償却率"/>
        <xdr:cNvSpPr txBox="1"/>
      </xdr:nvSpPr>
      <xdr:spPr>
        <a:xfrm>
          <a:off x="9277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125747</xdr:rowOff>
    </xdr:from>
    <xdr:ext cx="469744" cy="259045"/>
    <xdr:sp macro="" textlink="">
      <xdr:nvSpPr>
        <xdr:cNvPr id="464" name="【市民会館】&#10;一人当たり面積平均値テキスト"/>
        <xdr:cNvSpPr txBox="1"/>
      </xdr:nvSpPr>
      <xdr:spPr>
        <a:xfrm>
          <a:off x="10515600" y="1812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9" name="フローチャート: 判断 468"/>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86361</xdr:rowOff>
    </xdr:from>
    <xdr:to>
      <xdr:col>55</xdr:col>
      <xdr:colOff>50800</xdr:colOff>
      <xdr:row>106</xdr:row>
      <xdr:rowOff>16511</xdr:rowOff>
    </xdr:to>
    <xdr:sp macro="" textlink="">
      <xdr:nvSpPr>
        <xdr:cNvPr id="475" name="楕円 474"/>
        <xdr:cNvSpPr/>
      </xdr:nvSpPr>
      <xdr:spPr>
        <a:xfrm>
          <a:off x="104267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109238</xdr:rowOff>
    </xdr:from>
    <xdr:ext cx="469744" cy="259045"/>
    <xdr:sp macro="" textlink="">
      <xdr:nvSpPr>
        <xdr:cNvPr id="476" name="【市民会館】&#10;一人当たり面積該当値テキスト"/>
        <xdr:cNvSpPr txBox="1"/>
      </xdr:nvSpPr>
      <xdr:spPr>
        <a:xfrm>
          <a:off x="10515600"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93980</xdr:rowOff>
    </xdr:from>
    <xdr:to>
      <xdr:col>50</xdr:col>
      <xdr:colOff>165100</xdr:colOff>
      <xdr:row>106</xdr:row>
      <xdr:rowOff>24130</xdr:rowOff>
    </xdr:to>
    <xdr:sp macro="" textlink="">
      <xdr:nvSpPr>
        <xdr:cNvPr id="477" name="楕円 476"/>
        <xdr:cNvSpPr/>
      </xdr:nvSpPr>
      <xdr:spPr>
        <a:xfrm>
          <a:off x="9588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137161</xdr:rowOff>
    </xdr:from>
    <xdr:to>
      <xdr:col>55</xdr:col>
      <xdr:colOff>0</xdr:colOff>
      <xdr:row>105</xdr:row>
      <xdr:rowOff>144780</xdr:rowOff>
    </xdr:to>
    <xdr:cxnSp macro="">
      <xdr:nvCxnSpPr>
        <xdr:cNvPr id="478" name="直線コネクタ 477"/>
        <xdr:cNvCxnSpPr/>
      </xdr:nvCxnSpPr>
      <xdr:spPr>
        <a:xfrm flipV="1">
          <a:off x="9639300" y="181394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97789</xdr:rowOff>
    </xdr:from>
    <xdr:to>
      <xdr:col>46</xdr:col>
      <xdr:colOff>38100</xdr:colOff>
      <xdr:row>106</xdr:row>
      <xdr:rowOff>27939</xdr:rowOff>
    </xdr:to>
    <xdr:sp macro="" textlink="">
      <xdr:nvSpPr>
        <xdr:cNvPr id="479" name="楕円 478"/>
        <xdr:cNvSpPr/>
      </xdr:nvSpPr>
      <xdr:spPr>
        <a:xfrm>
          <a:off x="8699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144780</xdr:rowOff>
    </xdr:from>
    <xdr:to>
      <xdr:col>50</xdr:col>
      <xdr:colOff>114300</xdr:colOff>
      <xdr:row>105</xdr:row>
      <xdr:rowOff>148589</xdr:rowOff>
    </xdr:to>
    <xdr:cxnSp macro="">
      <xdr:nvCxnSpPr>
        <xdr:cNvPr id="480" name="直線コネクタ 479"/>
        <xdr:cNvCxnSpPr/>
      </xdr:nvCxnSpPr>
      <xdr:spPr>
        <a:xfrm flipV="1">
          <a:off x="8750300" y="18147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105411</xdr:rowOff>
    </xdr:from>
    <xdr:to>
      <xdr:col>41</xdr:col>
      <xdr:colOff>101600</xdr:colOff>
      <xdr:row>106</xdr:row>
      <xdr:rowOff>35561</xdr:rowOff>
    </xdr:to>
    <xdr:sp macro="" textlink="">
      <xdr:nvSpPr>
        <xdr:cNvPr id="481" name="楕円 480"/>
        <xdr:cNvSpPr/>
      </xdr:nvSpPr>
      <xdr:spPr>
        <a:xfrm>
          <a:off x="781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148589</xdr:rowOff>
    </xdr:from>
    <xdr:to>
      <xdr:col>45</xdr:col>
      <xdr:colOff>177800</xdr:colOff>
      <xdr:row>105</xdr:row>
      <xdr:rowOff>156211</xdr:rowOff>
    </xdr:to>
    <xdr:cxnSp macro="">
      <xdr:nvCxnSpPr>
        <xdr:cNvPr id="482" name="直線コネクタ 481"/>
        <xdr:cNvCxnSpPr/>
      </xdr:nvCxnSpPr>
      <xdr:spPr>
        <a:xfrm flipV="1">
          <a:off x="7861300" y="18150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113030</xdr:rowOff>
    </xdr:from>
    <xdr:to>
      <xdr:col>36</xdr:col>
      <xdr:colOff>165100</xdr:colOff>
      <xdr:row>106</xdr:row>
      <xdr:rowOff>43180</xdr:rowOff>
    </xdr:to>
    <xdr:sp macro="" textlink="">
      <xdr:nvSpPr>
        <xdr:cNvPr id="483" name="楕円 482"/>
        <xdr:cNvSpPr/>
      </xdr:nvSpPr>
      <xdr:spPr>
        <a:xfrm>
          <a:off x="6921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156211</xdr:rowOff>
    </xdr:from>
    <xdr:to>
      <xdr:col>41</xdr:col>
      <xdr:colOff>50800</xdr:colOff>
      <xdr:row>105</xdr:row>
      <xdr:rowOff>163830</xdr:rowOff>
    </xdr:to>
    <xdr:cxnSp macro="">
      <xdr:nvCxnSpPr>
        <xdr:cNvPr id="484" name="直線コネクタ 483"/>
        <xdr:cNvCxnSpPr/>
      </xdr:nvCxnSpPr>
      <xdr:spPr>
        <a:xfrm flipV="1">
          <a:off x="6972300" y="18158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80027</xdr:rowOff>
    </xdr:from>
    <xdr:ext cx="469744" cy="259045"/>
    <xdr:sp macro="" textlink="">
      <xdr:nvSpPr>
        <xdr:cNvPr id="485" name="n_1aveValue【市民会館】&#10;一人当たり面積"/>
        <xdr:cNvSpPr txBox="1"/>
      </xdr:nvSpPr>
      <xdr:spPr>
        <a:xfrm>
          <a:off x="9391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486" name="n_2aveValue【市民会館】&#10;一人当たり面積"/>
        <xdr:cNvSpPr txBox="1"/>
      </xdr:nvSpPr>
      <xdr:spPr>
        <a:xfrm>
          <a:off x="8515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7" name="n_3aveValue【市民会館】&#10;一人当たり面積"/>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8" name="n_4aveValue【市民会館】&#10;一人当たり面積"/>
        <xdr:cNvSpPr txBox="1"/>
      </xdr:nvSpPr>
      <xdr:spPr>
        <a:xfrm>
          <a:off x="6737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40657</xdr:rowOff>
    </xdr:from>
    <xdr:ext cx="469744" cy="259045"/>
    <xdr:sp macro="" textlink="">
      <xdr:nvSpPr>
        <xdr:cNvPr id="489" name="n_1mainValue【市民会館】&#10;一人当たり面積"/>
        <xdr:cNvSpPr txBox="1"/>
      </xdr:nvSpPr>
      <xdr:spPr>
        <a:xfrm>
          <a:off x="9391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44466</xdr:rowOff>
    </xdr:from>
    <xdr:ext cx="469744" cy="259045"/>
    <xdr:sp macro="" textlink="">
      <xdr:nvSpPr>
        <xdr:cNvPr id="490" name="n_2mainValue【市民会館】&#10;一人当たり面積"/>
        <xdr:cNvSpPr txBox="1"/>
      </xdr:nvSpPr>
      <xdr:spPr>
        <a:xfrm>
          <a:off x="8515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52088</xdr:rowOff>
    </xdr:from>
    <xdr:ext cx="469744" cy="259045"/>
    <xdr:sp macro="" textlink="">
      <xdr:nvSpPr>
        <xdr:cNvPr id="491" name="n_3mainValue【市民会館】&#10;一人当たり面積"/>
        <xdr:cNvSpPr txBox="1"/>
      </xdr:nvSpPr>
      <xdr:spPr>
        <a:xfrm>
          <a:off x="7626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59707</xdr:rowOff>
    </xdr:from>
    <xdr:ext cx="469744" cy="259045"/>
    <xdr:sp macro="" textlink="">
      <xdr:nvSpPr>
        <xdr:cNvPr id="492" name="n_4mainValue【市民会館】&#10;一人当たり面積"/>
        <xdr:cNvSpPr txBox="1"/>
      </xdr:nvSpPr>
      <xdr:spPr>
        <a:xfrm>
          <a:off x="6737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78939</xdr:rowOff>
    </xdr:from>
    <xdr:ext cx="405111" cy="259045"/>
    <xdr:sp macro="" textlink="">
      <xdr:nvSpPr>
        <xdr:cNvPr id="523" name="【一般廃棄物処理施設】&#10;有形固定資産減価償却率平均値テキスト"/>
        <xdr:cNvSpPr txBox="1"/>
      </xdr:nvSpPr>
      <xdr:spPr>
        <a:xfrm>
          <a:off x="16357600" y="6594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xdr:cNvSpPr/>
      </xdr:nvSpPr>
      <xdr:spPr>
        <a:xfrm>
          <a:off x="162687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7" name="フローチャート: 判断 526"/>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8" name="フローチャート: 判断 527"/>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113574</xdr:rowOff>
    </xdr:from>
    <xdr:to>
      <xdr:col>85</xdr:col>
      <xdr:colOff>177800</xdr:colOff>
      <xdr:row>38</xdr:row>
      <xdr:rowOff>43724</xdr:rowOff>
    </xdr:to>
    <xdr:sp macro="" textlink="">
      <xdr:nvSpPr>
        <xdr:cNvPr id="534" name="楕円 533"/>
        <xdr:cNvSpPr/>
      </xdr:nvSpPr>
      <xdr:spPr>
        <a:xfrm>
          <a:off x="162687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136451</xdr:rowOff>
    </xdr:from>
    <xdr:ext cx="405111" cy="259045"/>
    <xdr:sp macro="" textlink="">
      <xdr:nvSpPr>
        <xdr:cNvPr id="535" name="【一般廃棄物処理施設】&#10;有形固定資産減価償却率該当値テキスト"/>
        <xdr:cNvSpPr txBox="1"/>
      </xdr:nvSpPr>
      <xdr:spPr>
        <a:xfrm>
          <a:off x="16357600" y="630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61323</xdr:rowOff>
    </xdr:from>
    <xdr:to>
      <xdr:col>81</xdr:col>
      <xdr:colOff>101600</xdr:colOff>
      <xdr:row>37</xdr:row>
      <xdr:rowOff>162923</xdr:rowOff>
    </xdr:to>
    <xdr:sp macro="" textlink="">
      <xdr:nvSpPr>
        <xdr:cNvPr id="536" name="楕円 535"/>
        <xdr:cNvSpPr/>
      </xdr:nvSpPr>
      <xdr:spPr>
        <a:xfrm>
          <a:off x="15430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112123</xdr:rowOff>
    </xdr:from>
    <xdr:to>
      <xdr:col>85</xdr:col>
      <xdr:colOff>127000</xdr:colOff>
      <xdr:row>37</xdr:row>
      <xdr:rowOff>164374</xdr:rowOff>
    </xdr:to>
    <xdr:cxnSp macro="">
      <xdr:nvCxnSpPr>
        <xdr:cNvPr id="537" name="直線コネクタ 536"/>
        <xdr:cNvCxnSpPr/>
      </xdr:nvCxnSpPr>
      <xdr:spPr>
        <a:xfrm>
          <a:off x="15481300" y="645577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9072</xdr:rowOff>
    </xdr:from>
    <xdr:to>
      <xdr:col>76</xdr:col>
      <xdr:colOff>165100</xdr:colOff>
      <xdr:row>37</xdr:row>
      <xdr:rowOff>110672</xdr:rowOff>
    </xdr:to>
    <xdr:sp macro="" textlink="">
      <xdr:nvSpPr>
        <xdr:cNvPr id="538" name="楕円 537"/>
        <xdr:cNvSpPr/>
      </xdr:nvSpPr>
      <xdr:spPr>
        <a:xfrm>
          <a:off x="14541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59872</xdr:rowOff>
    </xdr:from>
    <xdr:to>
      <xdr:col>81</xdr:col>
      <xdr:colOff>50800</xdr:colOff>
      <xdr:row>37</xdr:row>
      <xdr:rowOff>112123</xdr:rowOff>
    </xdr:to>
    <xdr:cxnSp macro="">
      <xdr:nvCxnSpPr>
        <xdr:cNvPr id="539" name="直線コネクタ 538"/>
        <xdr:cNvCxnSpPr/>
      </xdr:nvCxnSpPr>
      <xdr:spPr>
        <a:xfrm>
          <a:off x="14592300" y="640352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40" name="楕円 539"/>
        <xdr:cNvSpPr/>
      </xdr:nvSpPr>
      <xdr:spPr>
        <a:xfrm>
          <a:off x="13652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xdr:rowOff>
    </xdr:from>
    <xdr:to>
      <xdr:col>76</xdr:col>
      <xdr:colOff>114300</xdr:colOff>
      <xdr:row>37</xdr:row>
      <xdr:rowOff>59872</xdr:rowOff>
    </xdr:to>
    <xdr:cxnSp macro="">
      <xdr:nvCxnSpPr>
        <xdr:cNvPr id="541" name="直線コネクタ 540"/>
        <xdr:cNvCxnSpPr/>
      </xdr:nvCxnSpPr>
      <xdr:spPr>
        <a:xfrm>
          <a:off x="13703300" y="635127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108676</xdr:rowOff>
    </xdr:from>
    <xdr:to>
      <xdr:col>67</xdr:col>
      <xdr:colOff>101600</xdr:colOff>
      <xdr:row>37</xdr:row>
      <xdr:rowOff>38826</xdr:rowOff>
    </xdr:to>
    <xdr:sp macro="" textlink="">
      <xdr:nvSpPr>
        <xdr:cNvPr id="542" name="楕円 541"/>
        <xdr:cNvSpPr/>
      </xdr:nvSpPr>
      <xdr:spPr>
        <a:xfrm>
          <a:off x="12763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159476</xdr:rowOff>
    </xdr:from>
    <xdr:to>
      <xdr:col>71</xdr:col>
      <xdr:colOff>177800</xdr:colOff>
      <xdr:row>37</xdr:row>
      <xdr:rowOff>7620</xdr:rowOff>
    </xdr:to>
    <xdr:cxnSp macro="">
      <xdr:nvCxnSpPr>
        <xdr:cNvPr id="543" name="直線コネクタ 542"/>
        <xdr:cNvCxnSpPr/>
      </xdr:nvCxnSpPr>
      <xdr:spPr>
        <a:xfrm>
          <a:off x="12814300" y="63316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26687</xdr:rowOff>
    </xdr:from>
    <xdr:ext cx="405111" cy="259045"/>
    <xdr:sp macro="" textlink="">
      <xdr:nvSpPr>
        <xdr:cNvPr id="544" name="n_1aveValue【一般廃棄物処理施設】&#10;有形固定資産減価償却率"/>
        <xdr:cNvSpPr txBox="1"/>
      </xdr:nvSpPr>
      <xdr:spPr>
        <a:xfrm>
          <a:off x="15266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124658</xdr:rowOff>
    </xdr:from>
    <xdr:ext cx="405111" cy="259045"/>
    <xdr:sp macro="" textlink="">
      <xdr:nvSpPr>
        <xdr:cNvPr id="545" name="n_2aveValue【一般廃棄物処理施設】&#10;有形固定資産減価償却率"/>
        <xdr:cNvSpPr txBox="1"/>
      </xdr:nvSpPr>
      <xdr:spPr>
        <a:xfrm>
          <a:off x="14389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116494</xdr:rowOff>
    </xdr:from>
    <xdr:ext cx="405111" cy="259045"/>
    <xdr:sp macro="" textlink="">
      <xdr:nvSpPr>
        <xdr:cNvPr id="546" name="n_3aveValue【一般廃棄物処理施設】&#10;有形固定資産減価償却率"/>
        <xdr:cNvSpPr txBox="1"/>
      </xdr:nvSpPr>
      <xdr:spPr>
        <a:xfrm>
          <a:off x="13500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547" name="n_4aveValue【一般廃棄物処理施設】&#10;有形固定資産減価償却率"/>
        <xdr:cNvSpPr txBox="1"/>
      </xdr:nvSpPr>
      <xdr:spPr>
        <a:xfrm>
          <a:off x="12611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8000</xdr:rowOff>
    </xdr:from>
    <xdr:ext cx="405111" cy="259045"/>
    <xdr:sp macro="" textlink="">
      <xdr:nvSpPr>
        <xdr:cNvPr id="548" name="n_1mainValue【一般廃棄物処理施設】&#10;有形固定資産減価償却率"/>
        <xdr:cNvSpPr txBox="1"/>
      </xdr:nvSpPr>
      <xdr:spPr>
        <a:xfrm>
          <a:off x="152660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127199</xdr:rowOff>
    </xdr:from>
    <xdr:ext cx="405111" cy="259045"/>
    <xdr:sp macro="" textlink="">
      <xdr:nvSpPr>
        <xdr:cNvPr id="549" name="n_2mainValue【一般廃棄物処理施設】&#10;有形固定資産減価償却率"/>
        <xdr:cNvSpPr txBox="1"/>
      </xdr:nvSpPr>
      <xdr:spPr>
        <a:xfrm>
          <a:off x="14389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50" name="n_3mainValue【一般廃棄物処理施設】&#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55353</xdr:rowOff>
    </xdr:from>
    <xdr:ext cx="405111" cy="259045"/>
    <xdr:sp macro="" textlink="">
      <xdr:nvSpPr>
        <xdr:cNvPr id="551" name="n_4mainValue【一般廃棄物処理施設】&#10;有形固定資産減価償却率"/>
        <xdr:cNvSpPr txBox="1"/>
      </xdr:nvSpPr>
      <xdr:spPr>
        <a:xfrm>
          <a:off x="12611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xdr:cNvCxnSpPr/>
      </xdr:nvCxnSpPr>
      <xdr:spPr>
        <a:xfrm flipV="1">
          <a:off x="22160864" y="5852725"/>
          <a:ext cx="0" cy="129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xdr:cNvSpPr txBox="1"/>
      </xdr:nvSpPr>
      <xdr:spPr>
        <a:xfrm>
          <a:off x="22199600" y="715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xdr:cNvCxnSpPr/>
      </xdr:nvCxnSpPr>
      <xdr:spPr>
        <a:xfrm>
          <a:off x="22072600" y="715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xdr:cNvSpPr txBox="1"/>
      </xdr:nvSpPr>
      <xdr:spPr>
        <a:xfrm>
          <a:off x="22199600" y="56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xdr:cNvCxnSpPr/>
      </xdr:nvCxnSpPr>
      <xdr:spPr>
        <a:xfrm>
          <a:off x="22072600" y="585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155646</xdr:rowOff>
    </xdr:from>
    <xdr:ext cx="599010" cy="259045"/>
    <xdr:sp macro="" textlink="">
      <xdr:nvSpPr>
        <xdr:cNvPr id="578" name="【一般廃棄物処理施設】&#10;一人当たり有形固定資産（償却資産）額平均値テキスト"/>
        <xdr:cNvSpPr txBox="1"/>
      </xdr:nvSpPr>
      <xdr:spPr>
        <a:xfrm>
          <a:off x="22199600" y="649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xdr:cNvSpPr/>
      </xdr:nvSpPr>
      <xdr:spPr>
        <a:xfrm>
          <a:off x="22110700" y="664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xdr:cNvSpPr/>
      </xdr:nvSpPr>
      <xdr:spPr>
        <a:xfrm>
          <a:off x="21272500" y="6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xdr:cNvSpPr/>
      </xdr:nvSpPr>
      <xdr:spPr>
        <a:xfrm>
          <a:off x="20383500" y="66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82" name="フローチャート: 判断 581"/>
        <xdr:cNvSpPr/>
      </xdr:nvSpPr>
      <xdr:spPr>
        <a:xfrm>
          <a:off x="19494500" y="66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xdr:cNvSpPr/>
      </xdr:nvSpPr>
      <xdr:spPr>
        <a:xfrm>
          <a:off x="18605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1649</xdr:rowOff>
    </xdr:from>
    <xdr:to>
      <xdr:col>116</xdr:col>
      <xdr:colOff>114300</xdr:colOff>
      <xdr:row>39</xdr:row>
      <xdr:rowOff>103249</xdr:rowOff>
    </xdr:to>
    <xdr:sp macro="" textlink="">
      <xdr:nvSpPr>
        <xdr:cNvPr id="589" name="楕円 588"/>
        <xdr:cNvSpPr/>
      </xdr:nvSpPr>
      <xdr:spPr>
        <a:xfrm>
          <a:off x="22110700" y="66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151526</xdr:rowOff>
    </xdr:from>
    <xdr:ext cx="534377" cy="259045"/>
    <xdr:sp macro="" textlink="">
      <xdr:nvSpPr>
        <xdr:cNvPr id="590" name="【一般廃棄物処理施設】&#10;一人当たり有形固定資産（償却資産）額該当値テキスト"/>
        <xdr:cNvSpPr txBox="1"/>
      </xdr:nvSpPr>
      <xdr:spPr>
        <a:xfrm>
          <a:off x="22199600" y="66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7167</xdr:rowOff>
    </xdr:from>
    <xdr:to>
      <xdr:col>112</xdr:col>
      <xdr:colOff>38100</xdr:colOff>
      <xdr:row>39</xdr:row>
      <xdr:rowOff>108767</xdr:rowOff>
    </xdr:to>
    <xdr:sp macro="" textlink="">
      <xdr:nvSpPr>
        <xdr:cNvPr id="591" name="楕円 590"/>
        <xdr:cNvSpPr/>
      </xdr:nvSpPr>
      <xdr:spPr>
        <a:xfrm>
          <a:off x="21272500" y="669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52449</xdr:rowOff>
    </xdr:from>
    <xdr:to>
      <xdr:col>116</xdr:col>
      <xdr:colOff>63500</xdr:colOff>
      <xdr:row>39</xdr:row>
      <xdr:rowOff>57967</xdr:rowOff>
    </xdr:to>
    <xdr:cxnSp macro="">
      <xdr:nvCxnSpPr>
        <xdr:cNvPr id="592" name="直線コネクタ 591"/>
        <xdr:cNvCxnSpPr/>
      </xdr:nvCxnSpPr>
      <xdr:spPr>
        <a:xfrm flipV="1">
          <a:off x="21323300" y="6738999"/>
          <a:ext cx="838200" cy="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12598</xdr:rowOff>
    </xdr:from>
    <xdr:to>
      <xdr:col>107</xdr:col>
      <xdr:colOff>101600</xdr:colOff>
      <xdr:row>39</xdr:row>
      <xdr:rowOff>114198</xdr:rowOff>
    </xdr:to>
    <xdr:sp macro="" textlink="">
      <xdr:nvSpPr>
        <xdr:cNvPr id="593" name="楕円 592"/>
        <xdr:cNvSpPr/>
      </xdr:nvSpPr>
      <xdr:spPr>
        <a:xfrm>
          <a:off x="20383500" y="66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57967</xdr:rowOff>
    </xdr:from>
    <xdr:to>
      <xdr:col>111</xdr:col>
      <xdr:colOff>177800</xdr:colOff>
      <xdr:row>39</xdr:row>
      <xdr:rowOff>63398</xdr:rowOff>
    </xdr:to>
    <xdr:cxnSp macro="">
      <xdr:nvCxnSpPr>
        <xdr:cNvPr id="594" name="直線コネクタ 593"/>
        <xdr:cNvCxnSpPr/>
      </xdr:nvCxnSpPr>
      <xdr:spPr>
        <a:xfrm flipV="1">
          <a:off x="20434300" y="6744517"/>
          <a:ext cx="889000" cy="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18259</xdr:rowOff>
    </xdr:from>
    <xdr:to>
      <xdr:col>102</xdr:col>
      <xdr:colOff>165100</xdr:colOff>
      <xdr:row>39</xdr:row>
      <xdr:rowOff>119859</xdr:rowOff>
    </xdr:to>
    <xdr:sp macro="" textlink="">
      <xdr:nvSpPr>
        <xdr:cNvPr id="595" name="楕円 594"/>
        <xdr:cNvSpPr/>
      </xdr:nvSpPr>
      <xdr:spPr>
        <a:xfrm>
          <a:off x="19494500" y="67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63398</xdr:rowOff>
    </xdr:from>
    <xdr:to>
      <xdr:col>107</xdr:col>
      <xdr:colOff>50800</xdr:colOff>
      <xdr:row>39</xdr:row>
      <xdr:rowOff>69059</xdr:rowOff>
    </xdr:to>
    <xdr:cxnSp macro="">
      <xdr:nvCxnSpPr>
        <xdr:cNvPr id="596" name="直線コネクタ 595"/>
        <xdr:cNvCxnSpPr/>
      </xdr:nvCxnSpPr>
      <xdr:spPr>
        <a:xfrm flipV="1">
          <a:off x="19545300" y="6749948"/>
          <a:ext cx="889000" cy="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41809</xdr:rowOff>
    </xdr:from>
    <xdr:to>
      <xdr:col>98</xdr:col>
      <xdr:colOff>38100</xdr:colOff>
      <xdr:row>39</xdr:row>
      <xdr:rowOff>143409</xdr:rowOff>
    </xdr:to>
    <xdr:sp macro="" textlink="">
      <xdr:nvSpPr>
        <xdr:cNvPr id="597" name="楕円 596"/>
        <xdr:cNvSpPr/>
      </xdr:nvSpPr>
      <xdr:spPr>
        <a:xfrm>
          <a:off x="18605500" y="67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69059</xdr:rowOff>
    </xdr:from>
    <xdr:to>
      <xdr:col>102</xdr:col>
      <xdr:colOff>114300</xdr:colOff>
      <xdr:row>39</xdr:row>
      <xdr:rowOff>92609</xdr:rowOff>
    </xdr:to>
    <xdr:cxnSp macro="">
      <xdr:nvCxnSpPr>
        <xdr:cNvPr id="598" name="直線コネクタ 597"/>
        <xdr:cNvCxnSpPr/>
      </xdr:nvCxnSpPr>
      <xdr:spPr>
        <a:xfrm flipV="1">
          <a:off x="18656300" y="6755609"/>
          <a:ext cx="889000" cy="2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84324</xdr:rowOff>
    </xdr:from>
    <xdr:ext cx="599010" cy="259045"/>
    <xdr:sp macro="" textlink="">
      <xdr:nvSpPr>
        <xdr:cNvPr id="599" name="n_1aveValue【一般廃棄物処理施設】&#10;一人当たり有形固定資産（償却資産）額"/>
        <xdr:cNvSpPr txBox="1"/>
      </xdr:nvSpPr>
      <xdr:spPr>
        <a:xfrm>
          <a:off x="21011095" y="642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56535</xdr:rowOff>
    </xdr:from>
    <xdr:ext cx="599010" cy="259045"/>
    <xdr:sp macro="" textlink="">
      <xdr:nvSpPr>
        <xdr:cNvPr id="600" name="n_2aveValue【一般廃棄物処理施設】&#10;一人当たり有形固定資産（償却資産）額"/>
        <xdr:cNvSpPr txBox="1"/>
      </xdr:nvSpPr>
      <xdr:spPr>
        <a:xfrm>
          <a:off x="20134795" y="64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113891</xdr:rowOff>
    </xdr:from>
    <xdr:ext cx="534377" cy="259045"/>
    <xdr:sp macro="" textlink="">
      <xdr:nvSpPr>
        <xdr:cNvPr id="601" name="n_3aveValue【一般廃棄物処理施設】&#10;一人当たり有形固定資産（償却資産）額"/>
        <xdr:cNvSpPr txBox="1"/>
      </xdr:nvSpPr>
      <xdr:spPr>
        <a:xfrm>
          <a:off x="19278111" y="64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135649</xdr:rowOff>
    </xdr:from>
    <xdr:ext cx="534377" cy="259045"/>
    <xdr:sp macro="" textlink="">
      <xdr:nvSpPr>
        <xdr:cNvPr id="602" name="n_4aveValue【一般廃棄物処理施設】&#10;一人当たり有形固定資産（償却資産）額"/>
        <xdr:cNvSpPr txBox="1"/>
      </xdr:nvSpPr>
      <xdr:spPr>
        <a:xfrm>
          <a:off x="18389111" y="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99894</xdr:rowOff>
    </xdr:from>
    <xdr:ext cx="534377" cy="259045"/>
    <xdr:sp macro="" textlink="">
      <xdr:nvSpPr>
        <xdr:cNvPr id="603" name="n_1mainValue【一般廃棄物処理施設】&#10;一人当たり有形固定資産（償却資産）額"/>
        <xdr:cNvSpPr txBox="1"/>
      </xdr:nvSpPr>
      <xdr:spPr>
        <a:xfrm>
          <a:off x="21043411" y="678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105325</xdr:rowOff>
    </xdr:from>
    <xdr:ext cx="534377" cy="259045"/>
    <xdr:sp macro="" textlink="">
      <xdr:nvSpPr>
        <xdr:cNvPr id="604" name="n_2mainValue【一般廃棄物処理施設】&#10;一人当たり有形固定資産（償却資産）額"/>
        <xdr:cNvSpPr txBox="1"/>
      </xdr:nvSpPr>
      <xdr:spPr>
        <a:xfrm>
          <a:off x="20167111" y="679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110986</xdr:rowOff>
    </xdr:from>
    <xdr:ext cx="534377" cy="259045"/>
    <xdr:sp macro="" textlink="">
      <xdr:nvSpPr>
        <xdr:cNvPr id="605" name="n_3mainValue【一般廃棄物処理施設】&#10;一人当たり有形固定資産（償却資産）額"/>
        <xdr:cNvSpPr txBox="1"/>
      </xdr:nvSpPr>
      <xdr:spPr>
        <a:xfrm>
          <a:off x="19278111" y="679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134536</xdr:rowOff>
    </xdr:from>
    <xdr:ext cx="534377" cy="259045"/>
    <xdr:sp macro="" textlink="">
      <xdr:nvSpPr>
        <xdr:cNvPr id="606" name="n_4mainValue【一般廃棄物処理施設】&#10;一人当たり有形固定資産（償却資産）額"/>
        <xdr:cNvSpPr txBox="1"/>
      </xdr:nvSpPr>
      <xdr:spPr>
        <a:xfrm>
          <a:off x="18389111" y="68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647" name="直線コネクタ 646"/>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648" name="【消防施設】&#10;有形固定資産減価償却率最小値テキスト"/>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649" name="直線コネクタ 648"/>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650" name="【消防施設】&#10;有形固定資産減価償却率最大値テキスト"/>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651" name="直線コネクタ 650"/>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652" name="【消防施設】&#10;有形固定資産減価償却率平均値テキスト"/>
        <xdr:cNvSpPr txBox="1"/>
      </xdr:nvSpPr>
      <xdr:spPr>
        <a:xfrm>
          <a:off x="16357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653" name="フローチャート: 判断 652"/>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54" name="フローチャート: 判断 653"/>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55" name="フローチャート: 判断 654"/>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56" name="フローチャート: 判断 655"/>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57" name="フローチャート: 判断 656"/>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84455</xdr:rowOff>
    </xdr:from>
    <xdr:to>
      <xdr:col>85</xdr:col>
      <xdr:colOff>177800</xdr:colOff>
      <xdr:row>80</xdr:row>
      <xdr:rowOff>14605</xdr:rowOff>
    </xdr:to>
    <xdr:sp macro="" textlink="">
      <xdr:nvSpPr>
        <xdr:cNvPr id="663" name="楕円 662"/>
        <xdr:cNvSpPr/>
      </xdr:nvSpPr>
      <xdr:spPr>
        <a:xfrm>
          <a:off x="162687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107332</xdr:rowOff>
    </xdr:from>
    <xdr:ext cx="405111" cy="259045"/>
    <xdr:sp macro="" textlink="">
      <xdr:nvSpPr>
        <xdr:cNvPr id="664" name="【消防施設】&#10;有形固定資産減価償却率該当値テキスト"/>
        <xdr:cNvSpPr txBox="1"/>
      </xdr:nvSpPr>
      <xdr:spPr>
        <a:xfrm>
          <a:off x="16357600"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31114</xdr:rowOff>
    </xdr:from>
    <xdr:to>
      <xdr:col>81</xdr:col>
      <xdr:colOff>101600</xdr:colOff>
      <xdr:row>79</xdr:row>
      <xdr:rowOff>132714</xdr:rowOff>
    </xdr:to>
    <xdr:sp macro="" textlink="">
      <xdr:nvSpPr>
        <xdr:cNvPr id="665" name="楕円 664"/>
        <xdr:cNvSpPr/>
      </xdr:nvSpPr>
      <xdr:spPr>
        <a:xfrm>
          <a:off x="154305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81914</xdr:rowOff>
    </xdr:from>
    <xdr:to>
      <xdr:col>85</xdr:col>
      <xdr:colOff>127000</xdr:colOff>
      <xdr:row>79</xdr:row>
      <xdr:rowOff>135255</xdr:rowOff>
    </xdr:to>
    <xdr:cxnSp macro="">
      <xdr:nvCxnSpPr>
        <xdr:cNvPr id="666" name="直線コネクタ 665"/>
        <xdr:cNvCxnSpPr/>
      </xdr:nvCxnSpPr>
      <xdr:spPr>
        <a:xfrm>
          <a:off x="15481300" y="13626464"/>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166370</xdr:rowOff>
    </xdr:from>
    <xdr:to>
      <xdr:col>76</xdr:col>
      <xdr:colOff>165100</xdr:colOff>
      <xdr:row>80</xdr:row>
      <xdr:rowOff>96520</xdr:rowOff>
    </xdr:to>
    <xdr:sp macro="" textlink="">
      <xdr:nvSpPr>
        <xdr:cNvPr id="667" name="楕円 666"/>
        <xdr:cNvSpPr/>
      </xdr:nvSpPr>
      <xdr:spPr>
        <a:xfrm>
          <a:off x="14541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81914</xdr:rowOff>
    </xdr:from>
    <xdr:to>
      <xdr:col>81</xdr:col>
      <xdr:colOff>50800</xdr:colOff>
      <xdr:row>80</xdr:row>
      <xdr:rowOff>45720</xdr:rowOff>
    </xdr:to>
    <xdr:cxnSp macro="">
      <xdr:nvCxnSpPr>
        <xdr:cNvPr id="668" name="直線コネクタ 667"/>
        <xdr:cNvCxnSpPr/>
      </xdr:nvCxnSpPr>
      <xdr:spPr>
        <a:xfrm flipV="1">
          <a:off x="14592300" y="13626464"/>
          <a:ext cx="889000" cy="13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25400</xdr:rowOff>
    </xdr:from>
    <xdr:to>
      <xdr:col>72</xdr:col>
      <xdr:colOff>38100</xdr:colOff>
      <xdr:row>80</xdr:row>
      <xdr:rowOff>127000</xdr:rowOff>
    </xdr:to>
    <xdr:sp macro="" textlink="">
      <xdr:nvSpPr>
        <xdr:cNvPr id="669" name="楕円 668"/>
        <xdr:cNvSpPr/>
      </xdr:nvSpPr>
      <xdr:spPr>
        <a:xfrm>
          <a:off x="13652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45720</xdr:rowOff>
    </xdr:from>
    <xdr:to>
      <xdr:col>76</xdr:col>
      <xdr:colOff>114300</xdr:colOff>
      <xdr:row>80</xdr:row>
      <xdr:rowOff>76200</xdr:rowOff>
    </xdr:to>
    <xdr:cxnSp macro="">
      <xdr:nvCxnSpPr>
        <xdr:cNvPr id="670" name="直線コネクタ 669"/>
        <xdr:cNvCxnSpPr/>
      </xdr:nvCxnSpPr>
      <xdr:spPr>
        <a:xfrm flipV="1">
          <a:off x="13703300" y="13761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145414</xdr:rowOff>
    </xdr:from>
    <xdr:to>
      <xdr:col>67</xdr:col>
      <xdr:colOff>101600</xdr:colOff>
      <xdr:row>81</xdr:row>
      <xdr:rowOff>75564</xdr:rowOff>
    </xdr:to>
    <xdr:sp macro="" textlink="">
      <xdr:nvSpPr>
        <xdr:cNvPr id="671" name="楕円 670"/>
        <xdr:cNvSpPr/>
      </xdr:nvSpPr>
      <xdr:spPr>
        <a:xfrm>
          <a:off x="12763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76200</xdr:rowOff>
    </xdr:from>
    <xdr:to>
      <xdr:col>71</xdr:col>
      <xdr:colOff>177800</xdr:colOff>
      <xdr:row>81</xdr:row>
      <xdr:rowOff>24764</xdr:rowOff>
    </xdr:to>
    <xdr:cxnSp macro="">
      <xdr:nvCxnSpPr>
        <xdr:cNvPr id="672" name="直線コネクタ 671"/>
        <xdr:cNvCxnSpPr/>
      </xdr:nvCxnSpPr>
      <xdr:spPr>
        <a:xfrm flipV="1">
          <a:off x="12814300" y="13792200"/>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673" name="n_1aveValue【消防施設】&#10;有形固定資産減価償却率"/>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674" name="n_2aveValue【消防施設】&#10;有形固定資産減価償却率"/>
        <xdr:cNvSpPr txBox="1"/>
      </xdr:nvSpPr>
      <xdr:spPr>
        <a:xfrm>
          <a:off x="14389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675" name="n_3aveValue【消防施設】&#10;有形固定資産減価償却率"/>
        <xdr:cNvSpPr txBox="1"/>
      </xdr:nvSpPr>
      <xdr:spPr>
        <a:xfrm>
          <a:off x="13500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676" name="n_4aveValue【消防施設】&#10;有形固定資産減価償却率"/>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149241</xdr:rowOff>
    </xdr:from>
    <xdr:ext cx="405111" cy="259045"/>
    <xdr:sp macro="" textlink="">
      <xdr:nvSpPr>
        <xdr:cNvPr id="677" name="n_1mainValue【消防施設】&#10;有形固定資産減価償却率"/>
        <xdr:cNvSpPr txBox="1"/>
      </xdr:nvSpPr>
      <xdr:spPr>
        <a:xfrm>
          <a:off x="152660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113047</xdr:rowOff>
    </xdr:from>
    <xdr:ext cx="405111" cy="259045"/>
    <xdr:sp macro="" textlink="">
      <xdr:nvSpPr>
        <xdr:cNvPr id="678" name="n_2mainValue【消防施設】&#10;有形固定資産減価償却率"/>
        <xdr:cNvSpPr txBox="1"/>
      </xdr:nvSpPr>
      <xdr:spPr>
        <a:xfrm>
          <a:off x="143897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143527</xdr:rowOff>
    </xdr:from>
    <xdr:ext cx="405111" cy="259045"/>
    <xdr:sp macro="" textlink="">
      <xdr:nvSpPr>
        <xdr:cNvPr id="679" name="n_3mainValue【消防施設】&#10;有形固定資産減価償却率"/>
        <xdr:cNvSpPr txBox="1"/>
      </xdr:nvSpPr>
      <xdr:spPr>
        <a:xfrm>
          <a:off x="13500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92091</xdr:rowOff>
    </xdr:from>
    <xdr:ext cx="405111" cy="259045"/>
    <xdr:sp macro="" textlink="">
      <xdr:nvSpPr>
        <xdr:cNvPr id="680" name="n_4mainValue【消防施設】&#10;有形固定資産減価償却率"/>
        <xdr:cNvSpPr txBox="1"/>
      </xdr:nvSpPr>
      <xdr:spPr>
        <a:xfrm>
          <a:off x="12611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706" name="直線コネクタ 705"/>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707" name="【消防施設】&#10;一人当たり面積最小値テキスト"/>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708" name="直線コネクタ 707"/>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709" name="【消防施設】&#10;一人当たり面積最大値テキスト"/>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710" name="直線コネクタ 709"/>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62428</xdr:rowOff>
    </xdr:from>
    <xdr:ext cx="469744" cy="259045"/>
    <xdr:sp macro="" textlink="">
      <xdr:nvSpPr>
        <xdr:cNvPr id="711" name="【消防施設】&#10;一人当たり面積平均値テキスト"/>
        <xdr:cNvSpPr txBox="1"/>
      </xdr:nvSpPr>
      <xdr:spPr>
        <a:xfrm>
          <a:off x="22199600" y="13949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712" name="フローチャート: 判断 711"/>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713" name="フローチャート: 判断 712"/>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714" name="フローチャート: 判断 713"/>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715" name="フローチャート: 判断 714"/>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716" name="フローチャート: 判断 715"/>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144055</xdr:rowOff>
    </xdr:from>
    <xdr:to>
      <xdr:col>116</xdr:col>
      <xdr:colOff>114300</xdr:colOff>
      <xdr:row>83</xdr:row>
      <xdr:rowOff>74205</xdr:rowOff>
    </xdr:to>
    <xdr:sp macro="" textlink="">
      <xdr:nvSpPr>
        <xdr:cNvPr id="722" name="楕円 721"/>
        <xdr:cNvSpPr/>
      </xdr:nvSpPr>
      <xdr:spPr>
        <a:xfrm>
          <a:off x="221107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122482</xdr:rowOff>
    </xdr:from>
    <xdr:ext cx="469744" cy="259045"/>
    <xdr:sp macro="" textlink="">
      <xdr:nvSpPr>
        <xdr:cNvPr id="723" name="【消防施設】&#10;一人当たり面積該当値テキスト"/>
        <xdr:cNvSpPr txBox="1"/>
      </xdr:nvSpPr>
      <xdr:spPr>
        <a:xfrm>
          <a:off x="22199600" y="1418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144055</xdr:rowOff>
    </xdr:from>
    <xdr:to>
      <xdr:col>112</xdr:col>
      <xdr:colOff>38100</xdr:colOff>
      <xdr:row>83</xdr:row>
      <xdr:rowOff>74205</xdr:rowOff>
    </xdr:to>
    <xdr:sp macro="" textlink="">
      <xdr:nvSpPr>
        <xdr:cNvPr id="724" name="楕円 723"/>
        <xdr:cNvSpPr/>
      </xdr:nvSpPr>
      <xdr:spPr>
        <a:xfrm>
          <a:off x="21272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23405</xdr:rowOff>
    </xdr:from>
    <xdr:to>
      <xdr:col>116</xdr:col>
      <xdr:colOff>63500</xdr:colOff>
      <xdr:row>83</xdr:row>
      <xdr:rowOff>23405</xdr:rowOff>
    </xdr:to>
    <xdr:cxnSp macro="">
      <xdr:nvCxnSpPr>
        <xdr:cNvPr id="725" name="直線コネクタ 724"/>
        <xdr:cNvCxnSpPr/>
      </xdr:nvCxnSpPr>
      <xdr:spPr>
        <a:xfrm>
          <a:off x="21323300" y="14253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150586</xdr:rowOff>
    </xdr:from>
    <xdr:to>
      <xdr:col>107</xdr:col>
      <xdr:colOff>101600</xdr:colOff>
      <xdr:row>83</xdr:row>
      <xdr:rowOff>80736</xdr:rowOff>
    </xdr:to>
    <xdr:sp macro="" textlink="">
      <xdr:nvSpPr>
        <xdr:cNvPr id="726" name="楕円 725"/>
        <xdr:cNvSpPr/>
      </xdr:nvSpPr>
      <xdr:spPr>
        <a:xfrm>
          <a:off x="20383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23405</xdr:rowOff>
    </xdr:from>
    <xdr:to>
      <xdr:col>111</xdr:col>
      <xdr:colOff>177800</xdr:colOff>
      <xdr:row>83</xdr:row>
      <xdr:rowOff>29936</xdr:rowOff>
    </xdr:to>
    <xdr:cxnSp macro="">
      <xdr:nvCxnSpPr>
        <xdr:cNvPr id="727" name="直線コネクタ 726"/>
        <xdr:cNvCxnSpPr/>
      </xdr:nvCxnSpPr>
      <xdr:spPr>
        <a:xfrm flipV="1">
          <a:off x="20434300" y="142537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150586</xdr:rowOff>
    </xdr:from>
    <xdr:to>
      <xdr:col>102</xdr:col>
      <xdr:colOff>165100</xdr:colOff>
      <xdr:row>83</xdr:row>
      <xdr:rowOff>80736</xdr:rowOff>
    </xdr:to>
    <xdr:sp macro="" textlink="">
      <xdr:nvSpPr>
        <xdr:cNvPr id="728" name="楕円 727"/>
        <xdr:cNvSpPr/>
      </xdr:nvSpPr>
      <xdr:spPr>
        <a:xfrm>
          <a:off x="19494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29936</xdr:rowOff>
    </xdr:from>
    <xdr:to>
      <xdr:col>107</xdr:col>
      <xdr:colOff>50800</xdr:colOff>
      <xdr:row>83</xdr:row>
      <xdr:rowOff>29936</xdr:rowOff>
    </xdr:to>
    <xdr:cxnSp macro="">
      <xdr:nvCxnSpPr>
        <xdr:cNvPr id="729" name="直線コネクタ 728"/>
        <xdr:cNvCxnSpPr/>
      </xdr:nvCxnSpPr>
      <xdr:spPr>
        <a:xfrm>
          <a:off x="195453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157118</xdr:rowOff>
    </xdr:from>
    <xdr:to>
      <xdr:col>98</xdr:col>
      <xdr:colOff>38100</xdr:colOff>
      <xdr:row>83</xdr:row>
      <xdr:rowOff>87268</xdr:rowOff>
    </xdr:to>
    <xdr:sp macro="" textlink="">
      <xdr:nvSpPr>
        <xdr:cNvPr id="730" name="楕円 729"/>
        <xdr:cNvSpPr/>
      </xdr:nvSpPr>
      <xdr:spPr>
        <a:xfrm>
          <a:off x="18605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29936</xdr:rowOff>
    </xdr:from>
    <xdr:to>
      <xdr:col>102</xdr:col>
      <xdr:colOff>114300</xdr:colOff>
      <xdr:row>83</xdr:row>
      <xdr:rowOff>36468</xdr:rowOff>
    </xdr:to>
    <xdr:cxnSp macro="">
      <xdr:nvCxnSpPr>
        <xdr:cNvPr id="731" name="直線コネクタ 730"/>
        <xdr:cNvCxnSpPr/>
      </xdr:nvCxnSpPr>
      <xdr:spPr>
        <a:xfrm flipV="1">
          <a:off x="18656300" y="142602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732" name="n_1aveValue【消防施設】&#10;一人当たり面積"/>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157678</xdr:rowOff>
    </xdr:from>
    <xdr:ext cx="469744" cy="259045"/>
    <xdr:sp macro="" textlink="">
      <xdr:nvSpPr>
        <xdr:cNvPr id="733" name="n_2aveValue【消防施設】&#10;一人当たり面積"/>
        <xdr:cNvSpPr txBox="1"/>
      </xdr:nvSpPr>
      <xdr:spPr>
        <a:xfrm>
          <a:off x="20199427" y="1387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734" name="n_3aveValue【消防施設】&#10;一人当たり面積"/>
        <xdr:cNvSpPr txBox="1"/>
      </xdr:nvSpPr>
      <xdr:spPr>
        <a:xfrm>
          <a:off x="19310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735" name="n_4aveValue【消防施設】&#10;一人当たり面積"/>
        <xdr:cNvSpPr txBox="1"/>
      </xdr:nvSpPr>
      <xdr:spPr>
        <a:xfrm>
          <a:off x="18421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65332</xdr:rowOff>
    </xdr:from>
    <xdr:ext cx="469744" cy="259045"/>
    <xdr:sp macro="" textlink="">
      <xdr:nvSpPr>
        <xdr:cNvPr id="736" name="n_1mainValue【消防施設】&#10;一人当たり面積"/>
        <xdr:cNvSpPr txBox="1"/>
      </xdr:nvSpPr>
      <xdr:spPr>
        <a:xfrm>
          <a:off x="21075727" y="1429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71863</xdr:rowOff>
    </xdr:from>
    <xdr:ext cx="469744" cy="259045"/>
    <xdr:sp macro="" textlink="">
      <xdr:nvSpPr>
        <xdr:cNvPr id="737" name="n_2mainValue【消防施設】&#10;一人当たり面積"/>
        <xdr:cNvSpPr txBox="1"/>
      </xdr:nvSpPr>
      <xdr:spPr>
        <a:xfrm>
          <a:off x="201994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71863</xdr:rowOff>
    </xdr:from>
    <xdr:ext cx="469744" cy="259045"/>
    <xdr:sp macro="" textlink="">
      <xdr:nvSpPr>
        <xdr:cNvPr id="738" name="n_3mainValue【消防施設】&#10;一人当たり面積"/>
        <xdr:cNvSpPr txBox="1"/>
      </xdr:nvSpPr>
      <xdr:spPr>
        <a:xfrm>
          <a:off x="193104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78395</xdr:rowOff>
    </xdr:from>
    <xdr:ext cx="469744" cy="259045"/>
    <xdr:sp macro="" textlink="">
      <xdr:nvSpPr>
        <xdr:cNvPr id="739" name="n_4mainValue【消防施設】&#10;一人当たり面積"/>
        <xdr:cNvSpPr txBox="1"/>
      </xdr:nvSpPr>
      <xdr:spPr>
        <a:xfrm>
          <a:off x="18421427" y="1430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765" name="直線コネクタ 764"/>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766" name="【庁舎】&#10;有形固定資産減価償却率最小値テキスト"/>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767" name="直線コネクタ 766"/>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768" name="【庁舎】&#10;有形固定資産減価償却率最大値テキスト"/>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769" name="直線コネクタ 768"/>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770" name="【庁舎】&#10;有形固定資産減価償却率平均値テキスト"/>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71" name="フローチャート: 判断 770"/>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772" name="フローチャート: 判断 771"/>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773" name="フローチャート: 判断 772"/>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774" name="フローチャート: 判断 773"/>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775" name="フローチャート: 判断 774"/>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74386</xdr:rowOff>
    </xdr:from>
    <xdr:to>
      <xdr:col>85</xdr:col>
      <xdr:colOff>177800</xdr:colOff>
      <xdr:row>102</xdr:row>
      <xdr:rowOff>4536</xdr:rowOff>
    </xdr:to>
    <xdr:sp macro="" textlink="">
      <xdr:nvSpPr>
        <xdr:cNvPr id="781" name="楕円 780"/>
        <xdr:cNvSpPr/>
      </xdr:nvSpPr>
      <xdr:spPr>
        <a:xfrm>
          <a:off x="16268700" y="173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97263</xdr:rowOff>
    </xdr:from>
    <xdr:ext cx="405111" cy="259045"/>
    <xdr:sp macro="" textlink="">
      <xdr:nvSpPr>
        <xdr:cNvPr id="782" name="【庁舎】&#10;有形固定資産減価償却率該当値テキスト"/>
        <xdr:cNvSpPr txBox="1"/>
      </xdr:nvSpPr>
      <xdr:spPr>
        <a:xfrm>
          <a:off x="16357600" y="172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144599</xdr:rowOff>
    </xdr:from>
    <xdr:to>
      <xdr:col>81</xdr:col>
      <xdr:colOff>101600</xdr:colOff>
      <xdr:row>108</xdr:row>
      <xdr:rowOff>74749</xdr:rowOff>
    </xdr:to>
    <xdr:sp macro="" textlink="">
      <xdr:nvSpPr>
        <xdr:cNvPr id="783" name="楕円 782"/>
        <xdr:cNvSpPr/>
      </xdr:nvSpPr>
      <xdr:spPr>
        <a:xfrm>
          <a:off x="15430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125186</xdr:rowOff>
    </xdr:from>
    <xdr:to>
      <xdr:col>85</xdr:col>
      <xdr:colOff>127000</xdr:colOff>
      <xdr:row>108</xdr:row>
      <xdr:rowOff>23949</xdr:rowOff>
    </xdr:to>
    <xdr:cxnSp macro="">
      <xdr:nvCxnSpPr>
        <xdr:cNvPr id="784" name="直線コネクタ 783"/>
        <xdr:cNvCxnSpPr/>
      </xdr:nvCxnSpPr>
      <xdr:spPr>
        <a:xfrm flipV="1">
          <a:off x="15481300" y="17441636"/>
          <a:ext cx="838200" cy="109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133169</xdr:rowOff>
    </xdr:from>
    <xdr:to>
      <xdr:col>76</xdr:col>
      <xdr:colOff>165100</xdr:colOff>
      <xdr:row>108</xdr:row>
      <xdr:rowOff>63319</xdr:rowOff>
    </xdr:to>
    <xdr:sp macro="" textlink="">
      <xdr:nvSpPr>
        <xdr:cNvPr id="785" name="楕円 784"/>
        <xdr:cNvSpPr/>
      </xdr:nvSpPr>
      <xdr:spPr>
        <a:xfrm>
          <a:off x="14541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12519</xdr:rowOff>
    </xdr:from>
    <xdr:to>
      <xdr:col>81</xdr:col>
      <xdr:colOff>50800</xdr:colOff>
      <xdr:row>108</xdr:row>
      <xdr:rowOff>23949</xdr:rowOff>
    </xdr:to>
    <xdr:cxnSp macro="">
      <xdr:nvCxnSpPr>
        <xdr:cNvPr id="786" name="直線コネクタ 785"/>
        <xdr:cNvCxnSpPr/>
      </xdr:nvCxnSpPr>
      <xdr:spPr>
        <a:xfrm>
          <a:off x="14592300" y="185291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110308</xdr:rowOff>
    </xdr:from>
    <xdr:to>
      <xdr:col>72</xdr:col>
      <xdr:colOff>38100</xdr:colOff>
      <xdr:row>108</xdr:row>
      <xdr:rowOff>40458</xdr:rowOff>
    </xdr:to>
    <xdr:sp macro="" textlink="">
      <xdr:nvSpPr>
        <xdr:cNvPr id="787" name="楕円 786"/>
        <xdr:cNvSpPr/>
      </xdr:nvSpPr>
      <xdr:spPr>
        <a:xfrm>
          <a:off x="13652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161108</xdr:rowOff>
    </xdr:from>
    <xdr:to>
      <xdr:col>76</xdr:col>
      <xdr:colOff>114300</xdr:colOff>
      <xdr:row>108</xdr:row>
      <xdr:rowOff>12519</xdr:rowOff>
    </xdr:to>
    <xdr:cxnSp macro="">
      <xdr:nvCxnSpPr>
        <xdr:cNvPr id="788" name="直線コネクタ 787"/>
        <xdr:cNvCxnSpPr/>
      </xdr:nvCxnSpPr>
      <xdr:spPr>
        <a:xfrm>
          <a:off x="13703300" y="1850625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100512</xdr:rowOff>
    </xdr:from>
    <xdr:to>
      <xdr:col>67</xdr:col>
      <xdr:colOff>101600</xdr:colOff>
      <xdr:row>108</xdr:row>
      <xdr:rowOff>30662</xdr:rowOff>
    </xdr:to>
    <xdr:sp macro="" textlink="">
      <xdr:nvSpPr>
        <xdr:cNvPr id="789" name="楕円 788"/>
        <xdr:cNvSpPr/>
      </xdr:nvSpPr>
      <xdr:spPr>
        <a:xfrm>
          <a:off x="12763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151312</xdr:rowOff>
    </xdr:from>
    <xdr:to>
      <xdr:col>71</xdr:col>
      <xdr:colOff>177800</xdr:colOff>
      <xdr:row>107</xdr:row>
      <xdr:rowOff>161108</xdr:rowOff>
    </xdr:to>
    <xdr:cxnSp macro="">
      <xdr:nvCxnSpPr>
        <xdr:cNvPr id="790" name="直線コネクタ 789"/>
        <xdr:cNvCxnSpPr/>
      </xdr:nvCxnSpPr>
      <xdr:spPr>
        <a:xfrm>
          <a:off x="12814300" y="1849646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791" name="n_1aveValue【庁舎】&#10;有形固定資産減価償却率"/>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792" name="n_2aveValue【庁舎】&#10;有形固定資産減価償却率"/>
        <xdr:cNvSpPr txBox="1"/>
      </xdr:nvSpPr>
      <xdr:spPr>
        <a:xfrm>
          <a:off x="14389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793" name="n_3aveValue【庁舎】&#10;有形固定資産減価償却率"/>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794" name="n_4aveValue【庁舎】&#10;有形固定資産減価償却率"/>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65876</xdr:rowOff>
    </xdr:from>
    <xdr:ext cx="405111" cy="259045"/>
    <xdr:sp macro="" textlink="">
      <xdr:nvSpPr>
        <xdr:cNvPr id="795" name="n_1mainValue【庁舎】&#10;有形固定資産減価償却率"/>
        <xdr:cNvSpPr txBox="1"/>
      </xdr:nvSpPr>
      <xdr:spPr>
        <a:xfrm>
          <a:off x="152660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54446</xdr:rowOff>
    </xdr:from>
    <xdr:ext cx="405111" cy="259045"/>
    <xdr:sp macro="" textlink="">
      <xdr:nvSpPr>
        <xdr:cNvPr id="796" name="n_2mainValue【庁舎】&#10;有形固定資産減価償却率"/>
        <xdr:cNvSpPr txBox="1"/>
      </xdr:nvSpPr>
      <xdr:spPr>
        <a:xfrm>
          <a:off x="143897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31585</xdr:rowOff>
    </xdr:from>
    <xdr:ext cx="405111" cy="259045"/>
    <xdr:sp macro="" textlink="">
      <xdr:nvSpPr>
        <xdr:cNvPr id="797" name="n_3mainValue【庁舎】&#10;有形固定資産減価償却率"/>
        <xdr:cNvSpPr txBox="1"/>
      </xdr:nvSpPr>
      <xdr:spPr>
        <a:xfrm>
          <a:off x="13500744" y="185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21789</xdr:rowOff>
    </xdr:from>
    <xdr:ext cx="405111" cy="259045"/>
    <xdr:sp macro="" textlink="">
      <xdr:nvSpPr>
        <xdr:cNvPr id="798" name="n_4mainValue【庁舎】&#10;有形固定資産減価償却率"/>
        <xdr:cNvSpPr txBox="1"/>
      </xdr:nvSpPr>
      <xdr:spPr>
        <a:xfrm>
          <a:off x="126117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822" name="直線コネクタ 821"/>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823" name="【庁舎】&#10;一人当たり面積最小値テキスト"/>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824" name="直線コネクタ 823"/>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25" name="【庁舎】&#10;一人当たり面積最大値テキスト"/>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26" name="直線コネクタ 825"/>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827" name="【庁舎】&#10;一人当たり面積平均値テキスト"/>
        <xdr:cNvSpPr txBox="1"/>
      </xdr:nvSpPr>
      <xdr:spPr>
        <a:xfrm>
          <a:off x="22199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28" name="フローチャート: 判断 827"/>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829" name="フローチャート: 判断 828"/>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830" name="フローチャート: 判断 829"/>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831" name="フローチャート: 判断 830"/>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832" name="フローチャート: 判断 831"/>
        <xdr:cNvSpPr/>
      </xdr:nvSpPr>
      <xdr:spPr>
        <a:xfrm>
          <a:off x="18605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34925</xdr:rowOff>
    </xdr:from>
    <xdr:to>
      <xdr:col>116</xdr:col>
      <xdr:colOff>114300</xdr:colOff>
      <xdr:row>104</xdr:row>
      <xdr:rowOff>136525</xdr:rowOff>
    </xdr:to>
    <xdr:sp macro="" textlink="">
      <xdr:nvSpPr>
        <xdr:cNvPr id="838" name="楕円 837"/>
        <xdr:cNvSpPr/>
      </xdr:nvSpPr>
      <xdr:spPr>
        <a:xfrm>
          <a:off x="221107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57802</xdr:rowOff>
    </xdr:from>
    <xdr:ext cx="469744" cy="259045"/>
    <xdr:sp macro="" textlink="">
      <xdr:nvSpPr>
        <xdr:cNvPr id="839" name="【庁舎】&#10;一人当たり面積該当値テキスト"/>
        <xdr:cNvSpPr txBox="1"/>
      </xdr:nvSpPr>
      <xdr:spPr>
        <a:xfrm>
          <a:off x="22199600" y="1771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82550</xdr:rowOff>
    </xdr:from>
    <xdr:to>
      <xdr:col>112</xdr:col>
      <xdr:colOff>38100</xdr:colOff>
      <xdr:row>107</xdr:row>
      <xdr:rowOff>12700</xdr:rowOff>
    </xdr:to>
    <xdr:sp macro="" textlink="">
      <xdr:nvSpPr>
        <xdr:cNvPr id="840" name="楕円 839"/>
        <xdr:cNvSpPr/>
      </xdr:nvSpPr>
      <xdr:spPr>
        <a:xfrm>
          <a:off x="2127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85725</xdr:rowOff>
    </xdr:from>
    <xdr:to>
      <xdr:col>116</xdr:col>
      <xdr:colOff>63500</xdr:colOff>
      <xdr:row>106</xdr:row>
      <xdr:rowOff>133350</xdr:rowOff>
    </xdr:to>
    <xdr:cxnSp macro="">
      <xdr:nvCxnSpPr>
        <xdr:cNvPr id="841" name="直線コネクタ 840"/>
        <xdr:cNvCxnSpPr/>
      </xdr:nvCxnSpPr>
      <xdr:spPr>
        <a:xfrm flipV="1">
          <a:off x="21323300" y="17916525"/>
          <a:ext cx="838200" cy="3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42" name="楕円 841"/>
        <xdr:cNvSpPr/>
      </xdr:nvSpPr>
      <xdr:spPr>
        <a:xfrm>
          <a:off x="20383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91439</xdr:rowOff>
    </xdr:from>
    <xdr:to>
      <xdr:col>111</xdr:col>
      <xdr:colOff>177800</xdr:colOff>
      <xdr:row>106</xdr:row>
      <xdr:rowOff>133350</xdr:rowOff>
    </xdr:to>
    <xdr:cxnSp macro="">
      <xdr:nvCxnSpPr>
        <xdr:cNvPr id="843" name="直線コネクタ 842"/>
        <xdr:cNvCxnSpPr/>
      </xdr:nvCxnSpPr>
      <xdr:spPr>
        <a:xfrm>
          <a:off x="20434300" y="182651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92075</xdr:rowOff>
    </xdr:from>
    <xdr:to>
      <xdr:col>102</xdr:col>
      <xdr:colOff>165100</xdr:colOff>
      <xdr:row>107</xdr:row>
      <xdr:rowOff>22225</xdr:rowOff>
    </xdr:to>
    <xdr:sp macro="" textlink="">
      <xdr:nvSpPr>
        <xdr:cNvPr id="844" name="楕円 843"/>
        <xdr:cNvSpPr/>
      </xdr:nvSpPr>
      <xdr:spPr>
        <a:xfrm>
          <a:off x="19494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91439</xdr:rowOff>
    </xdr:from>
    <xdr:to>
      <xdr:col>107</xdr:col>
      <xdr:colOff>50800</xdr:colOff>
      <xdr:row>106</xdr:row>
      <xdr:rowOff>142875</xdr:rowOff>
    </xdr:to>
    <xdr:cxnSp macro="">
      <xdr:nvCxnSpPr>
        <xdr:cNvPr id="845" name="直線コネクタ 844"/>
        <xdr:cNvCxnSpPr/>
      </xdr:nvCxnSpPr>
      <xdr:spPr>
        <a:xfrm flipV="1">
          <a:off x="19545300" y="1826513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846" name="楕円 845"/>
        <xdr:cNvSpPr/>
      </xdr:nvSpPr>
      <xdr:spPr>
        <a:xfrm>
          <a:off x="18605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110489</xdr:rowOff>
    </xdr:from>
    <xdr:to>
      <xdr:col>102</xdr:col>
      <xdr:colOff>114300</xdr:colOff>
      <xdr:row>106</xdr:row>
      <xdr:rowOff>142875</xdr:rowOff>
    </xdr:to>
    <xdr:cxnSp macro="">
      <xdr:nvCxnSpPr>
        <xdr:cNvPr id="847" name="直線コネクタ 846"/>
        <xdr:cNvCxnSpPr/>
      </xdr:nvCxnSpPr>
      <xdr:spPr>
        <a:xfrm>
          <a:off x="18656300" y="182841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134002</xdr:rowOff>
    </xdr:from>
    <xdr:ext cx="469744" cy="259045"/>
    <xdr:sp macro="" textlink="">
      <xdr:nvSpPr>
        <xdr:cNvPr id="848" name="n_1aveValue【庁舎】&#10;一人当たり面積"/>
        <xdr:cNvSpPr txBox="1"/>
      </xdr:nvSpPr>
      <xdr:spPr>
        <a:xfrm>
          <a:off x="21075727"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849" name="n_2aveValue【庁舎】&#10;一人当たり面積"/>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38752</xdr:rowOff>
    </xdr:from>
    <xdr:ext cx="469744" cy="259045"/>
    <xdr:sp macro="" textlink="">
      <xdr:nvSpPr>
        <xdr:cNvPr id="850" name="n_3aveValue【庁舎】&#10;一人当たり面積"/>
        <xdr:cNvSpPr txBox="1"/>
      </xdr:nvSpPr>
      <xdr:spPr>
        <a:xfrm>
          <a:off x="19310427" y="178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34941</xdr:rowOff>
    </xdr:from>
    <xdr:ext cx="469744" cy="259045"/>
    <xdr:sp macro="" textlink="">
      <xdr:nvSpPr>
        <xdr:cNvPr id="851" name="n_4aveValue【庁舎】&#10;一人当たり面積"/>
        <xdr:cNvSpPr txBox="1"/>
      </xdr:nvSpPr>
      <xdr:spPr>
        <a:xfrm>
          <a:off x="18421427" y="178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3827</xdr:rowOff>
    </xdr:from>
    <xdr:ext cx="469744" cy="259045"/>
    <xdr:sp macro="" textlink="">
      <xdr:nvSpPr>
        <xdr:cNvPr id="852" name="n_1mainValue【庁舎】&#10;一人当たり面積"/>
        <xdr:cNvSpPr txBox="1"/>
      </xdr:nvSpPr>
      <xdr:spPr>
        <a:xfrm>
          <a:off x="210757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853" name="n_2mainValue【庁舎】&#10;一人当たり面積"/>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13352</xdr:rowOff>
    </xdr:from>
    <xdr:ext cx="469744" cy="259045"/>
    <xdr:sp macro="" textlink="">
      <xdr:nvSpPr>
        <xdr:cNvPr id="854" name="n_3mainValue【庁舎】&#10;一人当たり面積"/>
        <xdr:cNvSpPr txBox="1"/>
      </xdr:nvSpPr>
      <xdr:spPr>
        <a:xfrm>
          <a:off x="19310427"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152416</xdr:rowOff>
    </xdr:from>
    <xdr:ext cx="469744" cy="259045"/>
    <xdr:sp macro="" textlink="">
      <xdr:nvSpPr>
        <xdr:cNvPr id="855" name="n_4mainValue【庁舎】&#10;一人当たり面積"/>
        <xdr:cNvSpPr txBox="1"/>
      </xdr:nvSpPr>
      <xdr:spPr>
        <a:xfrm>
          <a:off x="18421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本市においては、類似団体と比べ、主に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の一人当たりの面積が小さく、</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を除く施設で有形固定資産減価償却率が高い状況である。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200" b="0">
              <a:effectLst/>
              <a:latin typeface="ＭＳ Ｐゴシック" panose="020B0600070205080204" pitchFamily="50" charset="-128"/>
              <a:ea typeface="ＭＳ Ｐゴシック" panose="020B0600070205080204" pitchFamily="50" charset="-128"/>
            </a:rPr>
            <a:t>庁舎については、新庁舎整備事業が進み、新庁舎がほぼ完成したことにより、大幅な低下となった。</a:t>
          </a:r>
          <a:endParaRPr lang="ja-JP" altLang="ja-JP" sz="1200" b="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消防施設については、分団の建て替え等を実施してきたため、有形固定資産減価償却率が低下している。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有形固定資産減価償却率が高い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（本市文化会館など）や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については、耐震化・改築等の対応時期が来ており、市民サービスの向上や、災害時の拠点施設となることを見据え、有利な財源等を研究しながら、施設整備を進める必要がある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54,033
53,409
135.66
36,487,418
35,111,694
1,047,014
13,780,714
31,677,980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法人住民税の増により、前年度と比べ市税は増加したが、社会保障関係費など義務的経費も増加しており、財政力指数は前年度と同値となった。引き続き、投資的経費等について、中長期的な視点から収支見通しについて精査し、限られた財源をより有効に活用す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55336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98986"/>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141713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55336</xdr:rowOff>
    </xdr:from>
    <xdr:to>
      <xdr:col>24</xdr:col>
      <xdr:colOff>12700</xdr:colOff>
      <xdr:row>37</xdr:row>
      <xdr:rowOff>55336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9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89807</xdr:rowOff>
    </xdr:from>
    <xdr:to>
      <xdr:col>23</xdr:col>
      <xdr:colOff>133350</xdr:colOff>
      <xdr:row>37</xdr:row>
      <xdr:rowOff>89807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433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82749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55336</xdr:rowOff>
    </xdr:from>
    <xdr:to>
      <xdr:col>19</xdr:col>
      <xdr:colOff>133350</xdr:colOff>
      <xdr:row>37</xdr:row>
      <xdr:rowOff>89807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3989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157843</xdr:rowOff>
    </xdr:from>
    <xdr:to>
      <xdr:col>15</xdr:col>
      <xdr:colOff>82550</xdr:colOff>
      <xdr:row>37</xdr:row>
      <xdr:rowOff>55336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3300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123372</xdr:rowOff>
    </xdr:from>
    <xdr:to>
      <xdr:col>11</xdr:col>
      <xdr:colOff>31750</xdr:colOff>
      <xdr:row>36</xdr:row>
      <xdr:rowOff>157843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2955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143328</xdr:rowOff>
    </xdr:from>
    <xdr:to>
      <xdr:col>11</xdr:col>
      <xdr:colOff>82550</xdr:colOff>
      <xdr:row>39</xdr:row>
      <xdr:rowOff>73478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58255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92727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39007</xdr:rowOff>
    </xdr:from>
    <xdr:to>
      <xdr:col>23</xdr:col>
      <xdr:colOff>184150</xdr:colOff>
      <xdr:row>37</xdr:row>
      <xdr:rowOff>140607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131734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39007</xdr:rowOff>
    </xdr:from>
    <xdr:to>
      <xdr:col>19</xdr:col>
      <xdr:colOff>184150</xdr:colOff>
      <xdr:row>37</xdr:row>
      <xdr:rowOff>140607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150784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15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4536</xdr:rowOff>
    </xdr:from>
    <xdr:to>
      <xdr:col>15</xdr:col>
      <xdr:colOff>133350</xdr:colOff>
      <xdr:row>37</xdr:row>
      <xdr:rowOff>106136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116313</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107043</xdr:rowOff>
    </xdr:from>
    <xdr:to>
      <xdr:col>11</xdr:col>
      <xdr:colOff>82550</xdr:colOff>
      <xdr:row>37</xdr:row>
      <xdr:rowOff>37193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47370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72572</xdr:rowOff>
    </xdr:from>
    <xdr:to>
      <xdr:col>7</xdr:col>
      <xdr:colOff>31750</xdr:colOff>
      <xdr:row>37</xdr:row>
      <xdr:rowOff>2722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12899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歳出面では、義務的経費、特に扶助費（約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百万円増）が増加したものの、歳入面で、地方税（約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百万円増）等が増加したことにより、経常収支比率は前年度比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％改善した。今後も大型事業が続いていくため、事業の選択と縮減を進め、引き続き厳しい財政運営に取り組む必要がある。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63</xdr:row>
      <xdr:rowOff>128778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50220"/>
          <a:ext cx="8382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151655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1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112014</xdr:rowOff>
    </xdr:from>
    <xdr:to>
      <xdr:col>19</xdr:col>
      <xdr:colOff>133350</xdr:colOff>
      <xdr:row>63</xdr:row>
      <xdr:rowOff>128778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41914"/>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112014</xdr:rowOff>
    </xdr:from>
    <xdr:to>
      <xdr:col>15</xdr:col>
      <xdr:colOff>82550</xdr:colOff>
      <xdr:row>63</xdr:row>
      <xdr:rowOff>104648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41914"/>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75692</xdr:rowOff>
    </xdr:from>
    <xdr:to>
      <xdr:col>11</xdr:col>
      <xdr:colOff>31750</xdr:colOff>
      <xdr:row>63</xdr:row>
      <xdr:rowOff>104648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7704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61214</xdr:rowOff>
    </xdr:from>
    <xdr:to>
      <xdr:col>15</xdr:col>
      <xdr:colOff>133350</xdr:colOff>
      <xdr:row>62</xdr:row>
      <xdr:rowOff>162814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53848</xdr:rowOff>
    </xdr:from>
    <xdr:to>
      <xdr:col>11</xdr:col>
      <xdr:colOff>82550</xdr:colOff>
      <xdr:row>63</xdr:row>
      <xdr:rowOff>155448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140225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111269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人件費については、職員数の適正化や時間外勤務時間等の削減を進めていることから、約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百万円の減少となり、物件費については、約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百万円増となったため、人件費と物件費の合計では前年度に比べ約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百万円減少している。しかし、人口の減により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人当たりの決算額は増となった。引き続き、職員数の適正管理、民間委託の推進、事務事業の見直し等を進め、さらなる人件費・物件費の抑制に努める。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48155</xdr:rowOff>
    </xdr:from>
    <xdr:to>
      <xdr:col>23</xdr:col>
      <xdr:colOff>133350</xdr:colOff>
      <xdr:row>83</xdr:row>
      <xdr:rowOff>84277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78505"/>
          <a:ext cx="838200" cy="3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120139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5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36556</xdr:rowOff>
    </xdr:from>
    <xdr:to>
      <xdr:col>19</xdr:col>
      <xdr:colOff>133350</xdr:colOff>
      <xdr:row>83</xdr:row>
      <xdr:rowOff>48155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66906"/>
          <a:ext cx="889000" cy="1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48086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49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117004</xdr:rowOff>
    </xdr:from>
    <xdr:to>
      <xdr:col>15</xdr:col>
      <xdr:colOff>82550</xdr:colOff>
      <xdr:row>83</xdr:row>
      <xdr:rowOff>36556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75904"/>
          <a:ext cx="889000" cy="9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8915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1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31440</xdr:rowOff>
    </xdr:from>
    <xdr:to>
      <xdr:col>11</xdr:col>
      <xdr:colOff>31750</xdr:colOff>
      <xdr:row>82</xdr:row>
      <xdr:rowOff>117004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90340"/>
          <a:ext cx="889000" cy="8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55911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122024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33477</xdr:rowOff>
    </xdr:from>
    <xdr:to>
      <xdr:col>23</xdr:col>
      <xdr:colOff>184150</xdr:colOff>
      <xdr:row>83</xdr:row>
      <xdr:rowOff>135077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6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50004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08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168805</xdr:rowOff>
    </xdr:from>
    <xdr:to>
      <xdr:col>19</xdr:col>
      <xdr:colOff>184150</xdr:colOff>
      <xdr:row>83</xdr:row>
      <xdr:rowOff>98955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2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109132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9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157206</xdr:rowOff>
    </xdr:from>
    <xdr:to>
      <xdr:col>15</xdr:col>
      <xdr:colOff>133350</xdr:colOff>
      <xdr:row>83</xdr:row>
      <xdr:rowOff>87356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97533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8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66204</xdr:rowOff>
    </xdr:from>
    <xdr:to>
      <xdr:col>11</xdr:col>
      <xdr:colOff>82550</xdr:colOff>
      <xdr:row>82</xdr:row>
      <xdr:rowOff>167804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2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6531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9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152090</xdr:rowOff>
    </xdr:from>
    <xdr:to>
      <xdr:col>7</xdr:col>
      <xdr:colOff>31750</xdr:colOff>
      <xdr:row>82</xdr:row>
      <xdr:rowOff>82240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92417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0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類似団体内平均より低い値となっている。これは、平成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年まで管理職の給料の減額を続けてきた影響と考えられる。平成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年度から増加傾向にあったが、令和３年度に前年度比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ポイント減少となった後、ほぼ横ばいの状態が続いており、令和５年度は前年度比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ポイントの減少となった。本市は、従来から人事院勧告等の趣旨を尊重し、給与改定を実施しており、引き続き国、他の自治体及び民間給与との均衡を踏まえ、給与の適正化に努める。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14514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705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14514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360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31750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31750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に第１次定員管理適正化計画を策定して以降、第２次定員管理適正化計画、集中改革プラン、スーパー改革プランなどの取り組みにより職員数の抑制に努めてきた。令和５年度においても、計画に基づいた取り組み等により、前年度から指数は減少となった。今後、定年引上げ等の状況を見据えながら、引き続き年齢層の平準化を踏まえた定員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169938</xdr:rowOff>
    </xdr:from>
    <xdr:to>
      <xdr:col>81</xdr:col>
      <xdr:colOff>44450</xdr:colOff>
      <xdr:row>62</xdr:row>
      <xdr:rowOff>5383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628388"/>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105790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92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169938</xdr:rowOff>
    </xdr:from>
    <xdr:to>
      <xdr:col>77</xdr:col>
      <xdr:colOff>44450</xdr:colOff>
      <xdr:row>62</xdr:row>
      <xdr:rowOff>5383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2838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156149</xdr:rowOff>
    </xdr:from>
    <xdr:to>
      <xdr:col>72</xdr:col>
      <xdr:colOff>203200</xdr:colOff>
      <xdr:row>61</xdr:row>
      <xdr:rowOff>169938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1459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130870</xdr:rowOff>
    </xdr:from>
    <xdr:to>
      <xdr:col>68</xdr:col>
      <xdr:colOff>152400</xdr:colOff>
      <xdr:row>61</xdr:row>
      <xdr:rowOff>156149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89320"/>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137842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119138</xdr:rowOff>
    </xdr:from>
    <xdr:to>
      <xdr:col>81</xdr:col>
      <xdr:colOff>95250</xdr:colOff>
      <xdr:row>62</xdr:row>
      <xdr:rowOff>49288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7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91215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4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126033</xdr:rowOff>
    </xdr:from>
    <xdr:to>
      <xdr:col>77</xdr:col>
      <xdr:colOff>95250</xdr:colOff>
      <xdr:row>62</xdr:row>
      <xdr:rowOff>56183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40960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670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119138</xdr:rowOff>
    </xdr:from>
    <xdr:to>
      <xdr:col>73</xdr:col>
      <xdr:colOff>44450</xdr:colOff>
      <xdr:row>62</xdr:row>
      <xdr:rowOff>49288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7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34065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6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105349</xdr:rowOff>
    </xdr:from>
    <xdr:to>
      <xdr:col>68</xdr:col>
      <xdr:colOff>203200</xdr:colOff>
      <xdr:row>62</xdr:row>
      <xdr:rowOff>35499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20276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6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80070</xdr:rowOff>
    </xdr:from>
    <xdr:to>
      <xdr:col>64</xdr:col>
      <xdr:colOff>152400</xdr:colOff>
      <xdr:row>62</xdr:row>
      <xdr:rowOff>10220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166447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おいて大きなウエイトを占めていた起債の償還終了に伴う元利償還金の減少により、比率の減少傾向が続いているが、令和５年度の主な減少要因は、分子となる公債費の減少である。退職手当債やクリーンセンター建設時の起債の償還終了に伴う地方債元利償還金の減少が大きく影響している。しかし、類似団体内平均値や県内平均値と比較しても、依然として高い状態であることから、起債事業の取捨選択はもとより、利率の高い事業債については、繰上償還や借換等を検討し、可能な限り最小限の負担となるよう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118231</xdr:rowOff>
    </xdr:from>
    <xdr:to>
      <xdr:col>81</xdr:col>
      <xdr:colOff>44450</xdr:colOff>
      <xdr:row>43</xdr:row>
      <xdr:rowOff>164193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490581"/>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164193</xdr:rowOff>
    </xdr:from>
    <xdr:to>
      <xdr:col>77</xdr:col>
      <xdr:colOff>44450</xdr:colOff>
      <xdr:row>44</xdr:row>
      <xdr:rowOff>15724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5365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15724</xdr:rowOff>
    </xdr:from>
    <xdr:to>
      <xdr:col>72</xdr:col>
      <xdr:colOff>203200</xdr:colOff>
      <xdr:row>44</xdr:row>
      <xdr:rowOff>96157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55952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96157</xdr:rowOff>
    </xdr:from>
    <xdr:to>
      <xdr:col>68</xdr:col>
      <xdr:colOff>152400</xdr:colOff>
      <xdr:row>45</xdr:row>
      <xdr:rowOff>16631</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7639957"/>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67431</xdr:rowOff>
    </xdr:from>
    <xdr:to>
      <xdr:col>81</xdr:col>
      <xdr:colOff>95250</xdr:colOff>
      <xdr:row>43</xdr:row>
      <xdr:rowOff>169031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39508</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113393</xdr:rowOff>
    </xdr:from>
    <xdr:to>
      <xdr:col>77</xdr:col>
      <xdr:colOff>95250</xdr:colOff>
      <xdr:row>44</xdr:row>
      <xdr:rowOff>43543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28320</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136374</xdr:rowOff>
    </xdr:from>
    <xdr:to>
      <xdr:col>73</xdr:col>
      <xdr:colOff>44450</xdr:colOff>
      <xdr:row>44</xdr:row>
      <xdr:rowOff>66524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51301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45357</xdr:rowOff>
    </xdr:from>
    <xdr:to>
      <xdr:col>68</xdr:col>
      <xdr:colOff>203200</xdr:colOff>
      <xdr:row>44</xdr:row>
      <xdr:rowOff>146957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131734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137281</xdr:rowOff>
    </xdr:from>
    <xdr:to>
      <xdr:col>64</xdr:col>
      <xdr:colOff>152400</xdr:colOff>
      <xdr:row>45</xdr:row>
      <xdr:rowOff>67431</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52208</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新庁舎整備事業等の大型事業に備え、ボートレース競走事業会計から繰り入れた事業収益金を財政調整基金や減債基金等に積立を行っている。令和５年度は、これらの基金を含めた地方債の償還額等に充当可能な基金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百万円増）となったものの、新庁舎整備事業等にかかる地方債借入により地方債現在高が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31,678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百万円増）となったことから、将来負担比率は増加となった。将来負担の軽減のため、行財政改革の取り組みをより一層推進するとともに、新たな歳入確保策や、歳出抑制策等を実施していく必要がある。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86360</xdr:rowOff>
    </xdr:from>
    <xdr:to>
      <xdr:col>81</xdr:col>
      <xdr:colOff>44450</xdr:colOff>
      <xdr:row>19</xdr:row>
      <xdr:rowOff>149558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179800" y="3343910"/>
          <a:ext cx="8382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62230</xdr:rowOff>
    </xdr:from>
    <xdr:to>
      <xdr:col>77</xdr:col>
      <xdr:colOff>44450</xdr:colOff>
      <xdr:row>19</xdr:row>
      <xdr:rowOff>86360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5290800" y="331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62230</xdr:rowOff>
    </xdr:from>
    <xdr:to>
      <xdr:col>72</xdr:col>
      <xdr:colOff>203200</xdr:colOff>
      <xdr:row>22</xdr:row>
      <xdr:rowOff>8648</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4401800" y="3319780"/>
          <a:ext cx="889000" cy="46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8648</xdr:rowOff>
    </xdr:from>
    <xdr:to>
      <xdr:col>68</xdr:col>
      <xdr:colOff>152400</xdr:colOff>
      <xdr:row>22</xdr:row>
      <xdr:rowOff>13244</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flipV="1">
          <a:off x="13512800" y="378054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98758</xdr:rowOff>
    </xdr:from>
    <xdr:to>
      <xdr:col>81</xdr:col>
      <xdr:colOff>95250</xdr:colOff>
      <xdr:row>20</xdr:row>
      <xdr:rowOff>28908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967200" y="335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70835</xdr:rowOff>
    </xdr:from>
    <xdr:ext cx="762000" cy="259045"/>
    <xdr:sp macro="" textlink="">
      <xdr:nvSpPr>
        <xdr:cNvPr id="472" name="将来負担の状況該当値テキスト">
          <a:extLst>
            <a:ext uri="{FF2B5EF4-FFF2-40B4-BE49-F238E27FC236}">
              <a16:creationId xmlns:a16="http://schemas.microsoft.com/office/drawing/2014/main" id="{00000000-0008-0000-0300-0000D8010000}"/>
            </a:ext>
          </a:extLst>
        </xdr:cNvPr>
        <xdr:cNvSpPr txBox="1"/>
      </xdr:nvSpPr>
      <xdr:spPr>
        <a:xfrm>
          <a:off x="17106900" y="33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35560</xdr:rowOff>
    </xdr:from>
    <xdr:to>
      <xdr:col>77</xdr:col>
      <xdr:colOff>95250</xdr:colOff>
      <xdr:row>19</xdr:row>
      <xdr:rowOff>137160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129000" y="32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121937</xdr:rowOff>
    </xdr:from>
    <xdr:ext cx="7366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798800" y="337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11430</xdr:rowOff>
    </xdr:from>
    <xdr:to>
      <xdr:col>73</xdr:col>
      <xdr:colOff>44450</xdr:colOff>
      <xdr:row>19</xdr:row>
      <xdr:rowOff>113030</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5240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97807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909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129298</xdr:rowOff>
    </xdr:from>
    <xdr:to>
      <xdr:col>68</xdr:col>
      <xdr:colOff>203200</xdr:colOff>
      <xdr:row>22</xdr:row>
      <xdr:rowOff>59448</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4351000" y="37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44225</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020800" y="381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133894</xdr:rowOff>
    </xdr:from>
    <xdr:to>
      <xdr:col>64</xdr:col>
      <xdr:colOff>152400</xdr:colOff>
      <xdr:row>22</xdr:row>
      <xdr:rowOff>64044</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3462000" y="37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48821</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3131800" y="38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54,033
53,409
135.66
36,487,418
35,111,694
1,047,014
13,780,714
31,677,980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よりも高い状態が続いている要因としては、ごみ収集業務の一部が直営であることなどが挙げられる。今後、直営によるサービス等について更なる見直しを行い、引き続き人件費の削減に取り組んでいく。前年度比減の主な要因としては、時間外勤務手当や退職手当等の減少が影響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39</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963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157480</xdr:rowOff>
    </xdr:from>
    <xdr:to>
      <xdr:col>19</xdr:col>
      <xdr:colOff>187325</xdr:colOff>
      <xdr:row>39</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725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157480</xdr:rowOff>
    </xdr:from>
    <xdr:to>
      <xdr:col>15</xdr:col>
      <xdr:colOff>98425</xdr:colOff>
      <xdr:row>39</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725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107950</xdr:rowOff>
    </xdr:from>
    <xdr:to>
      <xdr:col>11</xdr:col>
      <xdr:colOff>9525</xdr:colOff>
      <xdr:row>39</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94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138447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87630</xdr:rowOff>
    </xdr:from>
    <xdr:to>
      <xdr:col>20</xdr:col>
      <xdr:colOff>38100</xdr:colOff>
      <xdr:row>40</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106680</xdr:rowOff>
    </xdr:from>
    <xdr:to>
      <xdr:col>15</xdr:col>
      <xdr:colOff>149225</xdr:colOff>
      <xdr:row>39</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80010</xdr:rowOff>
    </xdr:from>
    <xdr:to>
      <xdr:col>11</xdr:col>
      <xdr:colOff>60325</xdr:colOff>
      <xdr:row>40</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57150</xdr:rowOff>
    </xdr:from>
    <xdr:to>
      <xdr:col>6</xdr:col>
      <xdr:colOff>171450</xdr:colOff>
      <xdr:row>39</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降、組織・機構の見直しや民間委託等の推進、指定管理制度の導入により、民間や特定非営利活動法人の資源・人材を活用することで経費の削減に取り組んできた結果、類似団体平均よりも低い値となっている。令和５年度については、分子となる物件費が増加（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百万）したが、分母となる経常一般財源の増加（地方交付税、地方特例交付金等の増）もあり、前年度同値となった。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6350</xdr:rowOff>
    </xdr:from>
    <xdr:to>
      <xdr:col>82</xdr:col>
      <xdr:colOff>107950</xdr:colOff>
      <xdr:row>17</xdr:row>
      <xdr:rowOff>6350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2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17</xdr:row>
      <xdr:rowOff>6350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178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25400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17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25400</xdr:rowOff>
    </xdr:from>
    <xdr:to>
      <xdr:col>69</xdr:col>
      <xdr:colOff>92075</xdr:colOff>
      <xdr:row>16</xdr:row>
      <xdr:rowOff>25400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6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127000</xdr:rowOff>
    </xdr:from>
    <xdr:to>
      <xdr:col>82</xdr:col>
      <xdr:colOff>158750</xdr:colOff>
      <xdr:row>17</xdr:row>
      <xdr:rowOff>57150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127000</xdr:rowOff>
    </xdr:from>
    <xdr:to>
      <xdr:col>78</xdr:col>
      <xdr:colOff>120650</xdr:colOff>
      <xdr:row>17</xdr:row>
      <xdr:rowOff>57150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41927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5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146050</xdr:rowOff>
    </xdr:from>
    <xdr:to>
      <xdr:col>69</xdr:col>
      <xdr:colOff>142875</xdr:colOff>
      <xdr:row>16</xdr:row>
      <xdr:rowOff>76200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分子となる扶助費は、住民税非課税世帯等への物価高騰対策一体支援事業（約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百万円）などにより、約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百万円の増となったため、前年度比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％の増加となった。前年の令和４年度こそ前年度と比べ扶助費が減少したものの、元来増加傾向であるため、今後の削減は厳しいものになると想定される。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140716</xdr:rowOff>
    </xdr:from>
    <xdr:to>
      <xdr:col>24</xdr:col>
      <xdr:colOff>25400</xdr:colOff>
      <xdr:row>57</xdr:row>
      <xdr:rowOff>24130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419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113301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1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85852</xdr:rowOff>
    </xdr:from>
    <xdr:to>
      <xdr:col>19</xdr:col>
      <xdr:colOff>187325</xdr:colOff>
      <xdr:row>56</xdr:row>
      <xdr:rowOff>140716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87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9669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85852</xdr:rowOff>
    </xdr:from>
    <xdr:to>
      <xdr:col>15</xdr:col>
      <xdr:colOff>98425</xdr:colOff>
      <xdr:row>56</xdr:row>
      <xdr:rowOff>85852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87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162831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85852</xdr:rowOff>
    </xdr:from>
    <xdr:to>
      <xdr:col>11</xdr:col>
      <xdr:colOff>9525</xdr:colOff>
      <xdr:row>56</xdr:row>
      <xdr:rowOff>140716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87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2811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116857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89916</xdr:rowOff>
    </xdr:from>
    <xdr:to>
      <xdr:col>20</xdr:col>
      <xdr:colOff>38100</xdr:colOff>
      <xdr:row>57</xdr:row>
      <xdr:rowOff>20066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4843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35052</xdr:rowOff>
    </xdr:from>
    <xdr:to>
      <xdr:col>15</xdr:col>
      <xdr:colOff>149225</xdr:colOff>
      <xdr:row>56</xdr:row>
      <xdr:rowOff>136652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121429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35052</xdr:rowOff>
    </xdr:from>
    <xdr:to>
      <xdr:col>11</xdr:col>
      <xdr:colOff>60325</xdr:colOff>
      <xdr:row>56</xdr:row>
      <xdr:rowOff>136652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121429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89916</xdr:rowOff>
    </xdr:from>
    <xdr:to>
      <xdr:col>6</xdr:col>
      <xdr:colOff>171450</xdr:colOff>
      <xdr:row>57</xdr:row>
      <xdr:rowOff>20066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4843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その他の主な内訳は繰出金であるが、そのうち、特別会計への繰出金が大きな割合を占めている。国民健康保険特別事業会計への繰出金は約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百万円増、介護保険事業特別会計への繰出金は約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百万円減、後期高齢者医療特別会計への繰出金は約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百万円増となり、分子となるその他は約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百万円の増加となった。しかし、分母となる経常一般財源の増加（地方交付税、地方特例交付金等の増）が大きく、</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％の減少となった。</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57150</xdr:rowOff>
    </xdr:from>
    <xdr:to>
      <xdr:col>82</xdr:col>
      <xdr:colOff>107950</xdr:colOff>
      <xdr:row>58</xdr:row>
      <xdr:rowOff>139700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44000"/>
          <a:ext cx="0" cy="939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111777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139700</xdr:rowOff>
    </xdr:from>
    <xdr:to>
      <xdr:col>82</xdr:col>
      <xdr:colOff>196850</xdr:colOff>
      <xdr:row>58</xdr:row>
      <xdr:rowOff>139700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143527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57150</xdr:rowOff>
    </xdr:from>
    <xdr:to>
      <xdr:col>82</xdr:col>
      <xdr:colOff>196850</xdr:colOff>
      <xdr:row>53</xdr:row>
      <xdr:rowOff>57150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59</xdr:row>
      <xdr:rowOff>6350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94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3827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43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6350</xdr:rowOff>
    </xdr:from>
    <xdr:to>
      <xdr:col>78</xdr:col>
      <xdr:colOff>69850</xdr:colOff>
      <xdr:row>59</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121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120650</xdr:rowOff>
    </xdr:from>
    <xdr:to>
      <xdr:col>78</xdr:col>
      <xdr:colOff>120650</xdr:colOff>
      <xdr:row>56</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60977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82550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147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82550</xdr:rowOff>
    </xdr:from>
    <xdr:to>
      <xdr:col>74</xdr:col>
      <xdr:colOff>31750</xdr:colOff>
      <xdr:row>56</xdr:row>
      <xdr:rowOff>12700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22877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82550</xdr:rowOff>
    </xdr:from>
    <xdr:to>
      <xdr:col>69</xdr:col>
      <xdr:colOff>92075</xdr:colOff>
      <xdr:row>60</xdr:row>
      <xdr:rowOff>139700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98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120650</xdr:rowOff>
    </xdr:from>
    <xdr:to>
      <xdr:col>69</xdr:col>
      <xdr:colOff>142875</xdr:colOff>
      <xdr:row>56</xdr:row>
      <xdr:rowOff>50800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60977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6350</xdr:rowOff>
    </xdr:from>
    <xdr:to>
      <xdr:col>65</xdr:col>
      <xdr:colOff>53975</xdr:colOff>
      <xdr:row>57</xdr:row>
      <xdr:rowOff>107950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118127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80027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127000</xdr:rowOff>
    </xdr:from>
    <xdr:to>
      <xdr:col>78</xdr:col>
      <xdr:colOff>120650</xdr:colOff>
      <xdr:row>59</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41927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31750</xdr:rowOff>
    </xdr:from>
    <xdr:to>
      <xdr:col>69</xdr:col>
      <xdr:colOff>142875</xdr:colOff>
      <xdr:row>59</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118127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88900</xdr:rowOff>
    </xdr:from>
    <xdr:to>
      <xdr:col>65</xdr:col>
      <xdr:colOff>53975</xdr:colOff>
      <xdr:row>61</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年度まで補助金・交付金を一般財源ベースで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％以上、平成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年度までは３～５％削減の概算要求基準を設け経費削減に努めてきた。令和５年度については、物価高騰経済対策事業費増の影響から、補助費等が約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百万円増加しているが、前年度比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％減となった。今後も公平性・有効性等の観点から見直しを行うなど、効率的な予算執行に努める。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145288</xdr:rowOff>
    </xdr:from>
    <xdr:to>
      <xdr:col>82</xdr:col>
      <xdr:colOff>107950</xdr:colOff>
      <xdr:row>34</xdr:row>
      <xdr:rowOff>154432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59745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154432</xdr:rowOff>
    </xdr:from>
    <xdr:to>
      <xdr:col>78</xdr:col>
      <xdr:colOff>69850</xdr:colOff>
      <xdr:row>35</xdr:row>
      <xdr:rowOff>5842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59837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140716</xdr:rowOff>
    </xdr:from>
    <xdr:to>
      <xdr:col>73</xdr:col>
      <xdr:colOff>180975</xdr:colOff>
      <xdr:row>35</xdr:row>
      <xdr:rowOff>5842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59700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170434</xdr:rowOff>
    </xdr:from>
    <xdr:to>
      <xdr:col>69</xdr:col>
      <xdr:colOff>92075</xdr:colOff>
      <xdr:row>34</xdr:row>
      <xdr:rowOff>140716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582828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94488</xdr:rowOff>
    </xdr:from>
    <xdr:to>
      <xdr:col>82</xdr:col>
      <xdr:colOff>158750</xdr:colOff>
      <xdr:row>35</xdr:row>
      <xdr:rowOff>24638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111015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76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103632</xdr:rowOff>
    </xdr:from>
    <xdr:to>
      <xdr:col>78</xdr:col>
      <xdr:colOff>120650</xdr:colOff>
      <xdr:row>35</xdr:row>
      <xdr:rowOff>33782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43959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89916</xdr:rowOff>
    </xdr:from>
    <xdr:to>
      <xdr:col>69</xdr:col>
      <xdr:colOff>142875</xdr:colOff>
      <xdr:row>35</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30243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119634</xdr:rowOff>
    </xdr:from>
    <xdr:to>
      <xdr:col>65</xdr:col>
      <xdr:colOff>53975</xdr:colOff>
      <xdr:row>34</xdr:row>
      <xdr:rowOff>49784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59961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公債費において大きなウエイトを占めていた地方債の償還終了に伴う元利償還金の減少により前年度比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また、もう一つの減要因として、分母となる経常一般財源の増加（地方交付税、地方特例交付金等の増）が、比率減少に影響していることが挙げられる。公債費については、道の駅整備に係る起債の償還が始まることに加え、新庁舎整備事業などの大型事業が控えていることから、今後の削減は厳しいものとなると想定され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77</xdr:row>
      <xdr:rowOff>158750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0810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80027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28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158750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309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78</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309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79</xdr:row>
      <xdr:rowOff>6350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50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107950</xdr:rowOff>
    </xdr:from>
    <xdr:to>
      <xdr:col>20</xdr:col>
      <xdr:colOff>38100</xdr:colOff>
      <xdr:row>78</xdr:row>
      <xdr:rowOff>38100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48277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127000</xdr:rowOff>
    </xdr:from>
    <xdr:to>
      <xdr:col>6</xdr:col>
      <xdr:colOff>171450</xdr:colOff>
      <xdr:row>79</xdr:row>
      <xdr:rowOff>57150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41927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分子となる公債費以外の総額は令和４年度から約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百万円増加しているが、分母となる経常一般財源の増加（地方交付税、地方特例交付金等の増）が大きいため、前年度比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％の減少となった。引き続き、行財政改革の取り組みを推進し、人件費の適正化や効果的・効率的な事業運営等に努める。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110671</xdr:rowOff>
    </xdr:from>
    <xdr:to>
      <xdr:col>82</xdr:col>
      <xdr:colOff>107950</xdr:colOff>
      <xdr:row>78</xdr:row>
      <xdr:rowOff>2902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40871"/>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156408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4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117202</xdr:rowOff>
    </xdr:from>
    <xdr:to>
      <xdr:col>78</xdr:col>
      <xdr:colOff>69850</xdr:colOff>
      <xdr:row>78</xdr:row>
      <xdr:rowOff>2902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4740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117202</xdr:rowOff>
    </xdr:from>
    <xdr:to>
      <xdr:col>73</xdr:col>
      <xdr:colOff>180975</xdr:colOff>
      <xdr:row>77</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47402"/>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4536</xdr:rowOff>
    </xdr:from>
    <xdr:to>
      <xdr:col>69</xdr:col>
      <xdr:colOff>92075</xdr:colOff>
      <xdr:row>77</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061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67146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112865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59871</xdr:rowOff>
    </xdr:from>
    <xdr:to>
      <xdr:col>82</xdr:col>
      <xdr:colOff>158750</xdr:colOff>
      <xdr:row>76</xdr:row>
      <xdr:rowOff>161471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31948</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123552</xdr:rowOff>
    </xdr:from>
    <xdr:to>
      <xdr:col>78</xdr:col>
      <xdr:colOff>120650</xdr:colOff>
      <xdr:row>78</xdr:row>
      <xdr:rowOff>53702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38479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11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66402</xdr:rowOff>
    </xdr:from>
    <xdr:to>
      <xdr:col>74</xdr:col>
      <xdr:colOff>31750</xdr:colOff>
      <xdr:row>76</xdr:row>
      <xdr:rowOff>168002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152779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125186</xdr:rowOff>
    </xdr:from>
    <xdr:to>
      <xdr:col>65</xdr:col>
      <xdr:colOff>53975</xdr:colOff>
      <xdr:row>77</xdr:row>
      <xdr:rowOff>55336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40113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111747</xdr:rowOff>
    </xdr:from>
    <xdr:to>
      <xdr:col>29</xdr:col>
      <xdr:colOff>127000</xdr:colOff>
      <xdr:row>18</xdr:row>
      <xdr:rowOff>126327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45472"/>
          <a:ext cx="647700" cy="14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80941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1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126327</xdr:rowOff>
    </xdr:from>
    <xdr:to>
      <xdr:col>26</xdr:col>
      <xdr:colOff>50800</xdr:colOff>
      <xdr:row>18</xdr:row>
      <xdr:rowOff>131864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0052"/>
          <a:ext cx="698500" cy="5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48696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9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131864</xdr:rowOff>
    </xdr:from>
    <xdr:to>
      <xdr:col>22</xdr:col>
      <xdr:colOff>114300</xdr:colOff>
      <xdr:row>18</xdr:row>
      <xdr:rowOff>165367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5589"/>
          <a:ext cx="698500" cy="33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62742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158788</xdr:rowOff>
    </xdr:from>
    <xdr:to>
      <xdr:col>18</xdr:col>
      <xdr:colOff>177800</xdr:colOff>
      <xdr:row>18</xdr:row>
      <xdr:rowOff>165367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92513"/>
          <a:ext cx="698500" cy="6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148518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7180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60947</xdr:rowOff>
    </xdr:from>
    <xdr:to>
      <xdr:col>29</xdr:col>
      <xdr:colOff>177800</xdr:colOff>
      <xdr:row>18</xdr:row>
      <xdr:rowOff>162547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94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33024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6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75527</xdr:rowOff>
    </xdr:from>
    <xdr:to>
      <xdr:col>26</xdr:col>
      <xdr:colOff>101600</xdr:colOff>
      <xdr:row>19</xdr:row>
      <xdr:rowOff>5677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09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161904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5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81064</xdr:rowOff>
    </xdr:from>
    <xdr:to>
      <xdr:col>22</xdr:col>
      <xdr:colOff>165100</xdr:colOff>
      <xdr:row>19</xdr:row>
      <xdr:rowOff>11214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4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167441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114567</xdr:rowOff>
    </xdr:from>
    <xdr:to>
      <xdr:col>19</xdr:col>
      <xdr:colOff>38100</xdr:colOff>
      <xdr:row>19</xdr:row>
      <xdr:rowOff>44717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8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29494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107988</xdr:rowOff>
    </xdr:from>
    <xdr:to>
      <xdr:col>15</xdr:col>
      <xdr:colOff>101600</xdr:colOff>
      <xdr:row>19</xdr:row>
      <xdr:rowOff>38138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1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22915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106066</xdr:rowOff>
    </xdr:from>
    <xdr:to>
      <xdr:col>29</xdr:col>
      <xdr:colOff>127000</xdr:colOff>
      <xdr:row>35</xdr:row>
      <xdr:rowOff>152832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16416"/>
          <a:ext cx="647700" cy="46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77786</xdr:rowOff>
    </xdr:from>
    <xdr:to>
      <xdr:col>26</xdr:col>
      <xdr:colOff>50800</xdr:colOff>
      <xdr:row>35</xdr:row>
      <xdr:rowOff>106066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688136"/>
          <a:ext cx="698500" cy="28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2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77786</xdr:rowOff>
    </xdr:from>
    <xdr:to>
      <xdr:col>22</xdr:col>
      <xdr:colOff>114300</xdr:colOff>
      <xdr:row>35</xdr:row>
      <xdr:rowOff>124551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688136"/>
          <a:ext cx="698500" cy="46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124551</xdr:rowOff>
    </xdr:from>
    <xdr:to>
      <xdr:col>18</xdr:col>
      <xdr:colOff>177800</xdr:colOff>
      <xdr:row>35</xdr:row>
      <xdr:rowOff>132193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34901"/>
          <a:ext cx="698500" cy="7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117804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7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102032</xdr:rowOff>
    </xdr:from>
    <xdr:to>
      <xdr:col>29</xdr:col>
      <xdr:colOff>177800</xdr:colOff>
      <xdr:row>35</xdr:row>
      <xdr:rowOff>203632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12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290009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5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55266</xdr:rowOff>
    </xdr:from>
    <xdr:to>
      <xdr:col>26</xdr:col>
      <xdr:colOff>101600</xdr:colOff>
      <xdr:row>35</xdr:row>
      <xdr:rowOff>156866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65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167044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34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26986</xdr:rowOff>
    </xdr:from>
    <xdr:to>
      <xdr:col>22</xdr:col>
      <xdr:colOff>165100</xdr:colOff>
      <xdr:row>35</xdr:row>
      <xdr:rowOff>128586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37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138763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06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73751</xdr:rowOff>
    </xdr:from>
    <xdr:to>
      <xdr:col>19</xdr:col>
      <xdr:colOff>38100</xdr:colOff>
      <xdr:row>35</xdr:row>
      <xdr:rowOff>175351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84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185528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5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81393</xdr:rowOff>
    </xdr:from>
    <xdr:to>
      <xdr:col>15</xdr:col>
      <xdr:colOff>101600</xdr:colOff>
      <xdr:row>35</xdr:row>
      <xdr:rowOff>182993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691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193170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6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54,033
53,409
135.66
36,487,418
35,111,694
1,047,014
13,780,714
31,677,980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28969</xdr:rowOff>
    </xdr:from>
    <xdr:to>
      <xdr:col>24</xdr:col>
      <xdr:colOff>63500</xdr:colOff>
      <xdr:row>37</xdr:row>
      <xdr:rowOff>52603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72619"/>
          <a:ext cx="838200" cy="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169448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28969</xdr:rowOff>
    </xdr:from>
    <xdr:to>
      <xdr:col>19</xdr:col>
      <xdr:colOff>177800</xdr:colOff>
      <xdr:row>37</xdr:row>
      <xdr:rowOff>48044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72619"/>
          <a:ext cx="889000" cy="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48044</xdr:rowOff>
    </xdr:from>
    <xdr:to>
      <xdr:col>15</xdr:col>
      <xdr:colOff>50800</xdr:colOff>
      <xdr:row>37</xdr:row>
      <xdr:rowOff>58890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91694"/>
          <a:ext cx="889000" cy="1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58890</xdr:rowOff>
    </xdr:from>
    <xdr:to>
      <xdr:col>10</xdr:col>
      <xdr:colOff>114300</xdr:colOff>
      <xdr:row>37</xdr:row>
      <xdr:rowOff>168961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02540"/>
          <a:ext cx="889000" cy="1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160062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91241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1803</xdr:rowOff>
    </xdr:from>
    <xdr:to>
      <xdr:col>24</xdr:col>
      <xdr:colOff>114300</xdr:colOff>
      <xdr:row>37</xdr:row>
      <xdr:rowOff>103403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151680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2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149619</xdr:rowOff>
    </xdr:from>
    <xdr:to>
      <xdr:col>20</xdr:col>
      <xdr:colOff>38100</xdr:colOff>
      <xdr:row>37</xdr:row>
      <xdr:rowOff>79769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96296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9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168694</xdr:rowOff>
    </xdr:from>
    <xdr:to>
      <xdr:col>15</xdr:col>
      <xdr:colOff>101600</xdr:colOff>
      <xdr:row>37</xdr:row>
      <xdr:rowOff>98844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115371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1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8090</xdr:rowOff>
    </xdr:from>
    <xdr:to>
      <xdr:col>10</xdr:col>
      <xdr:colOff>165100</xdr:colOff>
      <xdr:row>37</xdr:row>
      <xdr:rowOff>109690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126217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2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118161</xdr:rowOff>
    </xdr:from>
    <xdr:to>
      <xdr:col>6</xdr:col>
      <xdr:colOff>38100</xdr:colOff>
      <xdr:row>38</xdr:row>
      <xdr:rowOff>48310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64838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3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69896</xdr:rowOff>
    </xdr:from>
    <xdr:to>
      <xdr:col>24</xdr:col>
      <xdr:colOff>63500</xdr:colOff>
      <xdr:row>56</xdr:row>
      <xdr:rowOff>119975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71096"/>
          <a:ext cx="838200" cy="5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91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119975</xdr:rowOff>
    </xdr:from>
    <xdr:to>
      <xdr:col>19</xdr:col>
      <xdr:colOff>177800</xdr:colOff>
      <xdr:row>56</xdr:row>
      <xdr:rowOff>157776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21175"/>
          <a:ext cx="889000" cy="3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121155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20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157776</xdr:rowOff>
    </xdr:from>
    <xdr:to>
      <xdr:col>15</xdr:col>
      <xdr:colOff>50800</xdr:colOff>
      <xdr:row>57</xdr:row>
      <xdr:rowOff>111892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58976"/>
          <a:ext cx="889000" cy="12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6561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111892</xdr:rowOff>
    </xdr:from>
    <xdr:to>
      <xdr:col>10</xdr:col>
      <xdr:colOff>114300</xdr:colOff>
      <xdr:row>57</xdr:row>
      <xdr:rowOff>123175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84542"/>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167577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43578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19096</xdr:rowOff>
    </xdr:from>
    <xdr:to>
      <xdr:col>24</xdr:col>
      <xdr:colOff>114300</xdr:colOff>
      <xdr:row>56</xdr:row>
      <xdr:rowOff>120696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2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168973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9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69175</xdr:rowOff>
    </xdr:from>
    <xdr:to>
      <xdr:col>20</xdr:col>
      <xdr:colOff>38100</xdr:colOff>
      <xdr:row>56</xdr:row>
      <xdr:rowOff>170775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7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161902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6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106976</xdr:rowOff>
    </xdr:from>
    <xdr:to>
      <xdr:col>15</xdr:col>
      <xdr:colOff>101600</xdr:colOff>
      <xdr:row>57</xdr:row>
      <xdr:rowOff>37126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0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28253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0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61092</xdr:rowOff>
    </xdr:from>
    <xdr:to>
      <xdr:col>10</xdr:col>
      <xdr:colOff>165100</xdr:colOff>
      <xdr:row>57</xdr:row>
      <xdr:rowOff>162692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3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153819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2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72375</xdr:rowOff>
    </xdr:from>
    <xdr:to>
      <xdr:col>6</xdr:col>
      <xdr:colOff>38100</xdr:colOff>
      <xdr:row>58</xdr:row>
      <xdr:rowOff>2525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4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165102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3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23662</xdr:rowOff>
    </xdr:from>
    <xdr:to>
      <xdr:col>24</xdr:col>
      <xdr:colOff>63500</xdr:colOff>
      <xdr:row>77</xdr:row>
      <xdr:rowOff>37013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25312"/>
          <a:ext cx="8382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68389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2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148433</xdr:rowOff>
    </xdr:from>
    <xdr:to>
      <xdr:col>19</xdr:col>
      <xdr:colOff>177800</xdr:colOff>
      <xdr:row>77</xdr:row>
      <xdr:rowOff>37013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78633"/>
          <a:ext cx="889000" cy="6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139087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148433</xdr:rowOff>
    </xdr:from>
    <xdr:to>
      <xdr:col>15</xdr:col>
      <xdr:colOff>50800</xdr:colOff>
      <xdr:row>77</xdr:row>
      <xdr:rowOff>22017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78633"/>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22017</xdr:rowOff>
    </xdr:from>
    <xdr:to>
      <xdr:col>10</xdr:col>
      <xdr:colOff>114300</xdr:colOff>
      <xdr:row>77</xdr:row>
      <xdr:rowOff>86985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23667"/>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144312</xdr:rowOff>
    </xdr:from>
    <xdr:to>
      <xdr:col>24</xdr:col>
      <xdr:colOff>114300</xdr:colOff>
      <xdr:row>77</xdr:row>
      <xdr:rowOff>74462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7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122739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5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157663</xdr:rowOff>
    </xdr:from>
    <xdr:to>
      <xdr:col>20</xdr:col>
      <xdr:colOff>38100</xdr:colOff>
      <xdr:row>77</xdr:row>
      <xdr:rowOff>87813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78940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8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97633</xdr:rowOff>
    </xdr:from>
    <xdr:to>
      <xdr:col>15</xdr:col>
      <xdr:colOff>101600</xdr:colOff>
      <xdr:row>77</xdr:row>
      <xdr:rowOff>27783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2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18910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2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142667</xdr:rowOff>
    </xdr:from>
    <xdr:to>
      <xdr:col>10</xdr:col>
      <xdr:colOff>165100</xdr:colOff>
      <xdr:row>77</xdr:row>
      <xdr:rowOff>72817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7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63944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6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36185</xdr:rowOff>
    </xdr:from>
    <xdr:to>
      <xdr:col>6</xdr:col>
      <xdr:colOff>38100</xdr:colOff>
      <xdr:row>77</xdr:row>
      <xdr:rowOff>137785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3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128912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165216</xdr:rowOff>
    </xdr:from>
    <xdr:to>
      <xdr:col>24</xdr:col>
      <xdr:colOff>63500</xdr:colOff>
      <xdr:row>95</xdr:row>
      <xdr:rowOff>123893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81516"/>
          <a:ext cx="838200" cy="13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47080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4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25205</xdr:rowOff>
    </xdr:from>
    <xdr:to>
      <xdr:col>19</xdr:col>
      <xdr:colOff>177800</xdr:colOff>
      <xdr:row>95</xdr:row>
      <xdr:rowOff>123893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12955"/>
          <a:ext cx="889000" cy="9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101291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25205</xdr:rowOff>
    </xdr:from>
    <xdr:to>
      <xdr:col>15</xdr:col>
      <xdr:colOff>50800</xdr:colOff>
      <xdr:row>96</xdr:row>
      <xdr:rowOff>131307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12955"/>
          <a:ext cx="889000" cy="27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132294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131307</xdr:rowOff>
    </xdr:from>
    <xdr:to>
      <xdr:col>10</xdr:col>
      <xdr:colOff>114300</xdr:colOff>
      <xdr:row>97</xdr:row>
      <xdr:rowOff>1299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90507"/>
          <a:ext cx="889000" cy="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66220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114416</xdr:rowOff>
    </xdr:from>
    <xdr:to>
      <xdr:col>24</xdr:col>
      <xdr:colOff>114300</xdr:colOff>
      <xdr:row>95</xdr:row>
      <xdr:rowOff>44566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3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137293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8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73093</xdr:rowOff>
    </xdr:from>
    <xdr:to>
      <xdr:col>20</xdr:col>
      <xdr:colOff>38100</xdr:colOff>
      <xdr:row>96</xdr:row>
      <xdr:rowOff>3243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6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19770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3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145855</xdr:rowOff>
    </xdr:from>
    <xdr:to>
      <xdr:col>15</xdr:col>
      <xdr:colOff>101600</xdr:colOff>
      <xdr:row>95</xdr:row>
      <xdr:rowOff>76005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92532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3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80507</xdr:rowOff>
    </xdr:from>
    <xdr:to>
      <xdr:col>10</xdr:col>
      <xdr:colOff>165100</xdr:colOff>
      <xdr:row>97</xdr:row>
      <xdr:rowOff>10657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3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27184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1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121949</xdr:rowOff>
    </xdr:from>
    <xdr:to>
      <xdr:col>6</xdr:col>
      <xdr:colOff>38100</xdr:colOff>
      <xdr:row>97</xdr:row>
      <xdr:rowOff>52099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8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43226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67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124689</xdr:rowOff>
    </xdr:from>
    <xdr:to>
      <xdr:col>54</xdr:col>
      <xdr:colOff>189865</xdr:colOff>
      <xdr:row>37</xdr:row>
      <xdr:rowOff>138130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9639"/>
          <a:ext cx="1270" cy="1042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141957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8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138130</xdr:rowOff>
    </xdr:from>
    <xdr:to>
      <xdr:col>55</xdr:col>
      <xdr:colOff>88900</xdr:colOff>
      <xdr:row>37</xdr:row>
      <xdr:rowOff>138130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71366</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124689</xdr:rowOff>
    </xdr:from>
    <xdr:to>
      <xdr:col>55</xdr:col>
      <xdr:colOff>88900</xdr:colOff>
      <xdr:row>31</xdr:row>
      <xdr:rowOff>124689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9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76500</xdr:rowOff>
    </xdr:from>
    <xdr:to>
      <xdr:col>55</xdr:col>
      <xdr:colOff>0</xdr:colOff>
      <xdr:row>37</xdr:row>
      <xdr:rowOff>111537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420150"/>
          <a:ext cx="838200" cy="3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83339</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12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60462</xdr:rowOff>
    </xdr:from>
    <xdr:to>
      <xdr:col>55</xdr:col>
      <xdr:colOff>50800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80607</xdr:rowOff>
    </xdr:from>
    <xdr:to>
      <xdr:col>50</xdr:col>
      <xdr:colOff>114300</xdr:colOff>
      <xdr:row>37</xdr:row>
      <xdr:rowOff>111537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424257"/>
          <a:ext cx="889000" cy="3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63594</xdr:rowOff>
    </xdr:from>
    <xdr:to>
      <xdr:col>50</xdr:col>
      <xdr:colOff>165100</xdr:colOff>
      <xdr:row>35</xdr:row>
      <xdr:rowOff>165194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10271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31884</xdr:rowOff>
    </xdr:from>
    <xdr:to>
      <xdr:col>45</xdr:col>
      <xdr:colOff>177800</xdr:colOff>
      <xdr:row>37</xdr:row>
      <xdr:rowOff>80607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89734"/>
          <a:ext cx="889000" cy="73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86888</xdr:rowOff>
    </xdr:from>
    <xdr:to>
      <xdr:col>46</xdr:col>
      <xdr:colOff>38100</xdr:colOff>
      <xdr:row>36</xdr:row>
      <xdr:rowOff>17038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33565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86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31884</xdr:rowOff>
    </xdr:from>
    <xdr:to>
      <xdr:col>41</xdr:col>
      <xdr:colOff>50800</xdr:colOff>
      <xdr:row>38</xdr:row>
      <xdr:rowOff>62647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89734"/>
          <a:ext cx="889000" cy="88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152993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38709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25700</xdr:rowOff>
    </xdr:from>
    <xdr:to>
      <xdr:col>55</xdr:col>
      <xdr:colOff>50800</xdr:colOff>
      <xdr:row>37</xdr:row>
      <xdr:rowOff>127300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6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112077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8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60737</xdr:rowOff>
    </xdr:from>
    <xdr:to>
      <xdr:col>50</xdr:col>
      <xdr:colOff>165100</xdr:colOff>
      <xdr:row>37</xdr:row>
      <xdr:rowOff>162337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0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153464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9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29807</xdr:rowOff>
    </xdr:from>
    <xdr:to>
      <xdr:col>46</xdr:col>
      <xdr:colOff>38100</xdr:colOff>
      <xdr:row>37</xdr:row>
      <xdr:rowOff>131407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7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122534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6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152534</xdr:rowOff>
    </xdr:from>
    <xdr:to>
      <xdr:col>41</xdr:col>
      <xdr:colOff>101600</xdr:colOff>
      <xdr:row>33</xdr:row>
      <xdr:rowOff>82684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63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73811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73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11847</xdr:rowOff>
    </xdr:from>
    <xdr:to>
      <xdr:col>36</xdr:col>
      <xdr:colOff>165100</xdr:colOff>
      <xdr:row>38</xdr:row>
      <xdr:rowOff>113447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2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104574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1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104542</xdr:rowOff>
    </xdr:from>
    <xdr:to>
      <xdr:col>55</xdr:col>
      <xdr:colOff>0</xdr:colOff>
      <xdr:row>56</xdr:row>
      <xdr:rowOff>89751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191392"/>
          <a:ext cx="838200" cy="49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42021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7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144089</xdr:rowOff>
    </xdr:from>
    <xdr:to>
      <xdr:col>50</xdr:col>
      <xdr:colOff>114300</xdr:colOff>
      <xdr:row>56</xdr:row>
      <xdr:rowOff>89751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73839"/>
          <a:ext cx="889000" cy="1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78957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144089</xdr:rowOff>
    </xdr:from>
    <xdr:to>
      <xdr:col>45</xdr:col>
      <xdr:colOff>177800</xdr:colOff>
      <xdr:row>56</xdr:row>
      <xdr:rowOff>151595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73839"/>
          <a:ext cx="889000" cy="17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151595</xdr:rowOff>
    </xdr:from>
    <xdr:to>
      <xdr:col>41</xdr:col>
      <xdr:colOff>50800</xdr:colOff>
      <xdr:row>57</xdr:row>
      <xdr:rowOff>25697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52795"/>
          <a:ext cx="889000" cy="4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90220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91462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53742</xdr:rowOff>
    </xdr:from>
    <xdr:to>
      <xdr:col>55</xdr:col>
      <xdr:colOff>50800</xdr:colOff>
      <xdr:row>53</xdr:row>
      <xdr:rowOff>155342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14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76619</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99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38951</xdr:rowOff>
    </xdr:from>
    <xdr:to>
      <xdr:col>50</xdr:col>
      <xdr:colOff>165100</xdr:colOff>
      <xdr:row>56</xdr:row>
      <xdr:rowOff>140551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4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131678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3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93289</xdr:rowOff>
    </xdr:from>
    <xdr:to>
      <xdr:col>46</xdr:col>
      <xdr:colOff>38100</xdr:colOff>
      <xdr:row>56</xdr:row>
      <xdr:rowOff>23439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2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39966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100795</xdr:rowOff>
    </xdr:from>
    <xdr:to>
      <xdr:col>41</xdr:col>
      <xdr:colOff>101600</xdr:colOff>
      <xdr:row>57</xdr:row>
      <xdr:rowOff>30945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22072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146347</xdr:rowOff>
    </xdr:from>
    <xdr:to>
      <xdr:col>36</xdr:col>
      <xdr:colOff>165100</xdr:colOff>
      <xdr:row>57</xdr:row>
      <xdr:rowOff>76497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4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67624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4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39136</xdr:rowOff>
    </xdr:from>
    <xdr:to>
      <xdr:col>55</xdr:col>
      <xdr:colOff>0</xdr:colOff>
      <xdr:row>79</xdr:row>
      <xdr:rowOff>7379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12236"/>
          <a:ext cx="838200" cy="13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63523</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93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143643</xdr:rowOff>
    </xdr:from>
    <xdr:to>
      <xdr:col>50</xdr:col>
      <xdr:colOff>114300</xdr:colOff>
      <xdr:row>78</xdr:row>
      <xdr:rowOff>39136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830943"/>
          <a:ext cx="889000" cy="58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137665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143643</xdr:rowOff>
    </xdr:from>
    <xdr:to>
      <xdr:col>45</xdr:col>
      <xdr:colOff>177800</xdr:colOff>
      <xdr:row>78</xdr:row>
      <xdr:rowOff>10961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2830943"/>
          <a:ext cx="889000" cy="55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113447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3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10961</xdr:rowOff>
    </xdr:from>
    <xdr:to>
      <xdr:col>41</xdr:col>
      <xdr:colOff>50800</xdr:colOff>
      <xdr:row>79</xdr:row>
      <xdr:rowOff>14942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84061"/>
          <a:ext cx="889000" cy="17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128029</xdr:rowOff>
    </xdr:from>
    <xdr:to>
      <xdr:col>55</xdr:col>
      <xdr:colOff>50800</xdr:colOff>
      <xdr:row>79</xdr:row>
      <xdr:rowOff>58179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42956</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1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159786</xdr:rowOff>
    </xdr:from>
    <xdr:to>
      <xdr:col>50</xdr:col>
      <xdr:colOff>165100</xdr:colOff>
      <xdr:row>78</xdr:row>
      <xdr:rowOff>89936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6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81063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5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92843</xdr:rowOff>
    </xdr:from>
    <xdr:to>
      <xdr:col>46</xdr:col>
      <xdr:colOff>38100</xdr:colOff>
      <xdr:row>75</xdr:row>
      <xdr:rowOff>22993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7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39520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5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131611</xdr:rowOff>
    </xdr:from>
    <xdr:to>
      <xdr:col>41</xdr:col>
      <xdr:colOff>101600</xdr:colOff>
      <xdr:row>78</xdr:row>
      <xdr:rowOff>61761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3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52888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42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135592</xdr:rowOff>
    </xdr:from>
    <xdr:to>
      <xdr:col>36</xdr:col>
      <xdr:colOff>165100</xdr:colOff>
      <xdr:row>79</xdr:row>
      <xdr:rowOff>65742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0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56869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0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170072</xdr:rowOff>
    </xdr:from>
    <xdr:to>
      <xdr:col>55</xdr:col>
      <xdr:colOff>0</xdr:colOff>
      <xdr:row>96</xdr:row>
      <xdr:rowOff>109961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5772022"/>
          <a:ext cx="838200" cy="79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148534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109961</xdr:rowOff>
    </xdr:from>
    <xdr:to>
      <xdr:col>50</xdr:col>
      <xdr:colOff>114300</xdr:colOff>
      <xdr:row>97</xdr:row>
      <xdr:rowOff>111843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69161"/>
          <a:ext cx="889000" cy="17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44014</xdr:rowOff>
    </xdr:from>
    <xdr:to>
      <xdr:col>45</xdr:col>
      <xdr:colOff>177800</xdr:colOff>
      <xdr:row>97</xdr:row>
      <xdr:rowOff>111843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74664"/>
          <a:ext cx="889000" cy="6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43305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145503</xdr:rowOff>
    </xdr:from>
    <xdr:to>
      <xdr:col>41</xdr:col>
      <xdr:colOff>50800</xdr:colOff>
      <xdr:row>97</xdr:row>
      <xdr:rowOff>44014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604703"/>
          <a:ext cx="889000" cy="6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65481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119272</xdr:rowOff>
    </xdr:from>
    <xdr:to>
      <xdr:col>55</xdr:col>
      <xdr:colOff>50800</xdr:colOff>
      <xdr:row>92</xdr:row>
      <xdr:rowOff>49422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7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142149</xdr:rowOff>
    </xdr:from>
    <xdr:ext cx="599010"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5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59161</xdr:rowOff>
    </xdr:from>
    <xdr:to>
      <xdr:col>50</xdr:col>
      <xdr:colOff>165100</xdr:colOff>
      <xdr:row>96</xdr:row>
      <xdr:rowOff>160761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1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5838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9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61043</xdr:rowOff>
    </xdr:from>
    <xdr:to>
      <xdr:col>46</xdr:col>
      <xdr:colOff>38100</xdr:colOff>
      <xdr:row>97</xdr:row>
      <xdr:rowOff>162643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9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153770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164664</xdr:rowOff>
    </xdr:from>
    <xdr:to>
      <xdr:col>41</xdr:col>
      <xdr:colOff>101600</xdr:colOff>
      <xdr:row>97</xdr:row>
      <xdr:rowOff>94814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85941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1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94703</xdr:rowOff>
    </xdr:from>
    <xdr:to>
      <xdr:col>36</xdr:col>
      <xdr:colOff>165100</xdr:colOff>
      <xdr:row>97</xdr:row>
      <xdr:rowOff>24853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5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41380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32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78496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22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146010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1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93318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134809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135418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139962</xdr:rowOff>
    </xdr:from>
    <xdr:to>
      <xdr:col>85</xdr:col>
      <xdr:colOff>127000</xdr:colOff>
      <xdr:row>77</xdr:row>
      <xdr:rowOff>7193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70162"/>
          <a:ext cx="838200" cy="3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39457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2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122131</xdr:rowOff>
    </xdr:from>
    <xdr:to>
      <xdr:col>81</xdr:col>
      <xdr:colOff>50800</xdr:colOff>
      <xdr:row>76</xdr:row>
      <xdr:rowOff>139962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152331"/>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153110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122131</xdr:rowOff>
    </xdr:from>
    <xdr:to>
      <xdr:col>76</xdr:col>
      <xdr:colOff>114300</xdr:colOff>
      <xdr:row>76</xdr:row>
      <xdr:rowOff>133021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52331"/>
          <a:ext cx="889000" cy="1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152947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133021</xdr:rowOff>
    </xdr:from>
    <xdr:to>
      <xdr:col>71</xdr:col>
      <xdr:colOff>177800</xdr:colOff>
      <xdr:row>76</xdr:row>
      <xdr:rowOff>144076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63221"/>
          <a:ext cx="889000" cy="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111472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116371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0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127843</xdr:rowOff>
    </xdr:from>
    <xdr:to>
      <xdr:col>85</xdr:col>
      <xdr:colOff>177800</xdr:colOff>
      <xdr:row>77</xdr:row>
      <xdr:rowOff>57993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5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106270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3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89162</xdr:rowOff>
    </xdr:from>
    <xdr:to>
      <xdr:col>81</xdr:col>
      <xdr:colOff>101600</xdr:colOff>
      <xdr:row>77</xdr:row>
      <xdr:rowOff>19312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10439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1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71331</xdr:rowOff>
    </xdr:from>
    <xdr:to>
      <xdr:col>76</xdr:col>
      <xdr:colOff>165100</xdr:colOff>
      <xdr:row>77</xdr:row>
      <xdr:rowOff>1481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164058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9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82221</xdr:rowOff>
    </xdr:from>
    <xdr:to>
      <xdr:col>72</xdr:col>
      <xdr:colOff>38100</xdr:colOff>
      <xdr:row>77</xdr:row>
      <xdr:rowOff>12371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1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3498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20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93276</xdr:rowOff>
    </xdr:from>
    <xdr:to>
      <xdr:col>67</xdr:col>
      <xdr:colOff>101600</xdr:colOff>
      <xdr:row>77</xdr:row>
      <xdr:rowOff>23426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2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14553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165075</xdr:rowOff>
    </xdr:from>
    <xdr:to>
      <xdr:col>85</xdr:col>
      <xdr:colOff>127000</xdr:colOff>
      <xdr:row>95</xdr:row>
      <xdr:rowOff>165202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109925"/>
          <a:ext cx="838200" cy="34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148938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0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22631</xdr:rowOff>
    </xdr:from>
    <xdr:to>
      <xdr:col>81</xdr:col>
      <xdr:colOff>50800</xdr:colOff>
      <xdr:row>95</xdr:row>
      <xdr:rowOff>165202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5624581"/>
          <a:ext cx="889000" cy="82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89997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22631</xdr:rowOff>
    </xdr:from>
    <xdr:to>
      <xdr:col>76</xdr:col>
      <xdr:colOff>114300</xdr:colOff>
      <xdr:row>96</xdr:row>
      <xdr:rowOff>156794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5624581"/>
          <a:ext cx="889000" cy="99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31602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6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156794</xdr:rowOff>
    </xdr:from>
    <xdr:to>
      <xdr:col>71</xdr:col>
      <xdr:colOff>177800</xdr:colOff>
      <xdr:row>97</xdr:row>
      <xdr:rowOff>50622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15994"/>
          <a:ext cx="889000" cy="6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56850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73182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114275</xdr:rowOff>
    </xdr:from>
    <xdr:to>
      <xdr:col>85</xdr:col>
      <xdr:colOff>177800</xdr:colOff>
      <xdr:row>94</xdr:row>
      <xdr:rowOff>44425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05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137152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9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114402</xdr:rowOff>
    </xdr:from>
    <xdr:to>
      <xdr:col>81</xdr:col>
      <xdr:colOff>101600</xdr:colOff>
      <xdr:row>96</xdr:row>
      <xdr:rowOff>44552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4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61079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17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143281</xdr:rowOff>
    </xdr:from>
    <xdr:to>
      <xdr:col>76</xdr:col>
      <xdr:colOff>165100</xdr:colOff>
      <xdr:row>91</xdr:row>
      <xdr:rowOff>73431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557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89958</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534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105994</xdr:rowOff>
    </xdr:from>
    <xdr:to>
      <xdr:col>72</xdr:col>
      <xdr:colOff>38100</xdr:colOff>
      <xdr:row>97</xdr:row>
      <xdr:rowOff>36144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52671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4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171272</xdr:rowOff>
    </xdr:from>
    <xdr:to>
      <xdr:col>67</xdr:col>
      <xdr:colOff>101600</xdr:colOff>
      <xdr:row>97</xdr:row>
      <xdr:rowOff>101422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117949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71486</xdr:rowOff>
    </xdr:from>
    <xdr:to>
      <xdr:col>116</xdr:col>
      <xdr:colOff>63500</xdr:colOff>
      <xdr:row>35</xdr:row>
      <xdr:rowOff>170332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072236"/>
          <a:ext cx="838200" cy="9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169100</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4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170332</xdr:rowOff>
    </xdr:from>
    <xdr:to>
      <xdr:col>111</xdr:col>
      <xdr:colOff>177800</xdr:colOff>
      <xdr:row>38</xdr:row>
      <xdr:rowOff>42911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171082"/>
          <a:ext cx="889000" cy="38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132615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42911</xdr:rowOff>
    </xdr:from>
    <xdr:to>
      <xdr:col>107</xdr:col>
      <xdr:colOff>50800</xdr:colOff>
      <xdr:row>38</xdr:row>
      <xdr:rowOff>107421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558011"/>
          <a:ext cx="889000" cy="6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137030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13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107421</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622521"/>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20686</xdr:rowOff>
    </xdr:from>
    <xdr:to>
      <xdr:col>116</xdr:col>
      <xdr:colOff>114300</xdr:colOff>
      <xdr:row>35</xdr:row>
      <xdr:rowOff>122286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43563</xdr:rowOff>
    </xdr:from>
    <xdr:ext cx="534377"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87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119532</xdr:rowOff>
    </xdr:from>
    <xdr:to>
      <xdr:col>112</xdr:col>
      <xdr:colOff>38100</xdr:colOff>
      <xdr:row>36</xdr:row>
      <xdr:rowOff>49682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1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66209</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56111" y="589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163561</xdr:rowOff>
    </xdr:from>
    <xdr:to>
      <xdr:col>107</xdr:col>
      <xdr:colOff>101600</xdr:colOff>
      <xdr:row>38</xdr:row>
      <xdr:rowOff>93711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84838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56621</xdr:rowOff>
    </xdr:from>
    <xdr:to>
      <xdr:col>102</xdr:col>
      <xdr:colOff>165100</xdr:colOff>
      <xdr:row>38</xdr:row>
      <xdr:rowOff>158221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7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149348</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664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124823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135476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45403</xdr:rowOff>
    </xdr:from>
    <xdr:to>
      <xdr:col>116</xdr:col>
      <xdr:colOff>63500</xdr:colOff>
      <xdr:row>74</xdr:row>
      <xdr:rowOff>98476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732703"/>
          <a:ext cx="838200" cy="5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90094</xdr:rowOff>
    </xdr:from>
    <xdr:to>
      <xdr:col>111</xdr:col>
      <xdr:colOff>177800</xdr:colOff>
      <xdr:row>74</xdr:row>
      <xdr:rowOff>98476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277739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90094</xdr:rowOff>
    </xdr:from>
    <xdr:to>
      <xdr:col>107</xdr:col>
      <xdr:colOff>50800</xdr:colOff>
      <xdr:row>75</xdr:row>
      <xdr:rowOff>7645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777394"/>
          <a:ext cx="889000" cy="8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109372</xdr:rowOff>
    </xdr:from>
    <xdr:to>
      <xdr:col>102</xdr:col>
      <xdr:colOff>114300</xdr:colOff>
      <xdr:row>75</xdr:row>
      <xdr:rowOff>7645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625222"/>
          <a:ext cx="889000" cy="24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65041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166053</xdr:rowOff>
    </xdr:from>
    <xdr:to>
      <xdr:col>116</xdr:col>
      <xdr:colOff>114300</xdr:colOff>
      <xdr:row>74</xdr:row>
      <xdr:rowOff>96203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8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17480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53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47676</xdr:rowOff>
    </xdr:from>
    <xdr:to>
      <xdr:col>112</xdr:col>
      <xdr:colOff>38100</xdr:colOff>
      <xdr:row>74</xdr:row>
      <xdr:rowOff>149276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3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165803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51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39294</xdr:rowOff>
    </xdr:from>
    <xdr:to>
      <xdr:col>107</xdr:col>
      <xdr:colOff>101600</xdr:colOff>
      <xdr:row>74</xdr:row>
      <xdr:rowOff>140894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72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157421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50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128295</xdr:rowOff>
    </xdr:from>
    <xdr:to>
      <xdr:col>102</xdr:col>
      <xdr:colOff>165100</xdr:colOff>
      <xdr:row>75</xdr:row>
      <xdr:rowOff>58445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8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74972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5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58572</xdr:rowOff>
    </xdr:from>
    <xdr:to>
      <xdr:col>98</xdr:col>
      <xdr:colOff>38100</xdr:colOff>
      <xdr:row>73</xdr:row>
      <xdr:rowOff>160172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5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5249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3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増加傾向が続いており、ふるさと納税寄附金推進事業費の増などが影響している。類似団体内平均値より低い水準で推移しているため、引き続き、民間や特定非営利活動法人の資源・人材を活用することを検討し、経費削減や業務効率化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・扶助費は、住民税非課税世帯等への物価高騰対策一体支援事業の増などにより、令和４年度と比較し増となった。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・普通建設事業費（うち更新整備）は、新庁舎整備事業費の増などにより、令和４年度と比較し大幅な増となった。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・積立金は、財政調整基金への積立金の増などにより、令和４年度と比較すると大幅な増となった。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・投資及び出資金は、鳴門市・北島町共同浄水場整備に係る出資金の増が影響しており、事業が本格化するここ数年間は増加傾向となる見込みである。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54,033
53,409
135.66
36,487,418
35,111,694
1,047,014
13,780,714
31,677,980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160655</xdr:rowOff>
    </xdr:from>
    <xdr:to>
      <xdr:col>24</xdr:col>
      <xdr:colOff>63500</xdr:colOff>
      <xdr:row>34</xdr:row>
      <xdr:rowOff>56642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18505"/>
          <a:ext cx="8382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56642</xdr:rowOff>
    </xdr:from>
    <xdr:to>
      <xdr:col>19</xdr:col>
      <xdr:colOff>177800</xdr:colOff>
      <xdr:row>34</xdr:row>
      <xdr:rowOff>111125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85942"/>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111125</xdr:rowOff>
    </xdr:from>
    <xdr:to>
      <xdr:col>15</xdr:col>
      <xdr:colOff>50800</xdr:colOff>
      <xdr:row>34</xdr:row>
      <xdr:rowOff>131699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4042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111506</xdr:rowOff>
    </xdr:from>
    <xdr:to>
      <xdr:col>10</xdr:col>
      <xdr:colOff>114300</xdr:colOff>
      <xdr:row>34</xdr:row>
      <xdr:rowOff>131699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40806"/>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73042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109855</xdr:rowOff>
    </xdr:from>
    <xdr:to>
      <xdr:col>24</xdr:col>
      <xdr:colOff>114300</xdr:colOff>
      <xdr:row>34</xdr:row>
      <xdr:rowOff>40005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132732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1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5842</xdr:rowOff>
    </xdr:from>
    <xdr:to>
      <xdr:col>20</xdr:col>
      <xdr:colOff>38100</xdr:colOff>
      <xdr:row>34</xdr:row>
      <xdr:rowOff>107442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123969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1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60325</xdr:rowOff>
    </xdr:from>
    <xdr:to>
      <xdr:col>15</xdr:col>
      <xdr:colOff>101600</xdr:colOff>
      <xdr:row>34</xdr:row>
      <xdr:rowOff>161925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7002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6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80899</xdr:rowOff>
    </xdr:from>
    <xdr:to>
      <xdr:col>10</xdr:col>
      <xdr:colOff>165100</xdr:colOff>
      <xdr:row>35</xdr:row>
      <xdr:rowOff>11049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27576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8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60706</xdr:rowOff>
    </xdr:from>
    <xdr:to>
      <xdr:col>6</xdr:col>
      <xdr:colOff>38100</xdr:colOff>
      <xdr:row>34</xdr:row>
      <xdr:rowOff>162306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9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7383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6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171041</xdr:rowOff>
    </xdr:from>
    <xdr:to>
      <xdr:col>24</xdr:col>
      <xdr:colOff>63500</xdr:colOff>
      <xdr:row>55</xdr:row>
      <xdr:rowOff>102708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086441"/>
          <a:ext cx="838200" cy="44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118346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8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151523</xdr:rowOff>
    </xdr:from>
    <xdr:to>
      <xdr:col>19</xdr:col>
      <xdr:colOff>177800</xdr:colOff>
      <xdr:row>55</xdr:row>
      <xdr:rowOff>102708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238373"/>
          <a:ext cx="889000" cy="29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139476</xdr:rowOff>
    </xdr:from>
    <xdr:to>
      <xdr:col>15</xdr:col>
      <xdr:colOff>50800</xdr:colOff>
      <xdr:row>53</xdr:row>
      <xdr:rowOff>151523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226326"/>
          <a:ext cx="8890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94937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139476</xdr:rowOff>
    </xdr:from>
    <xdr:to>
      <xdr:col>10</xdr:col>
      <xdr:colOff>114300</xdr:colOff>
      <xdr:row>56</xdr:row>
      <xdr:rowOff>155062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226326"/>
          <a:ext cx="889000" cy="52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120241</xdr:rowOff>
    </xdr:from>
    <xdr:to>
      <xdr:col>24</xdr:col>
      <xdr:colOff>114300</xdr:colOff>
      <xdr:row>53</xdr:row>
      <xdr:rowOff>50391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0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143118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88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51908</xdr:rowOff>
    </xdr:from>
    <xdr:to>
      <xdr:col>20</xdr:col>
      <xdr:colOff>38100</xdr:colOff>
      <xdr:row>55</xdr:row>
      <xdr:rowOff>153508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170035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5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100723</xdr:rowOff>
    </xdr:from>
    <xdr:to>
      <xdr:col>15</xdr:col>
      <xdr:colOff>101600</xdr:colOff>
      <xdr:row>54</xdr:row>
      <xdr:rowOff>30873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18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47400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9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88676</xdr:rowOff>
    </xdr:from>
    <xdr:to>
      <xdr:col>10</xdr:col>
      <xdr:colOff>165100</xdr:colOff>
      <xdr:row>54</xdr:row>
      <xdr:rowOff>18826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17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35353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95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104262</xdr:rowOff>
    </xdr:from>
    <xdr:to>
      <xdr:col>6</xdr:col>
      <xdr:colOff>38100</xdr:colOff>
      <xdr:row>57</xdr:row>
      <xdr:rowOff>34412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0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50939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8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120904</xdr:rowOff>
    </xdr:from>
    <xdr:to>
      <xdr:col>24</xdr:col>
      <xdr:colOff>62865</xdr:colOff>
      <xdr:row>77</xdr:row>
      <xdr:rowOff>161023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22404"/>
          <a:ext cx="1270" cy="12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164850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6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161023</xdr:rowOff>
    </xdr:from>
    <xdr:to>
      <xdr:col>24</xdr:col>
      <xdr:colOff>152400</xdr:colOff>
      <xdr:row>77</xdr:row>
      <xdr:rowOff>161023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62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67581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9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120904</xdr:rowOff>
    </xdr:from>
    <xdr:to>
      <xdr:col>24</xdr:col>
      <xdr:colOff>152400</xdr:colOff>
      <xdr:row>70</xdr:row>
      <xdr:rowOff>120904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2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54737</xdr:rowOff>
    </xdr:from>
    <xdr:to>
      <xdr:col>24</xdr:col>
      <xdr:colOff>63500</xdr:colOff>
      <xdr:row>76</xdr:row>
      <xdr:rowOff>2933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13487"/>
          <a:ext cx="838200" cy="11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16451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3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165024</xdr:rowOff>
    </xdr:from>
    <xdr:to>
      <xdr:col>24</xdr:col>
      <xdr:colOff>114300</xdr:colOff>
      <xdr:row>75</xdr:row>
      <xdr:rowOff>95174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56934</xdr:rowOff>
    </xdr:from>
    <xdr:to>
      <xdr:col>19</xdr:col>
      <xdr:colOff>177800</xdr:colOff>
      <xdr:row>76</xdr:row>
      <xdr:rowOff>2933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15684"/>
          <a:ext cx="889000" cy="1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159017</xdr:rowOff>
    </xdr:from>
    <xdr:to>
      <xdr:col>20</xdr:col>
      <xdr:colOff>38100</xdr:colOff>
      <xdr:row>76</xdr:row>
      <xdr:rowOff>89167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80294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1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56934</xdr:rowOff>
    </xdr:from>
    <xdr:to>
      <xdr:col>15</xdr:col>
      <xdr:colOff>50800</xdr:colOff>
      <xdr:row>77</xdr:row>
      <xdr:rowOff>138201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15684"/>
          <a:ext cx="889000" cy="4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19177</xdr:rowOff>
    </xdr:from>
    <xdr:to>
      <xdr:col>15</xdr:col>
      <xdr:colOff>101600</xdr:colOff>
      <xdr:row>75</xdr:row>
      <xdr:rowOff>120777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111904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7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138201</xdr:rowOff>
    </xdr:from>
    <xdr:to>
      <xdr:col>10</xdr:col>
      <xdr:colOff>114300</xdr:colOff>
      <xdr:row>78</xdr:row>
      <xdr:rowOff>24879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39851"/>
          <a:ext cx="889000" cy="5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11545</xdr:rowOff>
    </xdr:from>
    <xdr:to>
      <xdr:col>10</xdr:col>
      <xdr:colOff>165100</xdr:colOff>
      <xdr:row>77</xdr:row>
      <xdr:rowOff>113145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129672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8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79336</xdr:rowOff>
    </xdr:from>
    <xdr:to>
      <xdr:col>6</xdr:col>
      <xdr:colOff>38100</xdr:colOff>
      <xdr:row>78</xdr:row>
      <xdr:rowOff>9486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26013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5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3937</xdr:rowOff>
    </xdr:from>
    <xdr:to>
      <xdr:col>24</xdr:col>
      <xdr:colOff>114300</xdr:colOff>
      <xdr:row>75</xdr:row>
      <xdr:rowOff>105537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153814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4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123584</xdr:rowOff>
    </xdr:from>
    <xdr:to>
      <xdr:col>20</xdr:col>
      <xdr:colOff>38100</xdr:colOff>
      <xdr:row>76</xdr:row>
      <xdr:rowOff>53733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823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70261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5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6134</xdr:rowOff>
    </xdr:from>
    <xdr:to>
      <xdr:col>15</xdr:col>
      <xdr:colOff>101600</xdr:colOff>
      <xdr:row>75</xdr:row>
      <xdr:rowOff>107734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124261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4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87401</xdr:rowOff>
    </xdr:from>
    <xdr:to>
      <xdr:col>10</xdr:col>
      <xdr:colOff>165100</xdr:colOff>
      <xdr:row>78</xdr:row>
      <xdr:rowOff>17551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8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8678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8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145529</xdr:rowOff>
    </xdr:from>
    <xdr:to>
      <xdr:col>6</xdr:col>
      <xdr:colOff>38100</xdr:colOff>
      <xdr:row>78</xdr:row>
      <xdr:rowOff>75679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4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66806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3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127775</xdr:rowOff>
    </xdr:from>
    <xdr:to>
      <xdr:col>24</xdr:col>
      <xdr:colOff>63500</xdr:colOff>
      <xdr:row>95</xdr:row>
      <xdr:rowOff>52870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244075"/>
          <a:ext cx="838200" cy="9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48658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36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52870</xdr:rowOff>
    </xdr:from>
    <xdr:to>
      <xdr:col>19</xdr:col>
      <xdr:colOff>177800</xdr:colOff>
      <xdr:row>95</xdr:row>
      <xdr:rowOff>148349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40620"/>
          <a:ext cx="889000" cy="9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148349</xdr:rowOff>
    </xdr:from>
    <xdr:to>
      <xdr:col>15</xdr:col>
      <xdr:colOff>50800</xdr:colOff>
      <xdr:row>96</xdr:row>
      <xdr:rowOff>97580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36099"/>
          <a:ext cx="889000" cy="12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2715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97580</xdr:rowOff>
    </xdr:from>
    <xdr:to>
      <xdr:col>10</xdr:col>
      <xdr:colOff>114300</xdr:colOff>
      <xdr:row>97</xdr:row>
      <xdr:rowOff>139128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56780"/>
          <a:ext cx="889000" cy="2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19480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76975</xdr:rowOff>
    </xdr:from>
    <xdr:to>
      <xdr:col>24</xdr:col>
      <xdr:colOff>114300</xdr:colOff>
      <xdr:row>95</xdr:row>
      <xdr:rowOff>7125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1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99852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04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2070</xdr:rowOff>
    </xdr:from>
    <xdr:to>
      <xdr:col>20</xdr:col>
      <xdr:colOff>38100</xdr:colOff>
      <xdr:row>95</xdr:row>
      <xdr:rowOff>103670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120197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06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97549</xdr:rowOff>
    </xdr:from>
    <xdr:to>
      <xdr:col>15</xdr:col>
      <xdr:colOff>101600</xdr:colOff>
      <xdr:row>96</xdr:row>
      <xdr:rowOff>27699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18826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46780</xdr:rowOff>
    </xdr:from>
    <xdr:to>
      <xdr:col>10</xdr:col>
      <xdr:colOff>165100</xdr:colOff>
      <xdr:row>96</xdr:row>
      <xdr:rowOff>148380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0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139507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59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88328</xdr:rowOff>
    </xdr:from>
    <xdr:to>
      <xdr:col>6</xdr:col>
      <xdr:colOff>38100</xdr:colOff>
      <xdr:row>98</xdr:row>
      <xdr:rowOff>18478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1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9605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37973</xdr:rowOff>
    </xdr:from>
    <xdr:to>
      <xdr:col>55</xdr:col>
      <xdr:colOff>0</xdr:colOff>
      <xdr:row>39</xdr:row>
      <xdr:rowOff>39116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2452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39116</xdr:rowOff>
    </xdr:from>
    <xdr:to>
      <xdr:col>50</xdr:col>
      <xdr:colOff>114300</xdr:colOff>
      <xdr:row>39</xdr:row>
      <xdr:rowOff>39878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2566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39878</xdr:rowOff>
    </xdr:from>
    <xdr:to>
      <xdr:col>45</xdr:col>
      <xdr:colOff>177800</xdr:colOff>
      <xdr:row>39</xdr:row>
      <xdr:rowOff>42164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264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37211</xdr:rowOff>
    </xdr:from>
    <xdr:to>
      <xdr:col>41</xdr:col>
      <xdr:colOff>50800</xdr:colOff>
      <xdr:row>39</xdr:row>
      <xdr:rowOff>42164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2376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106062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13098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158623</xdr:rowOff>
    </xdr:from>
    <xdr:to>
      <xdr:col>55</xdr:col>
      <xdr:colOff>50800</xdr:colOff>
      <xdr:row>39</xdr:row>
      <xdr:rowOff>88773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73550</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88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159766</xdr:rowOff>
    </xdr:from>
    <xdr:to>
      <xdr:col>50</xdr:col>
      <xdr:colOff>165100</xdr:colOff>
      <xdr:row>39</xdr:row>
      <xdr:rowOff>89916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81043</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67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160528</xdr:rowOff>
    </xdr:from>
    <xdr:to>
      <xdr:col>46</xdr:col>
      <xdr:colOff>38100</xdr:colOff>
      <xdr:row>39</xdr:row>
      <xdr:rowOff>90678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81805</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6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162814</xdr:rowOff>
    </xdr:from>
    <xdr:to>
      <xdr:col>41</xdr:col>
      <xdr:colOff>101600</xdr:colOff>
      <xdr:row>39</xdr:row>
      <xdr:rowOff>92964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84091</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157861</xdr:rowOff>
    </xdr:from>
    <xdr:to>
      <xdr:col>36</xdr:col>
      <xdr:colOff>165100</xdr:colOff>
      <xdr:row>39</xdr:row>
      <xdr:rowOff>88011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79138</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166465</xdr:rowOff>
    </xdr:from>
    <xdr:to>
      <xdr:col>55</xdr:col>
      <xdr:colOff>0</xdr:colOff>
      <xdr:row>58</xdr:row>
      <xdr:rowOff>29305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391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141190</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399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18694</xdr:rowOff>
    </xdr:from>
    <xdr:to>
      <xdr:col>50</xdr:col>
      <xdr:colOff>114300</xdr:colOff>
      <xdr:row>58</xdr:row>
      <xdr:rowOff>29305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62794"/>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75620</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3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18694</xdr:rowOff>
    </xdr:from>
    <xdr:to>
      <xdr:col>45</xdr:col>
      <xdr:colOff>177800</xdr:colOff>
      <xdr:row>58</xdr:row>
      <xdr:rowOff>55785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62794"/>
          <a:ext cx="889000" cy="3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105471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3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41269</xdr:rowOff>
    </xdr:from>
    <xdr:to>
      <xdr:col>41</xdr:col>
      <xdr:colOff>50800</xdr:colOff>
      <xdr:row>58</xdr:row>
      <xdr:rowOff>55785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85369"/>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164184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42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10412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115665</xdr:rowOff>
    </xdr:from>
    <xdr:to>
      <xdr:col>55</xdr:col>
      <xdr:colOff>50800</xdr:colOff>
      <xdr:row>58</xdr:row>
      <xdr:rowOff>45815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30592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0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149955</xdr:rowOff>
    </xdr:from>
    <xdr:to>
      <xdr:col>50</xdr:col>
      <xdr:colOff>165100</xdr:colOff>
      <xdr:row>58</xdr:row>
      <xdr:rowOff>80105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71232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01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139344</xdr:rowOff>
    </xdr:from>
    <xdr:to>
      <xdr:col>46</xdr:col>
      <xdr:colOff>38100</xdr:colOff>
      <xdr:row>58</xdr:row>
      <xdr:rowOff>69494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60621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4985</xdr:rowOff>
    </xdr:from>
    <xdr:to>
      <xdr:col>41</xdr:col>
      <xdr:colOff>101600</xdr:colOff>
      <xdr:row>58</xdr:row>
      <xdr:rowOff>106585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97712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0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161919</xdr:rowOff>
    </xdr:from>
    <xdr:to>
      <xdr:col>36</xdr:col>
      <xdr:colOff>165100</xdr:colOff>
      <xdr:row>58</xdr:row>
      <xdr:rowOff>92069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3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83196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153645</xdr:rowOff>
    </xdr:from>
    <xdr:to>
      <xdr:col>55</xdr:col>
      <xdr:colOff>0</xdr:colOff>
      <xdr:row>78</xdr:row>
      <xdr:rowOff>108153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55295"/>
          <a:ext cx="838200" cy="12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78630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765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35426</xdr:rowOff>
    </xdr:from>
    <xdr:to>
      <xdr:col>50</xdr:col>
      <xdr:colOff>114300</xdr:colOff>
      <xdr:row>78</xdr:row>
      <xdr:rowOff>108153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37076"/>
          <a:ext cx="889000" cy="2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69835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5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35426</xdr:rowOff>
    </xdr:from>
    <xdr:to>
      <xdr:col>45</xdr:col>
      <xdr:colOff>177800</xdr:colOff>
      <xdr:row>78</xdr:row>
      <xdr:rowOff>44014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37076"/>
          <a:ext cx="889000" cy="18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52004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56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44014</xdr:rowOff>
    </xdr:from>
    <xdr:to>
      <xdr:col>41</xdr:col>
      <xdr:colOff>50800</xdr:colOff>
      <xdr:row>78</xdr:row>
      <xdr:rowOff>114684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17114"/>
          <a:ext cx="889000" cy="7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129858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6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92727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102845</xdr:rowOff>
    </xdr:from>
    <xdr:to>
      <xdr:col>55</xdr:col>
      <xdr:colOff>50800</xdr:colOff>
      <xdr:row>78</xdr:row>
      <xdr:rowOff>32995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81272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8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57353</xdr:rowOff>
    </xdr:from>
    <xdr:to>
      <xdr:col>50</xdr:col>
      <xdr:colOff>165100</xdr:colOff>
      <xdr:row>78</xdr:row>
      <xdr:rowOff>158953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150080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2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156076</xdr:rowOff>
    </xdr:from>
    <xdr:to>
      <xdr:col>46</xdr:col>
      <xdr:colOff>38100</xdr:colOff>
      <xdr:row>77</xdr:row>
      <xdr:rowOff>86226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8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77353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7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164664</xdr:rowOff>
    </xdr:from>
    <xdr:to>
      <xdr:col>41</xdr:col>
      <xdr:colOff>101600</xdr:colOff>
      <xdr:row>78</xdr:row>
      <xdr:rowOff>94814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6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85941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5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63884</xdr:rowOff>
    </xdr:from>
    <xdr:to>
      <xdr:col>36</xdr:col>
      <xdr:colOff>165100</xdr:colOff>
      <xdr:row>78</xdr:row>
      <xdr:rowOff>165484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156611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2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45383</xdr:rowOff>
    </xdr:from>
    <xdr:to>
      <xdr:col>55</xdr:col>
      <xdr:colOff>0</xdr:colOff>
      <xdr:row>97</xdr:row>
      <xdr:rowOff>55060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76033"/>
          <a:ext cx="8382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27291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14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112288</xdr:rowOff>
    </xdr:from>
    <xdr:to>
      <xdr:col>50</xdr:col>
      <xdr:colOff>114300</xdr:colOff>
      <xdr:row>97</xdr:row>
      <xdr:rowOff>55060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571488"/>
          <a:ext cx="889000" cy="1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120102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112288</xdr:rowOff>
    </xdr:from>
    <xdr:to>
      <xdr:col>45</xdr:col>
      <xdr:colOff>177800</xdr:colOff>
      <xdr:row>97</xdr:row>
      <xdr:rowOff>62148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71488"/>
          <a:ext cx="889000" cy="1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86917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0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62148</xdr:rowOff>
    </xdr:from>
    <xdr:to>
      <xdr:col>41</xdr:col>
      <xdr:colOff>50800</xdr:colOff>
      <xdr:row>98</xdr:row>
      <xdr:rowOff>4083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692798"/>
          <a:ext cx="889000" cy="1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30948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86917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166033</xdr:rowOff>
    </xdr:from>
    <xdr:to>
      <xdr:col>55</xdr:col>
      <xdr:colOff>50800</xdr:colOff>
      <xdr:row>97</xdr:row>
      <xdr:rowOff>96183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2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144460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0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4260</xdr:rowOff>
    </xdr:from>
    <xdr:to>
      <xdr:col>50</xdr:col>
      <xdr:colOff>165100</xdr:colOff>
      <xdr:row>97</xdr:row>
      <xdr:rowOff>105860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3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96987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2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61488</xdr:rowOff>
    </xdr:from>
    <xdr:to>
      <xdr:col>46</xdr:col>
      <xdr:colOff>38100</xdr:colOff>
      <xdr:row>96</xdr:row>
      <xdr:rowOff>163088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2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154215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11348</xdr:rowOff>
    </xdr:from>
    <xdr:to>
      <xdr:col>41</xdr:col>
      <xdr:colOff>101600</xdr:colOff>
      <xdr:row>97</xdr:row>
      <xdr:rowOff>112948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104075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3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124733</xdr:rowOff>
    </xdr:from>
    <xdr:to>
      <xdr:col>36</xdr:col>
      <xdr:colOff>165100</xdr:colOff>
      <xdr:row>98</xdr:row>
      <xdr:rowOff>54883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5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46010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4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51879</xdr:rowOff>
    </xdr:from>
    <xdr:to>
      <xdr:col>85</xdr:col>
      <xdr:colOff>127000</xdr:colOff>
      <xdr:row>37</xdr:row>
      <xdr:rowOff>139891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395529"/>
          <a:ext cx="838200" cy="8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113530</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51879</xdr:rowOff>
    </xdr:from>
    <xdr:to>
      <xdr:col>81</xdr:col>
      <xdr:colOff>50800</xdr:colOff>
      <xdr:row>38</xdr:row>
      <xdr:rowOff>31915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395529"/>
          <a:ext cx="889000" cy="15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90936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125641</xdr:rowOff>
    </xdr:from>
    <xdr:to>
      <xdr:col>76</xdr:col>
      <xdr:colOff>114300</xdr:colOff>
      <xdr:row>38</xdr:row>
      <xdr:rowOff>31915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469291"/>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50550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125641</xdr:rowOff>
    </xdr:from>
    <xdr:to>
      <xdr:col>71</xdr:col>
      <xdr:colOff>177800</xdr:colOff>
      <xdr:row>37</xdr:row>
      <xdr:rowOff>162408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69291"/>
          <a:ext cx="8890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29595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99737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89091</xdr:rowOff>
    </xdr:from>
    <xdr:to>
      <xdr:col>85</xdr:col>
      <xdr:colOff>177800</xdr:colOff>
      <xdr:row>38</xdr:row>
      <xdr:rowOff>19241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67518</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1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1079</xdr:rowOff>
    </xdr:from>
    <xdr:to>
      <xdr:col>81</xdr:col>
      <xdr:colOff>101600</xdr:colOff>
      <xdr:row>37</xdr:row>
      <xdr:rowOff>102679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4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93806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3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152565</xdr:rowOff>
    </xdr:from>
    <xdr:to>
      <xdr:col>76</xdr:col>
      <xdr:colOff>165100</xdr:colOff>
      <xdr:row>38</xdr:row>
      <xdr:rowOff>82715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73842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8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74841</xdr:rowOff>
    </xdr:from>
    <xdr:to>
      <xdr:col>72</xdr:col>
      <xdr:colOff>38100</xdr:colOff>
      <xdr:row>38</xdr:row>
      <xdr:rowOff>4991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1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167568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1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111608</xdr:rowOff>
    </xdr:from>
    <xdr:to>
      <xdr:col>67</xdr:col>
      <xdr:colOff>101600</xdr:colOff>
      <xdr:row>38</xdr:row>
      <xdr:rowOff>41757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552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32885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4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142901</xdr:rowOff>
    </xdr:from>
    <xdr:to>
      <xdr:col>85</xdr:col>
      <xdr:colOff>127000</xdr:colOff>
      <xdr:row>59</xdr:row>
      <xdr:rowOff>8027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1008700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97165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26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57080</xdr:rowOff>
    </xdr:from>
    <xdr:to>
      <xdr:col>81</xdr:col>
      <xdr:colOff>50800</xdr:colOff>
      <xdr:row>58</xdr:row>
      <xdr:rowOff>142901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10001180"/>
          <a:ext cx="889000" cy="8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89202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51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132632</xdr:rowOff>
    </xdr:from>
    <xdr:to>
      <xdr:col>76</xdr:col>
      <xdr:colOff>114300</xdr:colOff>
      <xdr:row>58</xdr:row>
      <xdr:rowOff>57080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905282"/>
          <a:ext cx="889000" cy="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149553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74835</xdr:rowOff>
    </xdr:from>
    <xdr:to>
      <xdr:col>71</xdr:col>
      <xdr:colOff>177800</xdr:colOff>
      <xdr:row>57</xdr:row>
      <xdr:rowOff>132632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847485"/>
          <a:ext cx="889000" cy="5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122540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5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128677</xdr:rowOff>
    </xdr:from>
    <xdr:to>
      <xdr:col>85</xdr:col>
      <xdr:colOff>177800</xdr:colOff>
      <xdr:row>59</xdr:row>
      <xdr:rowOff>58827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100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43604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98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92101</xdr:rowOff>
    </xdr:from>
    <xdr:to>
      <xdr:col>81</xdr:col>
      <xdr:colOff>101600</xdr:colOff>
      <xdr:row>59</xdr:row>
      <xdr:rowOff>22251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1003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13378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12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6280</xdr:rowOff>
    </xdr:from>
    <xdr:to>
      <xdr:col>76</xdr:col>
      <xdr:colOff>165100</xdr:colOff>
      <xdr:row>58</xdr:row>
      <xdr:rowOff>107880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99007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81832</xdr:rowOff>
    </xdr:from>
    <xdr:to>
      <xdr:col>72</xdr:col>
      <xdr:colOff>38100</xdr:colOff>
      <xdr:row>58</xdr:row>
      <xdr:rowOff>11982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3109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4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24035</xdr:rowOff>
    </xdr:from>
    <xdr:to>
      <xdr:col>67</xdr:col>
      <xdr:colOff>101600</xdr:colOff>
      <xdr:row>57</xdr:row>
      <xdr:rowOff>125635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142162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5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78497</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8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145744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93279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134808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135417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139962</xdr:rowOff>
    </xdr:from>
    <xdr:to>
      <xdr:col>85</xdr:col>
      <xdr:colOff>127000</xdr:colOff>
      <xdr:row>97</xdr:row>
      <xdr:rowOff>7193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599162"/>
          <a:ext cx="838200" cy="3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39344</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155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122131</xdr:rowOff>
    </xdr:from>
    <xdr:to>
      <xdr:col>81</xdr:col>
      <xdr:colOff>50800</xdr:colOff>
      <xdr:row>96</xdr:row>
      <xdr:rowOff>139962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581331"/>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152931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122131</xdr:rowOff>
    </xdr:from>
    <xdr:to>
      <xdr:col>76</xdr:col>
      <xdr:colOff>114300</xdr:colOff>
      <xdr:row>96</xdr:row>
      <xdr:rowOff>133021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581331"/>
          <a:ext cx="889000" cy="1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152832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133021</xdr:rowOff>
    </xdr:from>
    <xdr:to>
      <xdr:col>71</xdr:col>
      <xdr:colOff>177800</xdr:colOff>
      <xdr:row>96</xdr:row>
      <xdr:rowOff>144076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592221"/>
          <a:ext cx="889000" cy="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111406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116290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2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127843</xdr:rowOff>
    </xdr:from>
    <xdr:to>
      <xdr:col>85</xdr:col>
      <xdr:colOff>177800</xdr:colOff>
      <xdr:row>97</xdr:row>
      <xdr:rowOff>57993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58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106270</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56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89162</xdr:rowOff>
    </xdr:from>
    <xdr:to>
      <xdr:col>81</xdr:col>
      <xdr:colOff>101600</xdr:colOff>
      <xdr:row>97</xdr:row>
      <xdr:rowOff>19312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54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10439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6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71331</xdr:rowOff>
    </xdr:from>
    <xdr:to>
      <xdr:col>76</xdr:col>
      <xdr:colOff>165100</xdr:colOff>
      <xdr:row>97</xdr:row>
      <xdr:rowOff>1481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5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164058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62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82221</xdr:rowOff>
    </xdr:from>
    <xdr:to>
      <xdr:col>72</xdr:col>
      <xdr:colOff>38100</xdr:colOff>
      <xdr:row>97</xdr:row>
      <xdr:rowOff>12371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54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3498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63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93276</xdr:rowOff>
    </xdr:from>
    <xdr:to>
      <xdr:col>67</xdr:col>
      <xdr:colOff>101600</xdr:colOff>
      <xdr:row>97</xdr:row>
      <xdr:rowOff>23426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5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14553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6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22314</xdr:rowOff>
    </xdr:from>
    <xdr:to>
      <xdr:col>116</xdr:col>
      <xdr:colOff>63500</xdr:colOff>
      <xdr:row>38</xdr:row>
      <xdr:rowOff>23285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1323300" y="6537414"/>
          <a:ext cx="8382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23171</xdr:rowOff>
    </xdr:from>
    <xdr:to>
      <xdr:col>111</xdr:col>
      <xdr:colOff>177800</xdr:colOff>
      <xdr:row>38</xdr:row>
      <xdr:rowOff>23285</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538271"/>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23171</xdr:rowOff>
    </xdr:from>
    <xdr:to>
      <xdr:col>107</xdr:col>
      <xdr:colOff>50800</xdr:colOff>
      <xdr:row>38</xdr:row>
      <xdr:rowOff>24029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9545300" y="6538271"/>
          <a:ext cx="889000" cy="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8655</xdr:rowOff>
    </xdr:from>
    <xdr:to>
      <xdr:col>102</xdr:col>
      <xdr:colOff>114300</xdr:colOff>
      <xdr:row>38</xdr:row>
      <xdr:rowOff>24029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523755"/>
          <a:ext cx="889000" cy="1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58812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573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142964</xdr:rowOff>
    </xdr:from>
    <xdr:to>
      <xdr:col>116</xdr:col>
      <xdr:colOff>114300</xdr:colOff>
      <xdr:row>38</xdr:row>
      <xdr:rowOff>73113</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4866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313932"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442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143935</xdr:rowOff>
    </xdr:from>
    <xdr:to>
      <xdr:col>112</xdr:col>
      <xdr:colOff>38100</xdr:colOff>
      <xdr:row>38</xdr:row>
      <xdr:rowOff>74085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4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65212</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66333" y="6580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143821</xdr:rowOff>
    </xdr:from>
    <xdr:to>
      <xdr:col>107</xdr:col>
      <xdr:colOff>101600</xdr:colOff>
      <xdr:row>38</xdr:row>
      <xdr:rowOff>73971</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4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65098</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80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144678</xdr:rowOff>
    </xdr:from>
    <xdr:to>
      <xdr:col>102</xdr:col>
      <xdr:colOff>165100</xdr:colOff>
      <xdr:row>38</xdr:row>
      <xdr:rowOff>74828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65956</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88333" y="65810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129305</xdr:rowOff>
    </xdr:from>
    <xdr:to>
      <xdr:col>98</xdr:col>
      <xdr:colOff>38100</xdr:colOff>
      <xdr:row>38</xdr:row>
      <xdr:rowOff>59455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4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75982</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7017" y="6248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・総務費は、新庁舎整備事業費の増が影響し、令和４年度と比較し大幅な増となっている。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・民生費は、住民税非課税世帯等への物価高騰対策一体支援事業の増などが影響している。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・商工費は、物価高騰経済対策商品券配布事業による増が影響している。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・消防費は、令和４年度にデジタル無線と高機能消防指令システムの全面更新を実施したため、令和５年度は減少となっている。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・教育費は、学校施設の耐震化事業やトイレ、空調などの大規模改造事業が順次完了しており、減少傾向となっている。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・公債費は、令和４年度と比較し減少しているものの、今後も新庁舎整備事業や鳴門市・北島町共同浄水場整備といった大型事業が予定されているため、増加傾向となる見込みである。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財政調整基金残高については、法人市民税の大幅増やクリーンセンター建設にかかる協定に基づく補償金など臨時的要因により増加した。</a:t>
          </a:r>
        </a:p>
        <a:p>
          <a:r>
            <a:rPr kumimoji="1" lang="ja-JP" altLang="en-US" sz="1300">
              <a:latin typeface="ＭＳ ゴシック" pitchFamily="49" charset="-128"/>
              <a:ea typeface="ＭＳ ゴシック" pitchFamily="49" charset="-128"/>
            </a:rPr>
            <a:t>　実質収支については、安定的な黒字を保っているものの、今後も社会保障関係費の増加や各特別会計への繰出金の高止まり傾向が続くとともに、新庁舎整備事業や老朽化の進むごみ処理施設関連費用、防災・減災対策など、緊急性の高い投資的経費が引き続き必要となり、予断を許さない状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全会計において黒字となっている。前年度に比較して、黒字総額が増加している要因としては、モーターボート競走事業会計によるところが大きく、ボートレース鳴門のリニューアルオープン以降、収益が好調に推移していることが主な要因であ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急速な少子高齢社会の進行や地域間競争の激化、老朽化した公共施設への対応などが喫緊の課題となっているなど、本市をめぐる財政情勢は依然として厳しい状況であり、今後も引き続き、行財政改革に積極的に取り組み、財政の健全化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62026_&#40180;&#38272;&#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128.1</v>
          </cell>
          <cell r="BX51">
            <v>127.7</v>
          </cell>
          <cell r="CF51">
            <v>87.6</v>
          </cell>
          <cell r="CN51">
            <v>89.7</v>
          </cell>
          <cell r="CV51">
            <v>95.2</v>
          </cell>
        </row>
        <row r="53">
          <cell r="BP53">
            <v>63.1</v>
          </cell>
          <cell r="BX53">
            <v>63.6</v>
          </cell>
          <cell r="CF53">
            <v>63.7</v>
          </cell>
          <cell r="CN53">
            <v>64.5</v>
          </cell>
          <cell r="CV53">
            <v>61.7</v>
          </cell>
        </row>
        <row r="55">
          <cell r="AN55" t="str">
            <v>類似団体内平均値</v>
          </cell>
          <cell r="BP55">
            <v>22.7</v>
          </cell>
          <cell r="BX55">
            <v>27.8</v>
          </cell>
          <cell r="CF55">
            <v>19</v>
          </cell>
          <cell r="CN55">
            <v>4</v>
          </cell>
          <cell r="CV55">
            <v>0.4</v>
          </cell>
        </row>
        <row r="57">
          <cell r="BP57">
            <v>60.6</v>
          </cell>
          <cell r="BX57">
            <v>62</v>
          </cell>
          <cell r="CF57">
            <v>61.7</v>
          </cell>
          <cell r="CN57">
            <v>63.5</v>
          </cell>
          <cell r="CV57">
            <v>64.400000000000006</v>
          </cell>
        </row>
        <row r="72">
          <cell r="BP72" t="str">
            <v>R01</v>
          </cell>
          <cell r="BX72" t="str">
            <v>R02</v>
          </cell>
          <cell r="CF72" t="str">
            <v>R03</v>
          </cell>
          <cell r="CN72" t="str">
            <v>R04</v>
          </cell>
          <cell r="CV72" t="str">
            <v>R05</v>
          </cell>
        </row>
        <row r="73">
          <cell r="AN73" t="str">
            <v>当該団体値</v>
          </cell>
          <cell r="BP73">
            <v>128.1</v>
          </cell>
          <cell r="BX73">
            <v>127.7</v>
          </cell>
          <cell r="CF73">
            <v>87.6</v>
          </cell>
          <cell r="CN73">
            <v>89.7</v>
          </cell>
          <cell r="CV73">
            <v>95.2</v>
          </cell>
        </row>
        <row r="75">
          <cell r="BP75">
            <v>14</v>
          </cell>
          <cell r="BX75">
            <v>13.2</v>
          </cell>
          <cell r="CF75">
            <v>12.5</v>
          </cell>
          <cell r="CN75">
            <v>12.3</v>
          </cell>
          <cell r="CV75">
            <v>11.9</v>
          </cell>
        </row>
        <row r="77">
          <cell r="AN77" t="str">
            <v>類似団体内平均値</v>
          </cell>
          <cell r="BP77">
            <v>22.7</v>
          </cell>
          <cell r="BX77">
            <v>27.8</v>
          </cell>
          <cell r="CF77">
            <v>19</v>
          </cell>
          <cell r="CN77">
            <v>4</v>
          </cell>
          <cell r="CV77">
            <v>0.4</v>
          </cell>
        </row>
        <row r="79">
          <cell r="BP79">
            <v>7.7</v>
          </cell>
          <cell r="BX79">
            <v>7.5</v>
          </cell>
          <cell r="CF79">
            <v>8</v>
          </cell>
          <cell r="CN79">
            <v>8</v>
          </cell>
          <cell r="CV79">
            <v>8.3000000000000007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36487418</v>
      </c>
      <c r="BO4" s="449"/>
      <c r="BP4" s="449"/>
      <c r="BQ4" s="449"/>
      <c r="BR4" s="449"/>
      <c r="BS4" s="449"/>
      <c r="BT4" s="449"/>
      <c r="BU4" s="450"/>
      <c r="BV4" s="448">
        <v>30631172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7.6</v>
      </c>
      <c r="CU4" s="589"/>
      <c r="CV4" s="589"/>
      <c r="CW4" s="589"/>
      <c r="CX4" s="589"/>
      <c r="CY4" s="589"/>
      <c r="CZ4" s="589"/>
      <c r="DA4" s="590"/>
      <c r="DB4" s="588">
        <v>6.4</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35111694</v>
      </c>
      <c r="BO5" s="420"/>
      <c r="BP5" s="420"/>
      <c r="BQ5" s="420"/>
      <c r="BR5" s="420"/>
      <c r="BS5" s="420"/>
      <c r="BT5" s="420"/>
      <c r="BU5" s="421"/>
      <c r="BV5" s="419">
        <v>29454028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v>
      </c>
      <c r="CU5" s="417"/>
      <c r="CV5" s="417"/>
      <c r="CW5" s="417"/>
      <c r="CX5" s="417"/>
      <c r="CY5" s="417"/>
      <c r="CZ5" s="417"/>
      <c r="DA5" s="418"/>
      <c r="DB5" s="416">
        <v>97.8</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1375724</v>
      </c>
      <c r="BO6" s="420"/>
      <c r="BP6" s="420"/>
      <c r="BQ6" s="420"/>
      <c r="BR6" s="420"/>
      <c r="BS6" s="420"/>
      <c r="BT6" s="420"/>
      <c r="BU6" s="421"/>
      <c r="BV6" s="419">
        <v>1177144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92.7</v>
      </c>
      <c r="CU6" s="563"/>
      <c r="CV6" s="563"/>
      <c r="CW6" s="563"/>
      <c r="CX6" s="563"/>
      <c r="CY6" s="563"/>
      <c r="CZ6" s="563"/>
      <c r="DA6" s="564"/>
      <c r="DB6" s="562">
        <v>99.7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328710</v>
      </c>
      <c r="BO7" s="420"/>
      <c r="BP7" s="420"/>
      <c r="BQ7" s="420"/>
      <c r="BR7" s="420"/>
      <c r="BS7" s="420"/>
      <c r="BT7" s="420"/>
      <c r="BU7" s="421"/>
      <c r="BV7" s="419">
        <v>300662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13780714</v>
      </c>
      <c r="CU7" s="420"/>
      <c r="CV7" s="420"/>
      <c r="CW7" s="420"/>
      <c r="CX7" s="420"/>
      <c r="CY7" s="420"/>
      <c r="CZ7" s="420"/>
      <c r="DA7" s="421"/>
      <c r="DB7" s="419">
        <v>13722919</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1047014</v>
      </c>
      <c r="BO8" s="420"/>
      <c r="BP8" s="420"/>
      <c r="BQ8" s="420"/>
      <c r="BR8" s="420"/>
      <c r="BS8" s="420"/>
      <c r="BT8" s="420"/>
      <c r="BU8" s="421"/>
      <c r="BV8" s="419">
        <v>876482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0.61</v>
      </c>
      <c r="CU8" s="523"/>
      <c r="CV8" s="523"/>
      <c r="CW8" s="523"/>
      <c r="CX8" s="523"/>
      <c r="CY8" s="523"/>
      <c r="CZ8" s="523"/>
      <c r="DA8" s="524"/>
      <c r="DB8" s="522">
        <v>0.61</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54622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170532</v>
      </c>
      <c r="BO9" s="420"/>
      <c r="BP9" s="420"/>
      <c r="BQ9" s="420"/>
      <c r="BR9" s="420"/>
      <c r="BS9" s="420"/>
      <c r="BT9" s="420"/>
      <c r="BU9" s="421"/>
      <c r="BV9" s="419">
        <v>-6650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11.7</v>
      </c>
      <c r="CU9" s="417"/>
      <c r="CV9" s="417"/>
      <c r="CW9" s="417"/>
      <c r="CX9" s="417"/>
      <c r="CY9" s="417"/>
      <c r="CZ9" s="417"/>
      <c r="DA9" s="418"/>
      <c r="DB9" s="416">
        <v>13.9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59101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3008250</v>
      </c>
      <c r="BO10" s="420"/>
      <c r="BP10" s="420"/>
      <c r="BQ10" s="420"/>
      <c r="BR10" s="420"/>
      <c r="BS10" s="420"/>
      <c r="BT10" s="420"/>
      <c r="BU10" s="421"/>
      <c r="BV10" s="419">
        <v>1610745</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64308</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81"/>
      <c r="B12" s="525" t="s">
        <v>122</v>
      </c>
      <c r="C12" s="526"/>
      <c r="D12" s="526"/>
      <c r="E12" s="526"/>
      <c r="F12" s="526"/>
      <c r="G12" s="526"/>
      <c r="H12" s="526"/>
      <c r="I12" s="526"/>
      <c r="J12" s="526"/>
      <c r="K12" s="527"/>
      <c r="L12" s="534" t="s">
        <v>123</v>
      </c>
      <c r="M12" s="535"/>
      <c r="N12" s="535"/>
      <c r="O12" s="535"/>
      <c r="P12" s="535"/>
      <c r="Q12" s="536"/>
      <c r="R12" s="537">
        <v>54033</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1223452</v>
      </c>
      <c r="BO12" s="420"/>
      <c r="BP12" s="420"/>
      <c r="BQ12" s="420"/>
      <c r="BR12" s="420"/>
      <c r="BS12" s="420"/>
      <c r="BT12" s="420"/>
      <c r="BU12" s="421"/>
      <c r="BV12" s="419">
        <v>925295</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129</v>
      </c>
      <c r="N13" s="504"/>
      <c r="O13" s="504"/>
      <c r="P13" s="504"/>
      <c r="Q13" s="505"/>
      <c r="R13" s="506">
        <v>53409</v>
      </c>
      <c r="S13" s="507"/>
      <c r="T13" s="507"/>
      <c r="U13" s="507"/>
      <c r="V13" s="508"/>
      <c r="W13" s="509" t="s">
        <v>130</v>
      </c>
      <c r="X13" s="405"/>
      <c r="Y13" s="405"/>
      <c r="Z13" s="405"/>
      <c r="AA13" s="405"/>
      <c r="AB13" s="406"/>
      <c r="AC13" s="372">
        <v>2421</v>
      </c>
      <c r="AD13" s="373"/>
      <c r="AE13" s="373"/>
      <c r="AF13" s="373"/>
      <c r="AG13" s="374"/>
      <c r="AH13" s="372">
        <v>2647</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2019638</v>
      </c>
      <c r="BO13" s="420"/>
      <c r="BP13" s="420"/>
      <c r="BQ13" s="420"/>
      <c r="BR13" s="420"/>
      <c r="BS13" s="420"/>
      <c r="BT13" s="420"/>
      <c r="BU13" s="421"/>
      <c r="BV13" s="419">
        <v>678800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11.9</v>
      </c>
      <c r="CU13" s="417"/>
      <c r="CV13" s="417"/>
      <c r="CW13" s="417"/>
      <c r="CX13" s="417"/>
      <c r="CY13" s="417"/>
      <c r="CZ13" s="417"/>
      <c r="DA13" s="418"/>
      <c r="DB13" s="416">
        <v>12.3</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54746</v>
      </c>
      <c r="S14" s="507"/>
      <c r="T14" s="507"/>
      <c r="U14" s="507"/>
      <c r="V14" s="508"/>
      <c r="W14" s="510"/>
      <c r="X14" s="408"/>
      <c r="Y14" s="408"/>
      <c r="Z14" s="408"/>
      <c r="AA14" s="408"/>
      <c r="AB14" s="409"/>
      <c r="AC14" s="499">
        <v>9.9</v>
      </c>
      <c r="AD14" s="500"/>
      <c r="AE14" s="500"/>
      <c r="AF14" s="500"/>
      <c r="AG14" s="501"/>
      <c r="AH14" s="499">
        <v>10.199999999999999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95.2</v>
      </c>
      <c r="CU14" s="517"/>
      <c r="CV14" s="517"/>
      <c r="CW14" s="517"/>
      <c r="CX14" s="517"/>
      <c r="CY14" s="517"/>
      <c r="CZ14" s="517"/>
      <c r="DA14" s="518"/>
      <c r="DB14" s="516">
        <v>89.7</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129</v>
      </c>
      <c r="N15" s="504"/>
      <c r="O15" s="504"/>
      <c r="P15" s="504"/>
      <c r="Q15" s="505"/>
      <c r="R15" s="506">
        <v>54197</v>
      </c>
      <c r="S15" s="507"/>
      <c r="T15" s="507"/>
      <c r="U15" s="507"/>
      <c r="V15" s="508"/>
      <c r="W15" s="509" t="s">
        <v>137</v>
      </c>
      <c r="X15" s="405"/>
      <c r="Y15" s="405"/>
      <c r="Z15" s="405"/>
      <c r="AA15" s="405"/>
      <c r="AB15" s="406"/>
      <c r="AC15" s="372">
        <v>5946</v>
      </c>
      <c r="AD15" s="373"/>
      <c r="AE15" s="373"/>
      <c r="AF15" s="373"/>
      <c r="AG15" s="374"/>
      <c r="AH15" s="372">
        <v>6600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7224811</v>
      </c>
      <c r="BO15" s="449"/>
      <c r="BP15" s="449"/>
      <c r="BQ15" s="449"/>
      <c r="BR15" s="449"/>
      <c r="BS15" s="449"/>
      <c r="BT15" s="449"/>
      <c r="BU15" s="450"/>
      <c r="BV15" s="448">
        <v>7051331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24.2</v>
      </c>
      <c r="AD16" s="500"/>
      <c r="AE16" s="500"/>
      <c r="AF16" s="500"/>
      <c r="AG16" s="501"/>
      <c r="AH16" s="499">
        <v>25.4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11747364</v>
      </c>
      <c r="BO16" s="420"/>
      <c r="BP16" s="420"/>
      <c r="BQ16" s="420"/>
      <c r="BR16" s="420"/>
      <c r="BS16" s="420"/>
      <c r="BT16" s="420"/>
      <c r="BU16" s="421"/>
      <c r="BV16" s="419">
        <v>11558965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16211</v>
      </c>
      <c r="AD17" s="373"/>
      <c r="AE17" s="373"/>
      <c r="AF17" s="373"/>
      <c r="AG17" s="374"/>
      <c r="AH17" s="372">
        <v>16728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9158605</v>
      </c>
      <c r="BO17" s="420"/>
      <c r="BP17" s="420"/>
      <c r="BQ17" s="420"/>
      <c r="BR17" s="420"/>
      <c r="BS17" s="420"/>
      <c r="BT17" s="420"/>
      <c r="BU17" s="421"/>
      <c r="BV17" s="419">
        <v>8945961</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135.66</v>
      </c>
      <c r="M18" s="472"/>
      <c r="N18" s="472"/>
      <c r="O18" s="472"/>
      <c r="P18" s="472"/>
      <c r="Q18" s="472"/>
      <c r="R18" s="473"/>
      <c r="S18" s="473"/>
      <c r="T18" s="473"/>
      <c r="U18" s="473"/>
      <c r="V18" s="474"/>
      <c r="W18" s="490"/>
      <c r="X18" s="491"/>
      <c r="Y18" s="491"/>
      <c r="Z18" s="491"/>
      <c r="AA18" s="491"/>
      <c r="AB18" s="515"/>
      <c r="AC18" s="389">
        <v>66</v>
      </c>
      <c r="AD18" s="390"/>
      <c r="AE18" s="390"/>
      <c r="AF18" s="390"/>
      <c r="AG18" s="475"/>
      <c r="AH18" s="389">
        <v>64.400000000000006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13868404</v>
      </c>
      <c r="BO18" s="420"/>
      <c r="BP18" s="420"/>
      <c r="BQ18" s="420"/>
      <c r="BR18" s="420"/>
      <c r="BS18" s="420"/>
      <c r="BT18" s="420"/>
      <c r="BU18" s="421"/>
      <c r="BV18" s="419">
        <v>13741981</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403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21286946</v>
      </c>
      <c r="BO19" s="420"/>
      <c r="BP19" s="420"/>
      <c r="BQ19" s="420"/>
      <c r="BR19" s="420"/>
      <c r="BS19" s="420"/>
      <c r="BT19" s="420"/>
      <c r="BU19" s="421"/>
      <c r="BV19" s="419">
        <v>18977504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22472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31677980</v>
      </c>
      <c r="BO22" s="449"/>
      <c r="BP22" s="449"/>
      <c r="BQ22" s="449"/>
      <c r="BR22" s="449"/>
      <c r="BS22" s="449"/>
      <c r="BT22" s="449"/>
      <c r="BU22" s="450"/>
      <c r="BV22" s="448">
        <v>28088706</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25129454</v>
      </c>
      <c r="BO23" s="420"/>
      <c r="BP23" s="420"/>
      <c r="BQ23" s="420"/>
      <c r="BR23" s="420"/>
      <c r="BS23" s="420"/>
      <c r="BT23" s="420"/>
      <c r="BU23" s="421"/>
      <c r="BV23" s="419">
        <v>21006559</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8940</v>
      </c>
      <c r="R24" s="373"/>
      <c r="S24" s="373"/>
      <c r="T24" s="373"/>
      <c r="U24" s="373"/>
      <c r="V24" s="374"/>
      <c r="W24" s="462"/>
      <c r="X24" s="399"/>
      <c r="Y24" s="400"/>
      <c r="Z24" s="375" t="s">
        <v>162</v>
      </c>
      <c r="AA24" s="376"/>
      <c r="AB24" s="376"/>
      <c r="AC24" s="376"/>
      <c r="AD24" s="376"/>
      <c r="AE24" s="376"/>
      <c r="AF24" s="376"/>
      <c r="AG24" s="377"/>
      <c r="AH24" s="372">
        <v>447</v>
      </c>
      <c r="AI24" s="373"/>
      <c r="AJ24" s="373"/>
      <c r="AK24" s="373"/>
      <c r="AL24" s="374"/>
      <c r="AM24" s="372">
        <v>1336977</v>
      </c>
      <c r="AN24" s="373"/>
      <c r="AO24" s="373"/>
      <c r="AP24" s="373"/>
      <c r="AQ24" s="373"/>
      <c r="AR24" s="374"/>
      <c r="AS24" s="372">
        <v>2991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22306784</v>
      </c>
      <c r="BO24" s="420"/>
      <c r="BP24" s="420"/>
      <c r="BQ24" s="420"/>
      <c r="BR24" s="420"/>
      <c r="BS24" s="420"/>
      <c r="BT24" s="420"/>
      <c r="BU24" s="421"/>
      <c r="BV24" s="419">
        <v>17946657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7140</v>
      </c>
      <c r="R25" s="373"/>
      <c r="S25" s="373"/>
      <c r="T25" s="373"/>
      <c r="U25" s="373"/>
      <c r="V25" s="374"/>
      <c r="W25" s="462"/>
      <c r="X25" s="399"/>
      <c r="Y25" s="400"/>
      <c r="Z25" s="375" t="s">
        <v>165</v>
      </c>
      <c r="AA25" s="376"/>
      <c r="AB25" s="376"/>
      <c r="AC25" s="376"/>
      <c r="AD25" s="376"/>
      <c r="AE25" s="376"/>
      <c r="AF25" s="376"/>
      <c r="AG25" s="377"/>
      <c r="AH25" s="372">
        <v>76</v>
      </c>
      <c r="AI25" s="373"/>
      <c r="AJ25" s="373"/>
      <c r="AK25" s="373"/>
      <c r="AL25" s="374"/>
      <c r="AM25" s="372">
        <v>206036</v>
      </c>
      <c r="AN25" s="373"/>
      <c r="AO25" s="373"/>
      <c r="AP25" s="373"/>
      <c r="AQ25" s="373"/>
      <c r="AR25" s="374"/>
      <c r="AS25" s="372">
        <v>2711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2248577</v>
      </c>
      <c r="BO25" s="449"/>
      <c r="BP25" s="449"/>
      <c r="BQ25" s="449"/>
      <c r="BR25" s="449"/>
      <c r="BS25" s="449"/>
      <c r="BT25" s="449"/>
      <c r="BU25" s="450"/>
      <c r="BV25" s="448">
        <v>1974313</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6380</v>
      </c>
      <c r="R26" s="373"/>
      <c r="S26" s="373"/>
      <c r="T26" s="373"/>
      <c r="U26" s="373"/>
      <c r="V26" s="374"/>
      <c r="W26" s="462"/>
      <c r="X26" s="399"/>
      <c r="Y26" s="400"/>
      <c r="Z26" s="375" t="s">
        <v>168</v>
      </c>
      <c r="AA26" s="430"/>
      <c r="AB26" s="430"/>
      <c r="AC26" s="430"/>
      <c r="AD26" s="430"/>
      <c r="AE26" s="430"/>
      <c r="AF26" s="430"/>
      <c r="AG26" s="431"/>
      <c r="AH26" s="372">
        <v>36</v>
      </c>
      <c r="AI26" s="373"/>
      <c r="AJ26" s="373"/>
      <c r="AK26" s="373"/>
      <c r="AL26" s="374"/>
      <c r="AM26" s="372">
        <v>123192</v>
      </c>
      <c r="AN26" s="373"/>
      <c r="AO26" s="373"/>
      <c r="AP26" s="373"/>
      <c r="AQ26" s="373"/>
      <c r="AR26" s="374"/>
      <c r="AS26" s="372">
        <v>3422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200000</v>
      </c>
      <c r="BO26" s="420"/>
      <c r="BP26" s="420"/>
      <c r="BQ26" s="420"/>
      <c r="BR26" s="420"/>
      <c r="BS26" s="420"/>
      <c r="BT26" s="420"/>
      <c r="BU26" s="421"/>
      <c r="BV26" s="419">
        <v>200000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4770</v>
      </c>
      <c r="R27" s="373"/>
      <c r="S27" s="373"/>
      <c r="T27" s="373"/>
      <c r="U27" s="373"/>
      <c r="V27" s="374"/>
      <c r="W27" s="462"/>
      <c r="X27" s="399"/>
      <c r="Y27" s="400"/>
      <c r="Z27" s="375" t="s">
        <v>171</v>
      </c>
      <c r="AA27" s="376"/>
      <c r="AB27" s="376"/>
      <c r="AC27" s="376"/>
      <c r="AD27" s="376"/>
      <c r="AE27" s="376"/>
      <c r="AF27" s="376"/>
      <c r="AG27" s="377"/>
      <c r="AH27" s="372">
        <v>42</v>
      </c>
      <c r="AI27" s="373"/>
      <c r="AJ27" s="373"/>
      <c r="AK27" s="373"/>
      <c r="AL27" s="374"/>
      <c r="AM27" s="372">
        <v>136491</v>
      </c>
      <c r="AN27" s="373"/>
      <c r="AO27" s="373"/>
      <c r="AP27" s="373"/>
      <c r="AQ27" s="373"/>
      <c r="AR27" s="374"/>
      <c r="AS27" s="372">
        <v>3250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1100000</v>
      </c>
      <c r="BO27" s="454"/>
      <c r="BP27" s="454"/>
      <c r="BQ27" s="454"/>
      <c r="BR27" s="454"/>
      <c r="BS27" s="454"/>
      <c r="BT27" s="454"/>
      <c r="BU27" s="455"/>
      <c r="BV27" s="453">
        <v>1100000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4110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5343506</v>
      </c>
      <c r="BO28" s="449"/>
      <c r="BP28" s="449"/>
      <c r="BQ28" s="449"/>
      <c r="BR28" s="449"/>
      <c r="BS28" s="449"/>
      <c r="BT28" s="449"/>
      <c r="BU28" s="450"/>
      <c r="BV28" s="448">
        <v>3558708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20</v>
      </c>
      <c r="M29" s="373"/>
      <c r="N29" s="373"/>
      <c r="O29" s="373"/>
      <c r="P29" s="374"/>
      <c r="Q29" s="372">
        <v>3890</v>
      </c>
      <c r="R29" s="373"/>
      <c r="S29" s="373"/>
      <c r="T29" s="373"/>
      <c r="U29" s="373"/>
      <c r="V29" s="374"/>
      <c r="W29" s="463"/>
      <c r="X29" s="464"/>
      <c r="Y29" s="465"/>
      <c r="Z29" s="375" t="s">
        <v>177</v>
      </c>
      <c r="AA29" s="376"/>
      <c r="AB29" s="376"/>
      <c r="AC29" s="376"/>
      <c r="AD29" s="376"/>
      <c r="AE29" s="376"/>
      <c r="AF29" s="376"/>
      <c r="AG29" s="377"/>
      <c r="AH29" s="372">
        <v>489</v>
      </c>
      <c r="AI29" s="373"/>
      <c r="AJ29" s="373"/>
      <c r="AK29" s="373"/>
      <c r="AL29" s="374"/>
      <c r="AM29" s="372">
        <v>1473468</v>
      </c>
      <c r="AN29" s="373"/>
      <c r="AO29" s="373"/>
      <c r="AP29" s="373"/>
      <c r="AQ29" s="373"/>
      <c r="AR29" s="374"/>
      <c r="AS29" s="372">
        <v>3013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1603094</v>
      </c>
      <c r="BO29" s="420"/>
      <c r="BP29" s="420"/>
      <c r="BQ29" s="420"/>
      <c r="BR29" s="420"/>
      <c r="BS29" s="420"/>
      <c r="BT29" s="420"/>
      <c r="BU29" s="421"/>
      <c r="BV29" s="419">
        <v>1670365</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3496692</v>
      </c>
      <c r="BO30" s="454"/>
      <c r="BP30" s="454"/>
      <c r="BQ30" s="454"/>
      <c r="BR30" s="454"/>
      <c r="BS30" s="454"/>
      <c r="BT30" s="454"/>
      <c r="BU30" s="455"/>
      <c r="BV30" s="453">
        <v>4273099</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5</v>
      </c>
      <c r="V34" s="367"/>
      <c r="W34" s="368" t="str">
        <f>IF('各会計、関係団体の財政状況及び健全化判断比率'!B28="","",'各会計、関係団体の財政状況及び健全化判断比率'!B28)</f>
        <v>鳴門市国民健康保険事業特別会計</v>
      </c>
      <c r="X34" s="368"/>
      <c r="Y34" s="368"/>
      <c r="Z34" s="368"/>
      <c r="AA34" s="368"/>
      <c r="AB34" s="368"/>
      <c r="AC34" s="368"/>
      <c r="AD34" s="368"/>
      <c r="AE34" s="368"/>
      <c r="AF34" s="368"/>
      <c r="AG34" s="368"/>
      <c r="AH34" s="368"/>
      <c r="AI34" s="368"/>
      <c r="AJ34" s="368"/>
      <c r="AK34" s="368"/>
      <c r="AL34" s="181"/>
      <c r="AM34" s="367">
        <f>IF(AO34="","",MAX(C34:D43,U34:V43)+1)</f>
        <v>8</v>
      </c>
      <c r="AN34" s="367"/>
      <c r="AO34" s="368" t="str">
        <f>IF('各会計、関係団体の財政状況及び健全化判断比率'!B31="","",'各会計、関係団体の財政状況及び健全化判断比率'!B31)</f>
        <v>鳴門市水道事業会計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徳島県市町村総合事務組合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鳴門市観光コンベンション</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鳴門市光熱水費等支出特別会計</v>
      </c>
      <c r="F35" s="368"/>
      <c r="G35" s="368"/>
      <c r="H35" s="368"/>
      <c r="I35" s="368"/>
      <c r="J35" s="368"/>
      <c r="K35" s="368"/>
      <c r="L35" s="368"/>
      <c r="M35" s="368"/>
      <c r="N35" s="368"/>
      <c r="O35" s="368"/>
      <c r="P35" s="368"/>
      <c r="Q35" s="368"/>
      <c r="R35" s="368"/>
      <c r="S35" s="368"/>
      <c r="T35" s="181"/>
      <c r="U35" s="367">
        <f>IF(W35="","",U34+1)</f>
        <v>6</v>
      </c>
      <c r="V35" s="367"/>
      <c r="W35" s="368" t="str">
        <f>IF('各会計、関係団体の財政状況及び健全化判断比率'!B29="","",'各会計、関係団体の財政状況及び健全化判断比率'!B29)</f>
        <v>鳴門市後期高齢者医療特別会計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9</v>
      </c>
      <c r="AN35" s="367"/>
      <c r="AO35" s="368" t="str">
        <f>IF('各会計、関係団体の財政状況及び健全化判断比率'!B32="","",'各会計、関係団体の財政状況及び健全化判断比率'!B32)</f>
        <v>鳴門市下水道事業会計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徳島県市町村総合事務組合（徳島滞納整理機構特別会計）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鳴門市給与費等管理特別会計</v>
      </c>
      <c r="F36" s="368"/>
      <c r="G36" s="368"/>
      <c r="H36" s="368"/>
      <c r="I36" s="368"/>
      <c r="J36" s="368"/>
      <c r="K36" s="368"/>
      <c r="L36" s="368"/>
      <c r="M36" s="368"/>
      <c r="N36" s="368"/>
      <c r="O36" s="368"/>
      <c r="P36" s="368"/>
      <c r="Q36" s="368"/>
      <c r="R36" s="368"/>
      <c r="S36" s="368"/>
      <c r="T36" s="181"/>
      <c r="U36" s="367">
        <f t="shared" ref="U36:U43" si="4">IF(W36="","",U35+1)</f>
        <v>7</v>
      </c>
      <c r="V36" s="367"/>
      <c r="W36" s="368" t="str">
        <f>IF('各会計、関係団体の財政状況及び健全化判断比率'!B30="","",'各会計、関係団体の財政状況及び健全化判断比率'!B30)</f>
        <v>鳴門市介護保険事業特別会計</v>
      </c>
      <c r="X36" s="368"/>
      <c r="Y36" s="368"/>
      <c r="Z36" s="368"/>
      <c r="AA36" s="368"/>
      <c r="AB36" s="368"/>
      <c r="AC36" s="368"/>
      <c r="AD36" s="368"/>
      <c r="AE36" s="368"/>
      <c r="AF36" s="368"/>
      <c r="AG36" s="368"/>
      <c r="AH36" s="368"/>
      <c r="AI36" s="368"/>
      <c r="AJ36" s="368"/>
      <c r="AK36" s="368"/>
      <c r="AL36" s="181"/>
      <c r="AM36" s="367">
        <f t="shared" si="0"/>
        <v>10</v>
      </c>
      <c r="AN36" s="367"/>
      <c r="AO36" s="368" t="str">
        <f>IF('各会計、関係団体の財政状況及び健全化判断比率'!B33="","",'各会計、関係団体の財政状況及び健全化判断比率'!B33)</f>
        <v>鳴門市モーターボート競走事業会計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徳島県後期高齢者医療広域連合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f>IF(E37="","",C36+1)</f>
        <v>4</v>
      </c>
      <c r="D37" s="367"/>
      <c r="E37" s="368" t="str">
        <f>IF('各会計、関係団体の財政状況及び健全化判断比率'!B10="","",'各会計、関係団体の財政状況及び健全化判断比率'!B10)</f>
        <v>鳴門市公債費管理特別会計</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徳島県後期高齢者医療広域連合（後期高齢者医療事業会計）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9jnlIYTEwqlTx8r8r9kLDWzYuz/8pZUhDduz5Jo8evU165q+YxvqNKcOlnBPsZbptSF9oYXE94cThqXs4qN5Hw==" saltValue="9XquBqvbC0Wb6Azj6G6s0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535</v>
      </c>
      <c r="D34" s="1151"/>
      <c r="E34" s="1152"/>
      <c r="F34" s="32">
        <v>76.2</v>
      </c>
      <c r="G34" s="33">
        <v>114.46</v>
      </c>
      <c r="H34" s="33">
        <v>119.61</v>
      </c>
      <c r="I34" s="33">
        <v>170.79</v>
      </c>
      <c r="J34" s="34">
        <v>213.86</v>
      </c>
      <c r="K34" s="22"/>
      <c r="L34" s="22"/>
      <c r="M34" s="22"/>
      <c r="N34" s="22"/>
      <c r="O34" s="22"/>
      <c r="P34" s="22"/>
    </row>
    <row r="35" spans="1:16" ht="39" customHeight="1" x14ac:dyDescent="0.15">
      <c r="A35" s="22"/>
      <c r="B35" s="35"/>
      <c r="C35" s="1145" t="s">
        <v>536</v>
      </c>
      <c r="D35" s="1146"/>
      <c r="E35" s="1147"/>
      <c r="F35" s="36">
        <v>12.45</v>
      </c>
      <c r="G35" s="37">
        <v>14.18</v>
      </c>
      <c r="H35" s="37">
        <v>16.420000000000002</v>
      </c>
      <c r="I35" s="37">
        <v>19.46</v>
      </c>
      <c r="J35" s="38">
        <v>21.49</v>
      </c>
      <c r="K35" s="22"/>
      <c r="L35" s="22"/>
      <c r="M35" s="22"/>
      <c r="N35" s="22"/>
      <c r="O35" s="22"/>
      <c r="P35" s="22"/>
    </row>
    <row r="36" spans="1:16" ht="39" customHeight="1" x14ac:dyDescent="0.15">
      <c r="A36" s="22"/>
      <c r="B36" s="35"/>
      <c r="C36" s="1145" t="s">
        <v>537</v>
      </c>
      <c r="D36" s="1146"/>
      <c r="E36" s="1147"/>
      <c r="F36" s="36">
        <v>5.39</v>
      </c>
      <c r="G36" s="37">
        <v>6.24</v>
      </c>
      <c r="H36" s="37">
        <v>6.21</v>
      </c>
      <c r="I36" s="37">
        <v>6.38</v>
      </c>
      <c r="J36" s="38">
        <v>7.59</v>
      </c>
      <c r="K36" s="22"/>
      <c r="L36" s="22"/>
      <c r="M36" s="22"/>
      <c r="N36" s="22"/>
      <c r="O36" s="22"/>
      <c r="P36" s="22"/>
    </row>
    <row r="37" spans="1:16" ht="39" customHeight="1" x14ac:dyDescent="0.15">
      <c r="A37" s="22"/>
      <c r="B37" s="35"/>
      <c r="C37" s="1145" t="s">
        <v>538</v>
      </c>
      <c r="D37" s="1146"/>
      <c r="E37" s="1147"/>
      <c r="F37" s="36">
        <v>2</v>
      </c>
      <c r="G37" s="37">
        <v>0.97</v>
      </c>
      <c r="H37" s="37">
        <v>2.46</v>
      </c>
      <c r="I37" s="37">
        <v>4.1500000000000004</v>
      </c>
      <c r="J37" s="38">
        <v>4.1900000000000004</v>
      </c>
      <c r="K37" s="22"/>
      <c r="L37" s="22"/>
      <c r="M37" s="22"/>
      <c r="N37" s="22"/>
      <c r="O37" s="22"/>
      <c r="P37" s="22"/>
    </row>
    <row r="38" spans="1:16" ht="39" customHeight="1" x14ac:dyDescent="0.15">
      <c r="A38" s="22"/>
      <c r="B38" s="35"/>
      <c r="C38" s="1145" t="s">
        <v>539</v>
      </c>
      <c r="D38" s="1146"/>
      <c r="E38" s="1147"/>
      <c r="F38" s="36" t="s">
        <v>490</v>
      </c>
      <c r="G38" s="37">
        <v>0.54</v>
      </c>
      <c r="H38" s="37">
        <v>1.4</v>
      </c>
      <c r="I38" s="37">
        <v>1.83</v>
      </c>
      <c r="J38" s="38">
        <v>2.2000000000000002</v>
      </c>
      <c r="K38" s="22"/>
      <c r="L38" s="22"/>
      <c r="M38" s="22"/>
      <c r="N38" s="22"/>
      <c r="O38" s="22"/>
      <c r="P38" s="22"/>
    </row>
    <row r="39" spans="1:16" ht="39" customHeight="1" x14ac:dyDescent="0.15">
      <c r="A39" s="22"/>
      <c r="B39" s="35"/>
      <c r="C39" s="1145" t="s">
        <v>540</v>
      </c>
      <c r="D39" s="1146"/>
      <c r="E39" s="1147"/>
      <c r="F39" s="36">
        <v>0.23</v>
      </c>
      <c r="G39" s="37">
        <v>0.41</v>
      </c>
      <c r="H39" s="37">
        <v>0.43</v>
      </c>
      <c r="I39" s="37">
        <v>0.59</v>
      </c>
      <c r="J39" s="38">
        <v>0.45</v>
      </c>
      <c r="K39" s="22"/>
      <c r="L39" s="22"/>
      <c r="M39" s="22"/>
      <c r="N39" s="22"/>
      <c r="O39" s="22"/>
      <c r="P39" s="22"/>
    </row>
    <row r="40" spans="1:16" ht="39" customHeight="1" x14ac:dyDescent="0.15">
      <c r="A40" s="22"/>
      <c r="B40" s="35"/>
      <c r="C40" s="1145" t="s">
        <v>541</v>
      </c>
      <c r="D40" s="1146"/>
      <c r="E40" s="1147"/>
      <c r="F40" s="36">
        <v>0.17</v>
      </c>
      <c r="G40" s="37">
        <v>0.17</v>
      </c>
      <c r="H40" s="37">
        <v>0.23</v>
      </c>
      <c r="I40" s="37">
        <v>0.28000000000000003</v>
      </c>
      <c r="J40" s="38">
        <v>0.28000000000000003</v>
      </c>
      <c r="K40" s="22"/>
      <c r="L40" s="22"/>
      <c r="M40" s="22"/>
      <c r="N40" s="22"/>
      <c r="O40" s="22"/>
      <c r="P40" s="22"/>
    </row>
    <row r="41" spans="1:16" ht="39" customHeight="1" x14ac:dyDescent="0.15">
      <c r="A41" s="22"/>
      <c r="B41" s="35"/>
      <c r="C41" s="1145" t="s">
        <v>542</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543</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544</v>
      </c>
      <c r="D43" s="1149"/>
      <c r="E43" s="1150"/>
      <c r="F43" s="41">
        <v>0.06</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I9eQH1QGcwHPWfduOLOsAM7SxkYo2vPl39bFRL4Io0XMcLGR434LTxmpThv/PckX0WXLNEse0K6oTEzUrzdTg==" saltValue="7zMWZSqCppUx1ri3SRIs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2775</v>
      </c>
      <c r="L45" s="60">
        <v>2779</v>
      </c>
      <c r="M45" s="60">
        <v>2777</v>
      </c>
      <c r="N45" s="60">
        <v>2682</v>
      </c>
      <c r="O45" s="61">
        <v>2446</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345</v>
      </c>
      <c r="L48" s="64">
        <v>349</v>
      </c>
      <c r="M48" s="64">
        <v>361</v>
      </c>
      <c r="N48" s="64">
        <v>354</v>
      </c>
      <c r="O48" s="65">
        <v>366</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490</v>
      </c>
      <c r="L49" s="64" t="s">
        <v>490</v>
      </c>
      <c r="M49" s="64" t="s">
        <v>490</v>
      </c>
      <c r="N49" s="64" t="s">
        <v>490</v>
      </c>
      <c r="O49" s="65" t="s">
        <v>490</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490</v>
      </c>
      <c r="L50" s="64" t="s">
        <v>490</v>
      </c>
      <c r="M50" s="64" t="s">
        <v>490</v>
      </c>
      <c r="N50" s="64" t="s">
        <v>490</v>
      </c>
      <c r="O50" s="65" t="s">
        <v>490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1604</v>
      </c>
      <c r="L52" s="64">
        <v>1619</v>
      </c>
      <c r="M52" s="64">
        <v>1571</v>
      </c>
      <c r="N52" s="64">
        <v>1537</v>
      </c>
      <c r="O52" s="65">
        <v>1410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1516</v>
      </c>
      <c r="L53" s="69">
        <v>1509</v>
      </c>
      <c r="M53" s="69">
        <v>1567</v>
      </c>
      <c r="N53" s="69">
        <v>1499</v>
      </c>
      <c r="O53" s="70">
        <v>1402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v7/n5hg4Qhk6+WqTfjwg6qDFnaYSlSZVVhPU17YJywywAmfqPW0XOsPP2KrgSXmCqGYE5PhB7xgmailky2jWg==" saltValue="cpwakpmW+J1wvMFfS+eXw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55">
        <v>26885</v>
      </c>
      <c r="J41" s="356">
        <v>26857</v>
      </c>
      <c r="K41" s="356">
        <v>27627</v>
      </c>
      <c r="L41" s="356">
        <v>28089</v>
      </c>
      <c r="M41" s="357">
        <v>31678</v>
      </c>
    </row>
    <row r="42" spans="2:13" ht="27.75" customHeight="1" x14ac:dyDescent="0.15">
      <c r="B42" s="1186"/>
      <c r="C42" s="1187"/>
      <c r="D42" s="106"/>
      <c r="E42" s="1190" t="s">
        <v>32</v>
      </c>
      <c r="F42" s="1190"/>
      <c r="G42" s="1190"/>
      <c r="H42" s="1191"/>
      <c r="I42" s="358" t="s">
        <v>490</v>
      </c>
      <c r="J42" s="359" t="s">
        <v>490</v>
      </c>
      <c r="K42" s="359" t="s">
        <v>490</v>
      </c>
      <c r="L42" s="359" t="s">
        <v>490</v>
      </c>
      <c r="M42" s="360" t="s">
        <v>490</v>
      </c>
    </row>
    <row r="43" spans="2:13" ht="27.75" customHeight="1" x14ac:dyDescent="0.15">
      <c r="B43" s="1186"/>
      <c r="C43" s="1187"/>
      <c r="D43" s="106"/>
      <c r="E43" s="1190" t="s">
        <v>33</v>
      </c>
      <c r="F43" s="1190"/>
      <c r="G43" s="1190"/>
      <c r="H43" s="1191"/>
      <c r="I43" s="358">
        <v>8384</v>
      </c>
      <c r="J43" s="359">
        <v>9404</v>
      </c>
      <c r="K43" s="359">
        <v>9291</v>
      </c>
      <c r="L43" s="359">
        <v>9226</v>
      </c>
      <c r="M43" s="360">
        <v>9133</v>
      </c>
    </row>
    <row r="44" spans="2:13" ht="27.75" customHeight="1" x14ac:dyDescent="0.15">
      <c r="B44" s="1186"/>
      <c r="C44" s="1187"/>
      <c r="D44" s="106"/>
      <c r="E44" s="1190" t="s">
        <v>34</v>
      </c>
      <c r="F44" s="1190"/>
      <c r="G44" s="1190"/>
      <c r="H44" s="1191"/>
      <c r="I44" s="358" t="s">
        <v>490</v>
      </c>
      <c r="J44" s="359" t="s">
        <v>490</v>
      </c>
      <c r="K44" s="359" t="s">
        <v>490</v>
      </c>
      <c r="L44" s="359" t="s">
        <v>490</v>
      </c>
      <c r="M44" s="360" t="s">
        <v>490</v>
      </c>
    </row>
    <row r="45" spans="2:13" ht="27.75" customHeight="1" x14ac:dyDescent="0.15">
      <c r="B45" s="1186"/>
      <c r="C45" s="1187"/>
      <c r="D45" s="106"/>
      <c r="E45" s="1190" t="s">
        <v>35</v>
      </c>
      <c r="F45" s="1190"/>
      <c r="G45" s="1190"/>
      <c r="H45" s="1191"/>
      <c r="I45" s="358">
        <v>3029</v>
      </c>
      <c r="J45" s="359">
        <v>2936</v>
      </c>
      <c r="K45" s="359">
        <v>2931</v>
      </c>
      <c r="L45" s="359">
        <v>2918</v>
      </c>
      <c r="M45" s="360">
        <v>3049</v>
      </c>
    </row>
    <row r="46" spans="2:13" ht="27.75" customHeight="1" x14ac:dyDescent="0.15">
      <c r="B46" s="1186"/>
      <c r="C46" s="1187"/>
      <c r="D46" s="107"/>
      <c r="E46" s="1190" t="s">
        <v>36</v>
      </c>
      <c r="F46" s="1190"/>
      <c r="G46" s="1190"/>
      <c r="H46" s="1191"/>
      <c r="I46" s="358" t="s">
        <v>490</v>
      </c>
      <c r="J46" s="359" t="s">
        <v>490</v>
      </c>
      <c r="K46" s="359" t="s">
        <v>490</v>
      </c>
      <c r="L46" s="359" t="s">
        <v>490</v>
      </c>
      <c r="M46" s="360" t="s">
        <v>490</v>
      </c>
    </row>
    <row r="47" spans="2:13" ht="27.75" customHeight="1" x14ac:dyDescent="0.15">
      <c r="B47" s="1186"/>
      <c r="C47" s="1187"/>
      <c r="D47" s="108"/>
      <c r="E47" s="1200" t="s">
        <v>37</v>
      </c>
      <c r="F47" s="1201"/>
      <c r="G47" s="1201"/>
      <c r="H47" s="1202"/>
      <c r="I47" s="358" t="s">
        <v>490</v>
      </c>
      <c r="J47" s="359" t="s">
        <v>490</v>
      </c>
      <c r="K47" s="359" t="s">
        <v>490</v>
      </c>
      <c r="L47" s="359" t="s">
        <v>490</v>
      </c>
      <c r="M47" s="360" t="s">
        <v>490</v>
      </c>
    </row>
    <row r="48" spans="2:13" ht="27.75" customHeight="1" x14ac:dyDescent="0.15">
      <c r="B48" s="1186"/>
      <c r="C48" s="1187"/>
      <c r="D48" s="106"/>
      <c r="E48" s="1190" t="s">
        <v>38</v>
      </c>
      <c r="F48" s="1190"/>
      <c r="G48" s="1190"/>
      <c r="H48" s="1191"/>
      <c r="I48" s="358" t="s">
        <v>490</v>
      </c>
      <c r="J48" s="359" t="s">
        <v>490</v>
      </c>
      <c r="K48" s="359" t="s">
        <v>490</v>
      </c>
      <c r="L48" s="359" t="s">
        <v>490</v>
      </c>
      <c r="M48" s="360" t="s">
        <v>490</v>
      </c>
    </row>
    <row r="49" spans="2:13" ht="27.75" customHeight="1" x14ac:dyDescent="0.15">
      <c r="B49" s="1188"/>
      <c r="C49" s="1189"/>
      <c r="D49" s="106"/>
      <c r="E49" s="1190" t="s">
        <v>39</v>
      </c>
      <c r="F49" s="1190"/>
      <c r="G49" s="1190"/>
      <c r="H49" s="1191"/>
      <c r="I49" s="358" t="s">
        <v>490</v>
      </c>
      <c r="J49" s="359" t="s">
        <v>490</v>
      </c>
      <c r="K49" s="359" t="s">
        <v>490</v>
      </c>
      <c r="L49" s="359" t="s">
        <v>490</v>
      </c>
      <c r="M49" s="360" t="s">
        <v>490</v>
      </c>
    </row>
    <row r="50" spans="2:13" ht="27.75" customHeight="1" x14ac:dyDescent="0.15">
      <c r="B50" s="1184" t="s">
        <v>40</v>
      </c>
      <c r="C50" s="1185"/>
      <c r="D50" s="109"/>
      <c r="E50" s="1190" t="s">
        <v>41</v>
      </c>
      <c r="F50" s="1190"/>
      <c r="G50" s="1190"/>
      <c r="H50" s="1191"/>
      <c r="I50" s="358">
        <v>4514</v>
      </c>
      <c r="J50" s="359">
        <v>5083</v>
      </c>
      <c r="K50" s="359">
        <v>9863</v>
      </c>
      <c r="L50" s="359">
        <v>10285</v>
      </c>
      <c r="M50" s="360">
        <v>11338</v>
      </c>
    </row>
    <row r="51" spans="2:13" ht="27.75" customHeight="1" x14ac:dyDescent="0.15">
      <c r="B51" s="1186"/>
      <c r="C51" s="1187"/>
      <c r="D51" s="106"/>
      <c r="E51" s="1190" t="s">
        <v>42</v>
      </c>
      <c r="F51" s="1190"/>
      <c r="G51" s="1190"/>
      <c r="H51" s="1191"/>
      <c r="I51" s="358">
        <v>531</v>
      </c>
      <c r="J51" s="359">
        <v>509</v>
      </c>
      <c r="K51" s="359">
        <v>498</v>
      </c>
      <c r="L51" s="359">
        <v>487</v>
      </c>
      <c r="M51" s="360">
        <v>446</v>
      </c>
    </row>
    <row r="52" spans="2:13" ht="27.75" customHeight="1" x14ac:dyDescent="0.15">
      <c r="B52" s="1188"/>
      <c r="C52" s="1189"/>
      <c r="D52" s="106"/>
      <c r="E52" s="1190" t="s">
        <v>43</v>
      </c>
      <c r="F52" s="1190"/>
      <c r="G52" s="1190"/>
      <c r="H52" s="1191"/>
      <c r="I52" s="358">
        <v>18242</v>
      </c>
      <c r="J52" s="359">
        <v>18127</v>
      </c>
      <c r="K52" s="359">
        <v>18364</v>
      </c>
      <c r="L52" s="359">
        <v>18476</v>
      </c>
      <c r="M52" s="360">
        <v>20261</v>
      </c>
    </row>
    <row r="53" spans="2:13" ht="27.75" customHeight="1" thickBot="1" x14ac:dyDescent="0.2">
      <c r="B53" s="1192" t="s">
        <v>19</v>
      </c>
      <c r="C53" s="1193"/>
      <c r="D53" s="110"/>
      <c r="E53" s="1194" t="s">
        <v>44</v>
      </c>
      <c r="F53" s="1194"/>
      <c r="G53" s="1194"/>
      <c r="H53" s="1195"/>
      <c r="I53" s="361">
        <v>15010</v>
      </c>
      <c r="J53" s="362">
        <v>15477</v>
      </c>
      <c r="K53" s="362">
        <v>11123</v>
      </c>
      <c r="L53" s="362">
        <v>10985</v>
      </c>
      <c r="M53" s="363">
        <v>11814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2VVlRwA07YJWDsgdyfVKhftlw3tMxtyl2vpqwPDcYi8onXH4hAnwFL1FfgzFKo/M4MZNXqdbi7MHFBUenPsn8A==" saltValue="QROFPUPHnDkn4xZX9vKR4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2873</v>
      </c>
      <c r="G55" s="122">
        <v>3559</v>
      </c>
      <c r="H55" s="123">
        <v>5344</v>
      </c>
    </row>
    <row r="56" spans="2:8" ht="52.5" customHeight="1" x14ac:dyDescent="0.15">
      <c r="B56" s="124"/>
      <c r="C56" s="1213" t="s">
        <v>47</v>
      </c>
      <c r="D56" s="1213"/>
      <c r="E56" s="1214"/>
      <c r="F56" s="125">
        <v>1878</v>
      </c>
      <c r="G56" s="125">
        <v>1670</v>
      </c>
      <c r="H56" s="126">
        <v>1603</v>
      </c>
    </row>
    <row r="57" spans="2:8" ht="53.25" customHeight="1" x14ac:dyDescent="0.15">
      <c r="B57" s="124"/>
      <c r="C57" s="1215" t="s">
        <v>48</v>
      </c>
      <c r="D57" s="1215"/>
      <c r="E57" s="1216"/>
      <c r="F57" s="127">
        <v>4391</v>
      </c>
      <c r="G57" s="127">
        <v>4273</v>
      </c>
      <c r="H57" s="128">
        <v>3497</v>
      </c>
    </row>
    <row r="58" spans="2:8" ht="45.75" customHeight="1" x14ac:dyDescent="0.15">
      <c r="B58" s="129"/>
      <c r="C58" s="1203" t="s">
        <v>550</v>
      </c>
      <c r="D58" s="1204"/>
      <c r="E58" s="1205"/>
      <c r="F58" s="130">
        <v>2139</v>
      </c>
      <c r="G58" s="130">
        <v>2339</v>
      </c>
      <c r="H58" s="131">
        <v>1590</v>
      </c>
    </row>
    <row r="59" spans="2:8" ht="45.75" customHeight="1" x14ac:dyDescent="0.15">
      <c r="B59" s="129"/>
      <c r="C59" s="1203" t="s">
        <v>551</v>
      </c>
      <c r="D59" s="1204"/>
      <c r="E59" s="1205"/>
      <c r="F59" s="130">
        <v>1166</v>
      </c>
      <c r="G59" s="130">
        <v>881</v>
      </c>
      <c r="H59" s="131">
        <v>691</v>
      </c>
    </row>
    <row r="60" spans="2:8" ht="45.75" customHeight="1" x14ac:dyDescent="0.15">
      <c r="B60" s="129"/>
      <c r="C60" s="1203" t="s">
        <v>552</v>
      </c>
      <c r="D60" s="1204"/>
      <c r="E60" s="1205"/>
      <c r="F60" s="130">
        <v>535</v>
      </c>
      <c r="G60" s="130">
        <v>523</v>
      </c>
      <c r="H60" s="131">
        <v>603</v>
      </c>
    </row>
    <row r="61" spans="2:8" ht="45.75" customHeight="1" x14ac:dyDescent="0.15">
      <c r="B61" s="129"/>
      <c r="C61" s="1203" t="s">
        <v>553</v>
      </c>
      <c r="D61" s="1204"/>
      <c r="E61" s="1205"/>
      <c r="F61" s="130" t="s">
        <v>555</v>
      </c>
      <c r="G61" s="130">
        <v>66</v>
      </c>
      <c r="H61" s="131">
        <v>154</v>
      </c>
    </row>
    <row r="62" spans="2:8" ht="45.75" customHeight="1" thickBot="1" x14ac:dyDescent="0.2">
      <c r="B62" s="132"/>
      <c r="C62" s="1206" t="s">
        <v>554</v>
      </c>
      <c r="D62" s="1207"/>
      <c r="E62" s="1208"/>
      <c r="F62" s="133">
        <v>135</v>
      </c>
      <c r="G62" s="133">
        <v>135</v>
      </c>
      <c r="H62" s="134">
        <v>146</v>
      </c>
    </row>
    <row r="63" spans="2:8" ht="52.5" customHeight="1" thickBot="1" x14ac:dyDescent="0.2">
      <c r="B63" s="135"/>
      <c r="C63" s="1209" t="s">
        <v>49</v>
      </c>
      <c r="D63" s="1209"/>
      <c r="E63" s="1210"/>
      <c r="F63" s="136">
        <v>9142</v>
      </c>
      <c r="G63" s="136">
        <v>9502</v>
      </c>
      <c r="H63" s="137">
        <v>10443</v>
      </c>
    </row>
    <row r="64" spans="2:8" x14ac:dyDescent="0.15"/>
  </sheetData>
  <sheetProtection algorithmName="SHA-512" hashValue="kkOqbpLujD7ypttaxhfloJtXOyuzwDWFDi95Dx9H63LvD/aNA9K5OdN5twvXO2yI3EGNo9iw+UesDupaveuPyQ==" saltValue="4LG0EWSHRlrweA02NFRj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1" zoomScale="85" zoomScaleNormal="85" zoomScaleSheetLayoutView="55" workbookViewId="0">
      <selection activeCell="AL59" sqref="AL59"/>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565</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528</v>
      </c>
      <c r="BQ50" s="1250"/>
      <c r="BR50" s="1250"/>
      <c r="BS50" s="1250"/>
      <c r="BT50" s="1250"/>
      <c r="BU50" s="1250"/>
      <c r="BV50" s="1250"/>
      <c r="BW50" s="1250"/>
      <c r="BX50" s="1250" t="s">
        <v>529</v>
      </c>
      <c r="BY50" s="1250"/>
      <c r="BZ50" s="1250"/>
      <c r="CA50" s="1250"/>
      <c r="CB50" s="1250"/>
      <c r="CC50" s="1250"/>
      <c r="CD50" s="1250"/>
      <c r="CE50" s="1250"/>
      <c r="CF50" s="1250" t="s">
        <v>530</v>
      </c>
      <c r="CG50" s="1250"/>
      <c r="CH50" s="1250"/>
      <c r="CI50" s="1250"/>
      <c r="CJ50" s="1250"/>
      <c r="CK50" s="1250"/>
      <c r="CL50" s="1250"/>
      <c r="CM50" s="1250"/>
      <c r="CN50" s="1250" t="s">
        <v>531</v>
      </c>
      <c r="CO50" s="1250"/>
      <c r="CP50" s="1250"/>
      <c r="CQ50" s="1250"/>
      <c r="CR50" s="1250"/>
      <c r="CS50" s="1250"/>
      <c r="CT50" s="1250"/>
      <c r="CU50" s="1250"/>
      <c r="CV50" s="1250" t="s">
        <v>532</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566</v>
      </c>
      <c r="AO51" s="1254"/>
      <c r="AP51" s="1254"/>
      <c r="AQ51" s="1254"/>
      <c r="AR51" s="1254"/>
      <c r="AS51" s="1254"/>
      <c r="AT51" s="1254"/>
      <c r="AU51" s="1254"/>
      <c r="AV51" s="1254"/>
      <c r="AW51" s="1254"/>
      <c r="AX51" s="1254"/>
      <c r="AY51" s="1254"/>
      <c r="AZ51" s="1254"/>
      <c r="BA51" s="1254"/>
      <c r="BB51" s="1254" t="s">
        <v>567</v>
      </c>
      <c r="BC51" s="1254"/>
      <c r="BD51" s="1254"/>
      <c r="BE51" s="1254"/>
      <c r="BF51" s="1254"/>
      <c r="BG51" s="1254"/>
      <c r="BH51" s="1254"/>
      <c r="BI51" s="1254"/>
      <c r="BJ51" s="1254"/>
      <c r="BK51" s="1254"/>
      <c r="BL51" s="1254"/>
      <c r="BM51" s="1254"/>
      <c r="BN51" s="1254"/>
      <c r="BO51" s="1254"/>
      <c r="BP51" s="1255">
        <v>128.1</v>
      </c>
      <c r="BQ51" s="1255"/>
      <c r="BR51" s="1255"/>
      <c r="BS51" s="1255"/>
      <c r="BT51" s="1255"/>
      <c r="BU51" s="1255"/>
      <c r="BV51" s="1255"/>
      <c r="BW51" s="1255"/>
      <c r="BX51" s="1255">
        <v>127.7</v>
      </c>
      <c r="BY51" s="1255"/>
      <c r="BZ51" s="1255"/>
      <c r="CA51" s="1255"/>
      <c r="CB51" s="1255"/>
      <c r="CC51" s="1255"/>
      <c r="CD51" s="1255"/>
      <c r="CE51" s="1255"/>
      <c r="CF51" s="1255">
        <v>87.6</v>
      </c>
      <c r="CG51" s="1255"/>
      <c r="CH51" s="1255"/>
      <c r="CI51" s="1255"/>
      <c r="CJ51" s="1255"/>
      <c r="CK51" s="1255"/>
      <c r="CL51" s="1255"/>
      <c r="CM51" s="1255"/>
      <c r="CN51" s="1255">
        <v>89.7</v>
      </c>
      <c r="CO51" s="1255"/>
      <c r="CP51" s="1255"/>
      <c r="CQ51" s="1255"/>
      <c r="CR51" s="1255"/>
      <c r="CS51" s="1255"/>
      <c r="CT51" s="1255"/>
      <c r="CU51" s="1255"/>
      <c r="CV51" s="1255">
        <v>95.2</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568</v>
      </c>
      <c r="BC53" s="1254"/>
      <c r="BD53" s="1254"/>
      <c r="BE53" s="1254"/>
      <c r="BF53" s="1254"/>
      <c r="BG53" s="1254"/>
      <c r="BH53" s="1254"/>
      <c r="BI53" s="1254"/>
      <c r="BJ53" s="1254"/>
      <c r="BK53" s="1254"/>
      <c r="BL53" s="1254"/>
      <c r="BM53" s="1254"/>
      <c r="BN53" s="1254"/>
      <c r="BO53" s="1254"/>
      <c r="BP53" s="1255">
        <v>63.1</v>
      </c>
      <c r="BQ53" s="1255"/>
      <c r="BR53" s="1255"/>
      <c r="BS53" s="1255"/>
      <c r="BT53" s="1255"/>
      <c r="BU53" s="1255"/>
      <c r="BV53" s="1255"/>
      <c r="BW53" s="1255"/>
      <c r="BX53" s="1255">
        <v>63.6</v>
      </c>
      <c r="BY53" s="1255"/>
      <c r="BZ53" s="1255"/>
      <c r="CA53" s="1255"/>
      <c r="CB53" s="1255"/>
      <c r="CC53" s="1255"/>
      <c r="CD53" s="1255"/>
      <c r="CE53" s="1255"/>
      <c r="CF53" s="1255">
        <v>63.7</v>
      </c>
      <c r="CG53" s="1255"/>
      <c r="CH53" s="1255"/>
      <c r="CI53" s="1255"/>
      <c r="CJ53" s="1255"/>
      <c r="CK53" s="1255"/>
      <c r="CL53" s="1255"/>
      <c r="CM53" s="1255"/>
      <c r="CN53" s="1255">
        <v>64.5</v>
      </c>
      <c r="CO53" s="1255"/>
      <c r="CP53" s="1255"/>
      <c r="CQ53" s="1255"/>
      <c r="CR53" s="1255"/>
      <c r="CS53" s="1255"/>
      <c r="CT53" s="1255"/>
      <c r="CU53" s="1255"/>
      <c r="CV53" s="1255">
        <v>61.7</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569</v>
      </c>
      <c r="AO55" s="1250"/>
      <c r="AP55" s="1250"/>
      <c r="AQ55" s="1250"/>
      <c r="AR55" s="1250"/>
      <c r="AS55" s="1250"/>
      <c r="AT55" s="1250"/>
      <c r="AU55" s="1250"/>
      <c r="AV55" s="1250"/>
      <c r="AW55" s="1250"/>
      <c r="AX55" s="1250"/>
      <c r="AY55" s="1250"/>
      <c r="AZ55" s="1250"/>
      <c r="BA55" s="1250"/>
      <c r="BB55" s="1254" t="s">
        <v>567</v>
      </c>
      <c r="BC55" s="1254"/>
      <c r="BD55" s="1254"/>
      <c r="BE55" s="1254"/>
      <c r="BF55" s="1254"/>
      <c r="BG55" s="1254"/>
      <c r="BH55" s="1254"/>
      <c r="BI55" s="1254"/>
      <c r="BJ55" s="1254"/>
      <c r="BK55" s="1254"/>
      <c r="BL55" s="1254"/>
      <c r="BM55" s="1254"/>
      <c r="BN55" s="1254"/>
      <c r="BO55" s="1254"/>
      <c r="BP55" s="1255">
        <v>22.7</v>
      </c>
      <c r="BQ55" s="1255"/>
      <c r="BR55" s="1255"/>
      <c r="BS55" s="1255"/>
      <c r="BT55" s="1255"/>
      <c r="BU55" s="1255"/>
      <c r="BV55" s="1255"/>
      <c r="BW55" s="1255"/>
      <c r="BX55" s="1255">
        <v>27.8</v>
      </c>
      <c r="BY55" s="1255"/>
      <c r="BZ55" s="1255"/>
      <c r="CA55" s="1255"/>
      <c r="CB55" s="1255"/>
      <c r="CC55" s="1255"/>
      <c r="CD55" s="1255"/>
      <c r="CE55" s="1255"/>
      <c r="CF55" s="1255">
        <v>19</v>
      </c>
      <c r="CG55" s="1255"/>
      <c r="CH55" s="1255"/>
      <c r="CI55" s="1255"/>
      <c r="CJ55" s="1255"/>
      <c r="CK55" s="1255"/>
      <c r="CL55" s="1255"/>
      <c r="CM55" s="1255"/>
      <c r="CN55" s="1255">
        <v>4</v>
      </c>
      <c r="CO55" s="1255"/>
      <c r="CP55" s="1255"/>
      <c r="CQ55" s="1255"/>
      <c r="CR55" s="1255"/>
      <c r="CS55" s="1255"/>
      <c r="CT55" s="1255"/>
      <c r="CU55" s="1255"/>
      <c r="CV55" s="1255">
        <v>0.4</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568</v>
      </c>
      <c r="BC57" s="1254"/>
      <c r="BD57" s="1254"/>
      <c r="BE57" s="1254"/>
      <c r="BF57" s="1254"/>
      <c r="BG57" s="1254"/>
      <c r="BH57" s="1254"/>
      <c r="BI57" s="1254"/>
      <c r="BJ57" s="1254"/>
      <c r="BK57" s="1254"/>
      <c r="BL57" s="1254"/>
      <c r="BM57" s="1254"/>
      <c r="BN57" s="1254"/>
      <c r="BO57" s="1254"/>
      <c r="BP57" s="1255">
        <v>60.6</v>
      </c>
      <c r="BQ57" s="1255"/>
      <c r="BR57" s="1255"/>
      <c r="BS57" s="1255"/>
      <c r="BT57" s="1255"/>
      <c r="BU57" s="1255"/>
      <c r="BV57" s="1255"/>
      <c r="BW57" s="1255"/>
      <c r="BX57" s="1255">
        <v>62</v>
      </c>
      <c r="BY57" s="1255"/>
      <c r="BZ57" s="1255"/>
      <c r="CA57" s="1255"/>
      <c r="CB57" s="1255"/>
      <c r="CC57" s="1255"/>
      <c r="CD57" s="1255"/>
      <c r="CE57" s="1255"/>
      <c r="CF57" s="1255">
        <v>61.7</v>
      </c>
      <c r="CG57" s="1255"/>
      <c r="CH57" s="1255"/>
      <c r="CI57" s="1255"/>
      <c r="CJ57" s="1255"/>
      <c r="CK57" s="1255"/>
      <c r="CL57" s="1255"/>
      <c r="CM57" s="1255"/>
      <c r="CN57" s="1255">
        <v>63.5</v>
      </c>
      <c r="CO57" s="1255"/>
      <c r="CP57" s="1255"/>
      <c r="CQ57" s="1255"/>
      <c r="CR57" s="1255"/>
      <c r="CS57" s="1255"/>
      <c r="CT57" s="1255"/>
      <c r="CU57" s="1255"/>
      <c r="CV57" s="1255">
        <v>64.400000000000006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570</v>
      </c>
    </row>
    <row r="64" spans="1:109" x14ac:dyDescent="0.15">
      <c r="B64" s="1225"/>
      <c r="G64" s="1232"/>
      <c r="I64" s="1265"/>
      <c r="J64" s="1265"/>
      <c r="K64" s="1265"/>
      <c r="L64" s="1265"/>
      <c r="M64" s="1265"/>
      <c r="N64" s="1266"/>
      <c r="AM64" s="1232"/>
      <c r="AN64" s="1232" t="s">
        <v>563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565</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528</v>
      </c>
      <c r="BQ72" s="1250"/>
      <c r="BR72" s="1250"/>
      <c r="BS72" s="1250"/>
      <c r="BT72" s="1250"/>
      <c r="BU72" s="1250"/>
      <c r="BV72" s="1250"/>
      <c r="BW72" s="1250"/>
      <c r="BX72" s="1250" t="s">
        <v>529</v>
      </c>
      <c r="BY72" s="1250"/>
      <c r="BZ72" s="1250"/>
      <c r="CA72" s="1250"/>
      <c r="CB72" s="1250"/>
      <c r="CC72" s="1250"/>
      <c r="CD72" s="1250"/>
      <c r="CE72" s="1250"/>
      <c r="CF72" s="1250" t="s">
        <v>530</v>
      </c>
      <c r="CG72" s="1250"/>
      <c r="CH72" s="1250"/>
      <c r="CI72" s="1250"/>
      <c r="CJ72" s="1250"/>
      <c r="CK72" s="1250"/>
      <c r="CL72" s="1250"/>
      <c r="CM72" s="1250"/>
      <c r="CN72" s="1250" t="s">
        <v>531</v>
      </c>
      <c r="CO72" s="1250"/>
      <c r="CP72" s="1250"/>
      <c r="CQ72" s="1250"/>
      <c r="CR72" s="1250"/>
      <c r="CS72" s="1250"/>
      <c r="CT72" s="1250"/>
      <c r="CU72" s="1250"/>
      <c r="CV72" s="1250" t="s">
        <v>532</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566</v>
      </c>
      <c r="AO73" s="1254"/>
      <c r="AP73" s="1254"/>
      <c r="AQ73" s="1254"/>
      <c r="AR73" s="1254"/>
      <c r="AS73" s="1254"/>
      <c r="AT73" s="1254"/>
      <c r="AU73" s="1254"/>
      <c r="AV73" s="1254"/>
      <c r="AW73" s="1254"/>
      <c r="AX73" s="1254"/>
      <c r="AY73" s="1254"/>
      <c r="AZ73" s="1254"/>
      <c r="BA73" s="1254"/>
      <c r="BB73" s="1254" t="s">
        <v>567</v>
      </c>
      <c r="BC73" s="1254"/>
      <c r="BD73" s="1254"/>
      <c r="BE73" s="1254"/>
      <c r="BF73" s="1254"/>
      <c r="BG73" s="1254"/>
      <c r="BH73" s="1254"/>
      <c r="BI73" s="1254"/>
      <c r="BJ73" s="1254"/>
      <c r="BK73" s="1254"/>
      <c r="BL73" s="1254"/>
      <c r="BM73" s="1254"/>
      <c r="BN73" s="1254"/>
      <c r="BO73" s="1254"/>
      <c r="BP73" s="1255">
        <v>128.1</v>
      </c>
      <c r="BQ73" s="1255"/>
      <c r="BR73" s="1255"/>
      <c r="BS73" s="1255"/>
      <c r="BT73" s="1255"/>
      <c r="BU73" s="1255"/>
      <c r="BV73" s="1255"/>
      <c r="BW73" s="1255"/>
      <c r="BX73" s="1255">
        <v>127.7</v>
      </c>
      <c r="BY73" s="1255"/>
      <c r="BZ73" s="1255"/>
      <c r="CA73" s="1255"/>
      <c r="CB73" s="1255"/>
      <c r="CC73" s="1255"/>
      <c r="CD73" s="1255"/>
      <c r="CE73" s="1255"/>
      <c r="CF73" s="1255">
        <v>87.6</v>
      </c>
      <c r="CG73" s="1255"/>
      <c r="CH73" s="1255"/>
      <c r="CI73" s="1255"/>
      <c r="CJ73" s="1255"/>
      <c r="CK73" s="1255"/>
      <c r="CL73" s="1255"/>
      <c r="CM73" s="1255"/>
      <c r="CN73" s="1255">
        <v>89.7</v>
      </c>
      <c r="CO73" s="1255"/>
      <c r="CP73" s="1255"/>
      <c r="CQ73" s="1255"/>
      <c r="CR73" s="1255"/>
      <c r="CS73" s="1255"/>
      <c r="CT73" s="1255"/>
      <c r="CU73" s="1255"/>
      <c r="CV73" s="1255">
        <v>95.2</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572</v>
      </c>
      <c r="BC75" s="1254"/>
      <c r="BD75" s="1254"/>
      <c r="BE75" s="1254"/>
      <c r="BF75" s="1254"/>
      <c r="BG75" s="1254"/>
      <c r="BH75" s="1254"/>
      <c r="BI75" s="1254"/>
      <c r="BJ75" s="1254"/>
      <c r="BK75" s="1254"/>
      <c r="BL75" s="1254"/>
      <c r="BM75" s="1254"/>
      <c r="BN75" s="1254"/>
      <c r="BO75" s="1254"/>
      <c r="BP75" s="1255">
        <v>14</v>
      </c>
      <c r="BQ75" s="1255"/>
      <c r="BR75" s="1255"/>
      <c r="BS75" s="1255"/>
      <c r="BT75" s="1255"/>
      <c r="BU75" s="1255"/>
      <c r="BV75" s="1255"/>
      <c r="BW75" s="1255"/>
      <c r="BX75" s="1255">
        <v>13.2</v>
      </c>
      <c r="BY75" s="1255"/>
      <c r="BZ75" s="1255"/>
      <c r="CA75" s="1255"/>
      <c r="CB75" s="1255"/>
      <c r="CC75" s="1255"/>
      <c r="CD75" s="1255"/>
      <c r="CE75" s="1255"/>
      <c r="CF75" s="1255">
        <v>12.5</v>
      </c>
      <c r="CG75" s="1255"/>
      <c r="CH75" s="1255"/>
      <c r="CI75" s="1255"/>
      <c r="CJ75" s="1255"/>
      <c r="CK75" s="1255"/>
      <c r="CL75" s="1255"/>
      <c r="CM75" s="1255"/>
      <c r="CN75" s="1255">
        <v>12.3</v>
      </c>
      <c r="CO75" s="1255"/>
      <c r="CP75" s="1255"/>
      <c r="CQ75" s="1255"/>
      <c r="CR75" s="1255"/>
      <c r="CS75" s="1255"/>
      <c r="CT75" s="1255"/>
      <c r="CU75" s="1255"/>
      <c r="CV75" s="1255">
        <v>11.9</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569</v>
      </c>
      <c r="AO77" s="1250"/>
      <c r="AP77" s="1250"/>
      <c r="AQ77" s="1250"/>
      <c r="AR77" s="1250"/>
      <c r="AS77" s="1250"/>
      <c r="AT77" s="1250"/>
      <c r="AU77" s="1250"/>
      <c r="AV77" s="1250"/>
      <c r="AW77" s="1250"/>
      <c r="AX77" s="1250"/>
      <c r="AY77" s="1250"/>
      <c r="AZ77" s="1250"/>
      <c r="BA77" s="1250"/>
      <c r="BB77" s="1254" t="s">
        <v>567</v>
      </c>
      <c r="BC77" s="1254"/>
      <c r="BD77" s="1254"/>
      <c r="BE77" s="1254"/>
      <c r="BF77" s="1254"/>
      <c r="BG77" s="1254"/>
      <c r="BH77" s="1254"/>
      <c r="BI77" s="1254"/>
      <c r="BJ77" s="1254"/>
      <c r="BK77" s="1254"/>
      <c r="BL77" s="1254"/>
      <c r="BM77" s="1254"/>
      <c r="BN77" s="1254"/>
      <c r="BO77" s="1254"/>
      <c r="BP77" s="1255">
        <v>22.7</v>
      </c>
      <c r="BQ77" s="1255"/>
      <c r="BR77" s="1255"/>
      <c r="BS77" s="1255"/>
      <c r="BT77" s="1255"/>
      <c r="BU77" s="1255"/>
      <c r="BV77" s="1255"/>
      <c r="BW77" s="1255"/>
      <c r="BX77" s="1255">
        <v>27.8</v>
      </c>
      <c r="BY77" s="1255"/>
      <c r="BZ77" s="1255"/>
      <c r="CA77" s="1255"/>
      <c r="CB77" s="1255"/>
      <c r="CC77" s="1255"/>
      <c r="CD77" s="1255"/>
      <c r="CE77" s="1255"/>
      <c r="CF77" s="1255">
        <v>19</v>
      </c>
      <c r="CG77" s="1255"/>
      <c r="CH77" s="1255"/>
      <c r="CI77" s="1255"/>
      <c r="CJ77" s="1255"/>
      <c r="CK77" s="1255"/>
      <c r="CL77" s="1255"/>
      <c r="CM77" s="1255"/>
      <c r="CN77" s="1255">
        <v>4</v>
      </c>
      <c r="CO77" s="1255"/>
      <c r="CP77" s="1255"/>
      <c r="CQ77" s="1255"/>
      <c r="CR77" s="1255"/>
      <c r="CS77" s="1255"/>
      <c r="CT77" s="1255"/>
      <c r="CU77" s="1255"/>
      <c r="CV77" s="1255">
        <v>0.4</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572</v>
      </c>
      <c r="BC79" s="1254"/>
      <c r="BD79" s="1254"/>
      <c r="BE79" s="1254"/>
      <c r="BF79" s="1254"/>
      <c r="BG79" s="1254"/>
      <c r="BH79" s="1254"/>
      <c r="BI79" s="1254"/>
      <c r="BJ79" s="1254"/>
      <c r="BK79" s="1254"/>
      <c r="BL79" s="1254"/>
      <c r="BM79" s="1254"/>
      <c r="BN79" s="1254"/>
      <c r="BO79" s="1254"/>
      <c r="BP79" s="1255">
        <v>7.7</v>
      </c>
      <c r="BQ79" s="1255"/>
      <c r="BR79" s="1255"/>
      <c r="BS79" s="1255"/>
      <c r="BT79" s="1255"/>
      <c r="BU79" s="1255"/>
      <c r="BV79" s="1255"/>
      <c r="BW79" s="1255"/>
      <c r="BX79" s="1255">
        <v>7.5</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8.3000000000000007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D871h5eOEKkdOBE4i9iVL+6hFXFdr5zm+5FowCLpFRkyK2TnNXINXQildiuYQy8iuq8LaiBLfBKagB+czE0O5A==" saltValue="QX+bu9B9g9Rx7yVoRhnP5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F111" sqref="AF11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qRnPBhcFEDnyzLzxSPtJvdqgtMmRCFN9ays2YZNy8hHF620tcrL2zW0700sd9zrv2WWhZfIDdp+8DTubBhNJqQ==" saltValue="DTsrRzqclJTqAqYqDHAwm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D1" zoomScaleNormal="100" zoomScaleSheetLayoutView="55" workbookViewId="0">
      <selection activeCell="BS19" sqref="BS1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3MlgEYYIRNI8cPS10Zvnzyq+njfdjnNcBV99xh4ZvbGz+srABJsI6s/MDwFeIn8Lwt9cRDVcwytbTwJL1A+ouw==" saltValue="baJiBXmPh40GrlGVPBAwO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47461</v>
      </c>
      <c r="E3" s="156"/>
      <c r="F3" s="157">
        <v>70166</v>
      </c>
      <c r="G3" s="158"/>
      <c r="H3" s="159"/>
    </row>
    <row r="4" spans="1:8" x14ac:dyDescent="0.15">
      <c r="A4" s="160"/>
      <c r="B4" s="161"/>
      <c r="C4" s="162"/>
      <c r="D4" s="163">
        <v>29704</v>
      </c>
      <c r="E4" s="164"/>
      <c r="F4" s="165">
        <v>36115</v>
      </c>
      <c r="G4" s="166"/>
      <c r="H4" s="167"/>
    </row>
    <row r="5" spans="1:8" x14ac:dyDescent="0.15">
      <c r="A5" s="148" t="s">
        <v>522</v>
      </c>
      <c r="B5" s="153"/>
      <c r="C5" s="154"/>
      <c r="D5" s="155">
        <v>53439</v>
      </c>
      <c r="E5" s="156"/>
      <c r="F5" s="157">
        <v>70329</v>
      </c>
      <c r="G5" s="158"/>
      <c r="H5" s="159"/>
    </row>
    <row r="6" spans="1:8" x14ac:dyDescent="0.15">
      <c r="A6" s="160"/>
      <c r="B6" s="161"/>
      <c r="C6" s="162"/>
      <c r="D6" s="163">
        <v>38681</v>
      </c>
      <c r="E6" s="164"/>
      <c r="F6" s="165">
        <v>39403</v>
      </c>
      <c r="G6" s="166"/>
      <c r="H6" s="167"/>
    </row>
    <row r="7" spans="1:8" x14ac:dyDescent="0.15">
      <c r="A7" s="148" t="s">
        <v>523</v>
      </c>
      <c r="B7" s="153"/>
      <c r="C7" s="154"/>
      <c r="D7" s="155">
        <v>76924</v>
      </c>
      <c r="E7" s="156"/>
      <c r="F7" s="157">
        <v>71871</v>
      </c>
      <c r="G7" s="158"/>
      <c r="H7" s="159"/>
    </row>
    <row r="8" spans="1:8" x14ac:dyDescent="0.15">
      <c r="A8" s="160"/>
      <c r="B8" s="161"/>
      <c r="C8" s="162"/>
      <c r="D8" s="163">
        <v>35637</v>
      </c>
      <c r="E8" s="164"/>
      <c r="F8" s="165">
        <v>38232</v>
      </c>
      <c r="G8" s="166"/>
      <c r="H8" s="167"/>
    </row>
    <row r="9" spans="1:8" x14ac:dyDescent="0.15">
      <c r="A9" s="148" t="s">
        <v>524</v>
      </c>
      <c r="B9" s="153"/>
      <c r="C9" s="154"/>
      <c r="D9" s="155">
        <v>61555</v>
      </c>
      <c r="E9" s="156"/>
      <c r="F9" s="157">
        <v>71807</v>
      </c>
      <c r="G9" s="158"/>
      <c r="H9" s="159"/>
    </row>
    <row r="10" spans="1:8" x14ac:dyDescent="0.15">
      <c r="A10" s="160"/>
      <c r="B10" s="161"/>
      <c r="C10" s="162"/>
      <c r="D10" s="163">
        <v>50768</v>
      </c>
      <c r="E10" s="164"/>
      <c r="F10" s="165">
        <v>37333</v>
      </c>
      <c r="G10" s="166"/>
      <c r="H10" s="167"/>
    </row>
    <row r="11" spans="1:8" x14ac:dyDescent="0.15">
      <c r="A11" s="148" t="s">
        <v>525</v>
      </c>
      <c r="B11" s="153"/>
      <c r="C11" s="154"/>
      <c r="D11" s="155">
        <v>127114</v>
      </c>
      <c r="E11" s="156"/>
      <c r="F11" s="157">
        <v>80821</v>
      </c>
      <c r="G11" s="158"/>
      <c r="H11" s="159"/>
    </row>
    <row r="12" spans="1:8" x14ac:dyDescent="0.15">
      <c r="A12" s="160"/>
      <c r="B12" s="161"/>
      <c r="C12" s="168"/>
      <c r="D12" s="163">
        <v>113821</v>
      </c>
      <c r="E12" s="164"/>
      <c r="F12" s="165">
        <v>49586</v>
      </c>
      <c r="G12" s="166"/>
      <c r="H12" s="167"/>
    </row>
    <row r="13" spans="1:8" x14ac:dyDescent="0.15">
      <c r="A13" s="148"/>
      <c r="B13" s="153"/>
      <c r="C13" s="169"/>
      <c r="D13" s="170">
        <v>73299</v>
      </c>
      <c r="E13" s="171"/>
      <c r="F13" s="172">
        <v>72999</v>
      </c>
      <c r="G13" s="173"/>
      <c r="H13" s="159"/>
    </row>
    <row r="14" spans="1:8" x14ac:dyDescent="0.15">
      <c r="A14" s="160"/>
      <c r="B14" s="161"/>
      <c r="C14" s="162"/>
      <c r="D14" s="163">
        <v>53722</v>
      </c>
      <c r="E14" s="164"/>
      <c r="F14" s="165">
        <v>40134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5.44</v>
      </c>
      <c r="C19" s="174">
        <f>ROUND(VALUE(SUBSTITUTE(実質収支比率等に係る経年分析!G$48,"▲","-")),2)</f>
        <v>6.24</v>
      </c>
      <c r="D19" s="174">
        <f>ROUND(VALUE(SUBSTITUTE(実質収支比率等に係る経年分析!H$48,"▲","-")),2)</f>
        <v>6.21</v>
      </c>
      <c r="E19" s="174">
        <f>ROUND(VALUE(SUBSTITUTE(実質収支比率等に係る経年分析!I$48,"▲","-")),2)</f>
        <v>6.39</v>
      </c>
      <c r="F19" s="174">
        <f>ROUND(VALUE(SUBSTITUTE(実質収支比率等に係る経年分析!J$48,"▲","-")),2)</f>
        <v>7.6</v>
      </c>
    </row>
    <row r="20" spans="1:11" x14ac:dyDescent="0.15">
      <c r="A20" s="174" t="s">
        <v>53</v>
      </c>
      <c r="B20" s="174">
        <f>ROUND(VALUE(SUBSTITUTE(実質収支比率等に係る経年分析!F$47,"▲","-")),2)</f>
        <v>12.63</v>
      </c>
      <c r="C20" s="174">
        <f>ROUND(VALUE(SUBSTITUTE(実質収支比率等に係る経年分析!G$47,"▲","-")),2)</f>
        <v>9.9600000000000009</v>
      </c>
      <c r="D20" s="174">
        <f>ROUND(VALUE(SUBSTITUTE(実質収支比率等に係る経年分析!H$47,"▲","-")),2)</f>
        <v>20.22</v>
      </c>
      <c r="E20" s="174">
        <f>ROUND(VALUE(SUBSTITUTE(実質収支比率等に係る経年分析!I$47,"▲","-")),2)</f>
        <v>25.93</v>
      </c>
      <c r="F20" s="174">
        <f>ROUND(VALUE(SUBSTITUTE(実質収支比率等に係る経年分析!J$47,"▲","-")),2)</f>
        <v>38.78</v>
      </c>
    </row>
    <row r="21" spans="1:11" x14ac:dyDescent="0.15">
      <c r="A21" s="174" t="s">
        <v>54</v>
      </c>
      <c r="B21" s="174">
        <f>IF(ISNUMBER(VALUE(SUBSTITUTE(実質収支比率等に係る経年分析!F$49,"▲","-"))),ROUND(VALUE(SUBSTITUTE(実質収支比率等に係る経年分析!F$49,"▲","-")),2),NA())</f>
        <v>-1.47</v>
      </c>
      <c r="C21" s="174">
        <f>IF(ISNUMBER(VALUE(SUBSTITUTE(実質収支比率等に係る経年分析!G$49,"▲","-"))),ROUND(VALUE(SUBSTITUTE(実質収支比率等に係る経年分析!G$49,"▲","-")),2),NA())</f>
        <v>-1.31</v>
      </c>
      <c r="D21" s="174">
        <f>IF(ISNUMBER(VALUE(SUBSTITUTE(実質収支比率等に係る経年分析!H$49,"▲","-"))),ROUND(VALUE(SUBSTITUTE(実質収支比率等に係る経年分析!H$49,"▲","-")),2),NA())</f>
        <v>10.83</v>
      </c>
      <c r="E21" s="174">
        <f>IF(ISNUMBER(VALUE(SUBSTITUTE(実質収支比率等に係る経年分析!I$49,"▲","-"))),ROUND(VALUE(SUBSTITUTE(実質収支比率等に係る経年分析!I$49,"▲","-")),2),NA())</f>
        <v>4.95</v>
      </c>
      <c r="F21" s="174">
        <f>IF(ISNUMBER(VALUE(SUBSTITUTE(実質収支比率等に係る経年分析!J$49,"▲","-"))),ROUND(VALUE(SUBSTITUTE(実質収支比率等に係る経年分析!J$49,"▲","-")),2),NA())</f>
        <v>14.66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鳴門市光熱水費等支出特別会計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鳴門市後期高齢者医療特別会計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0.28000000000000003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0.28000000000000003</v>
      </c>
    </row>
    <row r="31" spans="1:11" x14ac:dyDescent="0.15">
      <c r="A31" s="175" t="str">
        <f>IF(連結実質赤字比率に係る赤字・黒字の構成分析!C$39="",NA(),連結実質赤字比率に係る赤字・黒字の構成分析!C$39)</f>
        <v>鳴門市国民健康保険事業特別会計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0.45</v>
      </c>
    </row>
    <row r="32" spans="1:11" x14ac:dyDescent="0.15">
      <c r="A32" s="175" t="str">
        <f>IF(連結実質赤字比率に係る赤字・黒字の構成分析!C$38="",NA(),連結実質赤字比率に係る赤字・黒字の構成分析!C$38)</f>
        <v>鳴門市下水道事業会計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1.83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2.2000000000000002</v>
      </c>
    </row>
    <row r="33" spans="1:16" x14ac:dyDescent="0.15">
      <c r="A33" s="175" t="str">
        <f>IF(連結実質赤字比率に係る赤字・黒字の構成分析!C$37="",NA(),連結実質赤字比率に係る赤字・黒字の構成分析!C$37)</f>
        <v>鳴門市介護保険事業特別会計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2.46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4.1500000000000004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4.1900000000000004</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5.39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6.24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6.38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7.59</v>
      </c>
    </row>
    <row r="35" spans="1:16" x14ac:dyDescent="0.15">
      <c r="A35" s="175" t="str">
        <f>IF(連結実質赤字比率に係る赤字・黒字の構成分析!C$35="",NA(),連結実質赤字比率に係る赤字・黒字の構成分析!C$35)</f>
        <v>鳴門市水道事業会計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12.45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14.18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16.420000000000002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19.46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21.49</v>
      </c>
    </row>
    <row r="36" spans="1:16" x14ac:dyDescent="0.15">
      <c r="A36" s="175" t="str">
        <f>IF(連結実質赤字比率に係る赤字・黒字の構成分析!C$34="",NA(),連結実質赤字比率に係る赤字・黒字の構成分析!C$34)</f>
        <v>鳴門市モーターボート競走事業会計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76.2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114.46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119.61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170.79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213.86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1604</v>
      </c>
      <c r="E42" s="176"/>
      <c r="F42" s="176"/>
      <c r="G42" s="176">
        <f>'実質公債費比率（分子）の構造'!L$52</f>
        <v>1619</v>
      </c>
      <c r="H42" s="176"/>
      <c r="I42" s="176"/>
      <c r="J42" s="176">
        <f>'実質公債費比率（分子）の構造'!M$52</f>
        <v>1571</v>
      </c>
      <c r="K42" s="176"/>
      <c r="L42" s="176"/>
      <c r="M42" s="176">
        <f>'実質公債費比率（分子）の構造'!N$52</f>
        <v>1537</v>
      </c>
      <c r="N42" s="176"/>
      <c r="O42" s="176"/>
      <c r="P42" s="176">
        <f>'実質公債費比率（分子）の構造'!O$52</f>
        <v>1410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345</v>
      </c>
      <c r="C46" s="176"/>
      <c r="D46" s="176"/>
      <c r="E46" s="176">
        <f>'実質公債費比率（分子）の構造'!L$48</f>
        <v>349</v>
      </c>
      <c r="F46" s="176"/>
      <c r="G46" s="176"/>
      <c r="H46" s="176">
        <f>'実質公債費比率（分子）の構造'!M$48</f>
        <v>361</v>
      </c>
      <c r="I46" s="176"/>
      <c r="J46" s="176"/>
      <c r="K46" s="176">
        <f>'実質公債費比率（分子）の構造'!N$48</f>
        <v>354</v>
      </c>
      <c r="L46" s="176"/>
      <c r="M46" s="176"/>
      <c r="N46" s="176">
        <f>'実質公債費比率（分子）の構造'!O$48</f>
        <v>366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2775</v>
      </c>
      <c r="C49" s="176"/>
      <c r="D49" s="176"/>
      <c r="E49" s="176">
        <f>'実質公債費比率（分子）の構造'!L$45</f>
        <v>2779</v>
      </c>
      <c r="F49" s="176"/>
      <c r="G49" s="176"/>
      <c r="H49" s="176">
        <f>'実質公債費比率（分子）の構造'!M$45</f>
        <v>2777</v>
      </c>
      <c r="I49" s="176"/>
      <c r="J49" s="176"/>
      <c r="K49" s="176">
        <f>'実質公債費比率（分子）の構造'!N$45</f>
        <v>2682</v>
      </c>
      <c r="L49" s="176"/>
      <c r="M49" s="176"/>
      <c r="N49" s="176">
        <f>'実質公債費比率（分子）の構造'!O$45</f>
        <v>2446</v>
      </c>
      <c r="O49" s="176"/>
      <c r="P49" s="176"/>
    </row>
    <row r="50" spans="1:16" x14ac:dyDescent="0.15">
      <c r="A50" s="176" t="s">
        <v>67</v>
      </c>
      <c r="B50" s="176" t="e">
        <f>NA()</f>
        <v>#N/A</v>
      </c>
      <c r="C50" s="176">
        <f>IF(ISNUMBER('実質公債費比率（分子）の構造'!K$53),'実質公債費比率（分子）の構造'!K$53,NA())</f>
        <v>1516</v>
      </c>
      <c r="D50" s="176" t="e">
        <f>NA()</f>
        <v>#N/A</v>
      </c>
      <c r="E50" s="176" t="e">
        <f>NA()</f>
        <v>#N/A</v>
      </c>
      <c r="F50" s="176">
        <f>IF(ISNUMBER('実質公債費比率（分子）の構造'!L$53),'実質公債費比率（分子）の構造'!L$53,NA())</f>
        <v>1509</v>
      </c>
      <c r="G50" s="176" t="e">
        <f>NA()</f>
        <v>#N/A</v>
      </c>
      <c r="H50" s="176" t="e">
        <f>NA()</f>
        <v>#N/A</v>
      </c>
      <c r="I50" s="176">
        <f>IF(ISNUMBER('実質公債費比率（分子）の構造'!M$53),'実質公債費比率（分子）の構造'!M$53,NA())</f>
        <v>1567</v>
      </c>
      <c r="J50" s="176" t="e">
        <f>NA()</f>
        <v>#N/A</v>
      </c>
      <c r="K50" s="176" t="e">
        <f>NA()</f>
        <v>#N/A</v>
      </c>
      <c r="L50" s="176">
        <f>IF(ISNUMBER('実質公債費比率（分子）の構造'!N$53),'実質公債費比率（分子）の構造'!N$53,NA())</f>
        <v>1499</v>
      </c>
      <c r="M50" s="176" t="e">
        <f>NA()</f>
        <v>#N/A</v>
      </c>
      <c r="N50" s="176" t="e">
        <f>NA()</f>
        <v>#N/A</v>
      </c>
      <c r="O50" s="176">
        <f>IF(ISNUMBER('実質公債費比率（分子）の構造'!O$53),'実質公債費比率（分子）の構造'!O$53,NA())</f>
        <v>1402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18242</v>
      </c>
      <c r="E56" s="175"/>
      <c r="F56" s="175"/>
      <c r="G56" s="175">
        <f>'将来負担比率（分子）の構造'!J$52</f>
        <v>18127</v>
      </c>
      <c r="H56" s="175"/>
      <c r="I56" s="175"/>
      <c r="J56" s="175">
        <f>'将来負担比率（分子）の構造'!K$52</f>
        <v>18364</v>
      </c>
      <c r="K56" s="175"/>
      <c r="L56" s="175"/>
      <c r="M56" s="175">
        <f>'将来負担比率（分子）の構造'!L$52</f>
        <v>18476</v>
      </c>
      <c r="N56" s="175"/>
      <c r="O56" s="175"/>
      <c r="P56" s="175">
        <f>'将来負担比率（分子）の構造'!M$52</f>
        <v>20261</v>
      </c>
    </row>
    <row r="57" spans="1:16" x14ac:dyDescent="0.15">
      <c r="A57" s="175" t="s">
        <v>42</v>
      </c>
      <c r="B57" s="175"/>
      <c r="C57" s="175"/>
      <c r="D57" s="175">
        <f>'将来負担比率（分子）の構造'!I$51</f>
        <v>531</v>
      </c>
      <c r="E57" s="175"/>
      <c r="F57" s="175"/>
      <c r="G57" s="175">
        <f>'将来負担比率（分子）の構造'!J$51</f>
        <v>509</v>
      </c>
      <c r="H57" s="175"/>
      <c r="I57" s="175"/>
      <c r="J57" s="175">
        <f>'将来負担比率（分子）の構造'!K$51</f>
        <v>498</v>
      </c>
      <c r="K57" s="175"/>
      <c r="L57" s="175"/>
      <c r="M57" s="175">
        <f>'将来負担比率（分子）の構造'!L$51</f>
        <v>487</v>
      </c>
      <c r="N57" s="175"/>
      <c r="O57" s="175"/>
      <c r="P57" s="175">
        <f>'将来負担比率（分子）の構造'!M$51</f>
        <v>446</v>
      </c>
    </row>
    <row r="58" spans="1:16" x14ac:dyDescent="0.15">
      <c r="A58" s="175" t="s">
        <v>41</v>
      </c>
      <c r="B58" s="175"/>
      <c r="C58" s="175"/>
      <c r="D58" s="175">
        <f>'将来負担比率（分子）の構造'!I$50</f>
        <v>4514</v>
      </c>
      <c r="E58" s="175"/>
      <c r="F58" s="175"/>
      <c r="G58" s="175">
        <f>'将来負担比率（分子）の構造'!J$50</f>
        <v>5083</v>
      </c>
      <c r="H58" s="175"/>
      <c r="I58" s="175"/>
      <c r="J58" s="175">
        <f>'将来負担比率（分子）の構造'!K$50</f>
        <v>9863</v>
      </c>
      <c r="K58" s="175"/>
      <c r="L58" s="175"/>
      <c r="M58" s="175">
        <f>'将来負担比率（分子）の構造'!L$50</f>
        <v>10285</v>
      </c>
      <c r="N58" s="175"/>
      <c r="O58" s="175"/>
      <c r="P58" s="175">
        <f>'将来負担比率（分子）の構造'!M$50</f>
        <v>11338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3029</v>
      </c>
      <c r="C62" s="175"/>
      <c r="D62" s="175"/>
      <c r="E62" s="175">
        <f>'将来負担比率（分子）の構造'!J$45</f>
        <v>2936</v>
      </c>
      <c r="F62" s="175"/>
      <c r="G62" s="175"/>
      <c r="H62" s="175">
        <f>'将来負担比率（分子）の構造'!K$45</f>
        <v>2931</v>
      </c>
      <c r="I62" s="175"/>
      <c r="J62" s="175"/>
      <c r="K62" s="175">
        <f>'将来負担比率（分子）の構造'!L$45</f>
        <v>2918</v>
      </c>
      <c r="L62" s="175"/>
      <c r="M62" s="175"/>
      <c r="N62" s="175">
        <f>'将来負担比率（分子）の構造'!M$45</f>
        <v>3049</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8384</v>
      </c>
      <c r="C64" s="175"/>
      <c r="D64" s="175"/>
      <c r="E64" s="175">
        <f>'将来負担比率（分子）の構造'!J$43</f>
        <v>9404</v>
      </c>
      <c r="F64" s="175"/>
      <c r="G64" s="175"/>
      <c r="H64" s="175">
        <f>'将来負担比率（分子）の構造'!K$43</f>
        <v>9291</v>
      </c>
      <c r="I64" s="175"/>
      <c r="J64" s="175"/>
      <c r="K64" s="175">
        <f>'将来負担比率（分子）の構造'!L$43</f>
        <v>9226</v>
      </c>
      <c r="L64" s="175"/>
      <c r="M64" s="175"/>
      <c r="N64" s="175">
        <f>'将来負担比率（分子）の構造'!M$43</f>
        <v>9133</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26885</v>
      </c>
      <c r="C66" s="175"/>
      <c r="D66" s="175"/>
      <c r="E66" s="175">
        <f>'将来負担比率（分子）の構造'!J$41</f>
        <v>26857</v>
      </c>
      <c r="F66" s="175"/>
      <c r="G66" s="175"/>
      <c r="H66" s="175">
        <f>'将来負担比率（分子）の構造'!K$41</f>
        <v>27627</v>
      </c>
      <c r="I66" s="175"/>
      <c r="J66" s="175"/>
      <c r="K66" s="175">
        <f>'将来負担比率（分子）の構造'!L$41</f>
        <v>28089</v>
      </c>
      <c r="L66" s="175"/>
      <c r="M66" s="175"/>
      <c r="N66" s="175">
        <f>'将来負担比率（分子）の構造'!M$41</f>
        <v>31678</v>
      </c>
      <c r="O66" s="175"/>
      <c r="P66" s="175"/>
    </row>
    <row r="67" spans="1:16" x14ac:dyDescent="0.15">
      <c r="A67" s="175" t="s">
        <v>71</v>
      </c>
      <c r="B67" s="175" t="e">
        <f>NA()</f>
        <v>#N/A</v>
      </c>
      <c r="C67" s="175">
        <f>IF(ISNUMBER('将来負担比率（分子）の構造'!I$53), IF('将来負担比率（分子）の構造'!I$53 &lt; 0, 0, '将来負担比率（分子）の構造'!I$53), NA())</f>
        <v>15010</v>
      </c>
      <c r="D67" s="175" t="e">
        <f>NA()</f>
        <v>#N/A</v>
      </c>
      <c r="E67" s="175" t="e">
        <f>NA()</f>
        <v>#N/A</v>
      </c>
      <c r="F67" s="175">
        <f>IF(ISNUMBER('将来負担比率（分子）の構造'!J$53), IF('将来負担比率（分子）の構造'!J$53 &lt; 0, 0, '将来負担比率（分子）の構造'!J$53), NA())</f>
        <v>15477</v>
      </c>
      <c r="G67" s="175" t="e">
        <f>NA()</f>
        <v>#N/A</v>
      </c>
      <c r="H67" s="175" t="e">
        <f>NA()</f>
        <v>#N/A</v>
      </c>
      <c r="I67" s="175">
        <f>IF(ISNUMBER('将来負担比率（分子）の構造'!K$53), IF('将来負担比率（分子）の構造'!K$53 &lt; 0, 0, '将来負担比率（分子）の構造'!K$53), NA())</f>
        <v>11123</v>
      </c>
      <c r="J67" s="175" t="e">
        <f>NA()</f>
        <v>#N/A</v>
      </c>
      <c r="K67" s="175" t="e">
        <f>NA()</f>
        <v>#N/A</v>
      </c>
      <c r="L67" s="175">
        <f>IF(ISNUMBER('将来負担比率（分子）の構造'!L$53), IF('将来負担比率（分子）の構造'!L$53 &lt; 0, 0, '将来負担比率（分子）の構造'!L$53), NA())</f>
        <v>10985</v>
      </c>
      <c r="M67" s="175" t="e">
        <f>NA()</f>
        <v>#N/A</v>
      </c>
      <c r="N67" s="175" t="e">
        <f>NA()</f>
        <v>#N/A</v>
      </c>
      <c r="O67" s="175">
        <f>IF(ISNUMBER('将来負担比率（分子）の構造'!M$53), IF('将来負担比率（分子）の構造'!M$53 &lt; 0, 0, '将来負担比率（分子）の構造'!M$53), NA())</f>
        <v>11814</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2873</v>
      </c>
      <c r="C72" s="179">
        <f>基金残高に係る経年分析!G55</f>
        <v>3559</v>
      </c>
      <c r="D72" s="179">
        <f>基金残高に係る経年分析!H55</f>
        <v>5344</v>
      </c>
    </row>
    <row r="73" spans="1:16" x14ac:dyDescent="0.15">
      <c r="A73" s="178" t="s">
        <v>74</v>
      </c>
      <c r="B73" s="179">
        <f>基金残高に係る経年分析!F56</f>
        <v>1878</v>
      </c>
      <c r="C73" s="179">
        <f>基金残高に係る経年分析!G56</f>
        <v>1670</v>
      </c>
      <c r="D73" s="179">
        <f>基金残高に係る経年分析!H56</f>
        <v>1603</v>
      </c>
    </row>
    <row r="74" spans="1:16" x14ac:dyDescent="0.15">
      <c r="A74" s="178" t="s">
        <v>75</v>
      </c>
      <c r="B74" s="179">
        <f>基金残高に係る経年分析!F57</f>
        <v>4391</v>
      </c>
      <c r="C74" s="179">
        <f>基金残高に係る経年分析!G57</f>
        <v>4273</v>
      </c>
      <c r="D74" s="179">
        <f>基金残高に係る経年分析!H57</f>
        <v>3497</v>
      </c>
    </row>
  </sheetData>
  <sheetProtection algorithmName="SHA-512" hashValue="2thjavmKJDEL5t8m0kSJ3DCAcrLm4oWotMiWoAAkAI3AjSkcGbxpSKUejXI6r4l7nWvt/8aOsZXxWZtbMQ9LHg==" saltValue="TrFfimDIiNBuUghZKQ1u3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8532946</v>
      </c>
      <c r="S5" s="677"/>
      <c r="T5" s="677"/>
      <c r="U5" s="677"/>
      <c r="V5" s="677"/>
      <c r="W5" s="677"/>
      <c r="X5" s="677"/>
      <c r="Y5" s="702"/>
      <c r="Z5" s="715">
        <v>23.4</v>
      </c>
      <c r="AA5" s="715"/>
      <c r="AB5" s="715"/>
      <c r="AC5" s="715"/>
      <c r="AD5" s="716">
        <v>8532946</v>
      </c>
      <c r="AE5" s="716"/>
      <c r="AF5" s="716"/>
      <c r="AG5" s="716"/>
      <c r="AH5" s="716"/>
      <c r="AI5" s="716"/>
      <c r="AJ5" s="716"/>
      <c r="AK5" s="716"/>
      <c r="AL5" s="703">
        <v>57</v>
      </c>
      <c r="AM5" s="685"/>
      <c r="AN5" s="685"/>
      <c r="AO5" s="704"/>
      <c r="AP5" s="679" t="s">
        <v>216</v>
      </c>
      <c r="AQ5" s="680"/>
      <c r="AR5" s="680"/>
      <c r="AS5" s="680"/>
      <c r="AT5" s="680"/>
      <c r="AU5" s="680"/>
      <c r="AV5" s="680"/>
      <c r="AW5" s="680"/>
      <c r="AX5" s="680"/>
      <c r="AY5" s="680"/>
      <c r="AZ5" s="680"/>
      <c r="BA5" s="680"/>
      <c r="BB5" s="680"/>
      <c r="BC5" s="680"/>
      <c r="BD5" s="680"/>
      <c r="BE5" s="680"/>
      <c r="BF5" s="681"/>
      <c r="BG5" s="621">
        <v>8512426</v>
      </c>
      <c r="BH5" s="622"/>
      <c r="BI5" s="622"/>
      <c r="BJ5" s="622"/>
      <c r="BK5" s="622"/>
      <c r="BL5" s="622"/>
      <c r="BM5" s="622"/>
      <c r="BN5" s="623"/>
      <c r="BO5" s="659">
        <v>99.8</v>
      </c>
      <c r="BP5" s="659"/>
      <c r="BQ5" s="659"/>
      <c r="BR5" s="659"/>
      <c r="BS5" s="660">
        <v>499071</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207665</v>
      </c>
      <c r="S6" s="622"/>
      <c r="T6" s="622"/>
      <c r="U6" s="622"/>
      <c r="V6" s="622"/>
      <c r="W6" s="622"/>
      <c r="X6" s="622"/>
      <c r="Y6" s="623"/>
      <c r="Z6" s="659">
        <v>0.6</v>
      </c>
      <c r="AA6" s="659"/>
      <c r="AB6" s="659"/>
      <c r="AC6" s="659"/>
      <c r="AD6" s="660">
        <v>207665</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8512426</v>
      </c>
      <c r="BH6" s="622"/>
      <c r="BI6" s="622"/>
      <c r="BJ6" s="622"/>
      <c r="BK6" s="622"/>
      <c r="BL6" s="622"/>
      <c r="BM6" s="622"/>
      <c r="BN6" s="623"/>
      <c r="BO6" s="659">
        <v>99.8</v>
      </c>
      <c r="BP6" s="659"/>
      <c r="BQ6" s="659"/>
      <c r="BR6" s="659"/>
      <c r="BS6" s="660">
        <v>499071</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237456</v>
      </c>
      <c r="CS6" s="622"/>
      <c r="CT6" s="622"/>
      <c r="CU6" s="622"/>
      <c r="CV6" s="622"/>
      <c r="CW6" s="622"/>
      <c r="CX6" s="622"/>
      <c r="CY6" s="623"/>
      <c r="CZ6" s="703">
        <v>0.7</v>
      </c>
      <c r="DA6" s="685"/>
      <c r="DB6" s="685"/>
      <c r="DC6" s="705"/>
      <c r="DD6" s="627" t="s">
        <v>121</v>
      </c>
      <c r="DE6" s="622"/>
      <c r="DF6" s="622"/>
      <c r="DG6" s="622"/>
      <c r="DH6" s="622"/>
      <c r="DI6" s="622"/>
      <c r="DJ6" s="622"/>
      <c r="DK6" s="622"/>
      <c r="DL6" s="622"/>
      <c r="DM6" s="622"/>
      <c r="DN6" s="622"/>
      <c r="DO6" s="622"/>
      <c r="DP6" s="623"/>
      <c r="DQ6" s="627">
        <v>237456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3666</v>
      </c>
      <c r="S7" s="622"/>
      <c r="T7" s="622"/>
      <c r="U7" s="622"/>
      <c r="V7" s="622"/>
      <c r="W7" s="622"/>
      <c r="X7" s="622"/>
      <c r="Y7" s="623"/>
      <c r="Z7" s="659">
        <v>0</v>
      </c>
      <c r="AA7" s="659"/>
      <c r="AB7" s="659"/>
      <c r="AC7" s="659"/>
      <c r="AD7" s="660">
        <v>3666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4307178</v>
      </c>
      <c r="BH7" s="622"/>
      <c r="BI7" s="622"/>
      <c r="BJ7" s="622"/>
      <c r="BK7" s="622"/>
      <c r="BL7" s="622"/>
      <c r="BM7" s="622"/>
      <c r="BN7" s="623"/>
      <c r="BO7" s="659">
        <v>50.5</v>
      </c>
      <c r="BP7" s="659"/>
      <c r="BQ7" s="659"/>
      <c r="BR7" s="659"/>
      <c r="BS7" s="660">
        <v>491206</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11787040</v>
      </c>
      <c r="CS7" s="622"/>
      <c r="CT7" s="622"/>
      <c r="CU7" s="622"/>
      <c r="CV7" s="622"/>
      <c r="CW7" s="622"/>
      <c r="CX7" s="622"/>
      <c r="CY7" s="623"/>
      <c r="CZ7" s="659">
        <v>33.6</v>
      </c>
      <c r="DA7" s="659"/>
      <c r="DB7" s="659"/>
      <c r="DC7" s="659"/>
      <c r="DD7" s="627">
        <v>5347113</v>
      </c>
      <c r="DE7" s="622"/>
      <c r="DF7" s="622"/>
      <c r="DG7" s="622"/>
      <c r="DH7" s="622"/>
      <c r="DI7" s="622"/>
      <c r="DJ7" s="622"/>
      <c r="DK7" s="622"/>
      <c r="DL7" s="622"/>
      <c r="DM7" s="622"/>
      <c r="DN7" s="622"/>
      <c r="DO7" s="622"/>
      <c r="DP7" s="623"/>
      <c r="DQ7" s="627">
        <v>5115192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70721</v>
      </c>
      <c r="S8" s="622"/>
      <c r="T8" s="622"/>
      <c r="U8" s="622"/>
      <c r="V8" s="622"/>
      <c r="W8" s="622"/>
      <c r="X8" s="622"/>
      <c r="Y8" s="623"/>
      <c r="Z8" s="659">
        <v>0.2</v>
      </c>
      <c r="AA8" s="659"/>
      <c r="AB8" s="659"/>
      <c r="AC8" s="659"/>
      <c r="AD8" s="660">
        <v>70721</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94892</v>
      </c>
      <c r="BH8" s="622"/>
      <c r="BI8" s="622"/>
      <c r="BJ8" s="622"/>
      <c r="BK8" s="622"/>
      <c r="BL8" s="622"/>
      <c r="BM8" s="622"/>
      <c r="BN8" s="623"/>
      <c r="BO8" s="659">
        <v>1.1000000000000001</v>
      </c>
      <c r="BP8" s="659"/>
      <c r="BQ8" s="659"/>
      <c r="BR8" s="659"/>
      <c r="BS8" s="660" t="s">
        <v>121</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10978972</v>
      </c>
      <c r="CS8" s="622"/>
      <c r="CT8" s="622"/>
      <c r="CU8" s="622"/>
      <c r="CV8" s="622"/>
      <c r="CW8" s="622"/>
      <c r="CX8" s="622"/>
      <c r="CY8" s="623"/>
      <c r="CZ8" s="659">
        <v>31.3</v>
      </c>
      <c r="DA8" s="659"/>
      <c r="DB8" s="659"/>
      <c r="DC8" s="659"/>
      <c r="DD8" s="627">
        <v>125451</v>
      </c>
      <c r="DE8" s="622"/>
      <c r="DF8" s="622"/>
      <c r="DG8" s="622"/>
      <c r="DH8" s="622"/>
      <c r="DI8" s="622"/>
      <c r="DJ8" s="622"/>
      <c r="DK8" s="622"/>
      <c r="DL8" s="622"/>
      <c r="DM8" s="622"/>
      <c r="DN8" s="622"/>
      <c r="DO8" s="622"/>
      <c r="DP8" s="623"/>
      <c r="DQ8" s="627">
        <v>5759865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74963</v>
      </c>
      <c r="S9" s="622"/>
      <c r="T9" s="622"/>
      <c r="U9" s="622"/>
      <c r="V9" s="622"/>
      <c r="W9" s="622"/>
      <c r="X9" s="622"/>
      <c r="Y9" s="623"/>
      <c r="Z9" s="659">
        <v>0.2</v>
      </c>
      <c r="AA9" s="659"/>
      <c r="AB9" s="659"/>
      <c r="AC9" s="659"/>
      <c r="AD9" s="660">
        <v>74963</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2425639</v>
      </c>
      <c r="BH9" s="622"/>
      <c r="BI9" s="622"/>
      <c r="BJ9" s="622"/>
      <c r="BK9" s="622"/>
      <c r="BL9" s="622"/>
      <c r="BM9" s="622"/>
      <c r="BN9" s="623"/>
      <c r="BO9" s="659">
        <v>28.4</v>
      </c>
      <c r="BP9" s="659"/>
      <c r="BQ9" s="659"/>
      <c r="BR9" s="659"/>
      <c r="BS9" s="660" t="s">
        <v>121</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3275814</v>
      </c>
      <c r="CS9" s="622"/>
      <c r="CT9" s="622"/>
      <c r="CU9" s="622"/>
      <c r="CV9" s="622"/>
      <c r="CW9" s="622"/>
      <c r="CX9" s="622"/>
      <c r="CY9" s="623"/>
      <c r="CZ9" s="659">
        <v>9.3000000000000007</v>
      </c>
      <c r="DA9" s="659"/>
      <c r="DB9" s="659"/>
      <c r="DC9" s="659"/>
      <c r="DD9" s="627">
        <v>170264</v>
      </c>
      <c r="DE9" s="622"/>
      <c r="DF9" s="622"/>
      <c r="DG9" s="622"/>
      <c r="DH9" s="622"/>
      <c r="DI9" s="622"/>
      <c r="DJ9" s="622"/>
      <c r="DK9" s="622"/>
      <c r="DL9" s="622"/>
      <c r="DM9" s="622"/>
      <c r="DN9" s="622"/>
      <c r="DO9" s="622"/>
      <c r="DP9" s="623"/>
      <c r="DQ9" s="627">
        <v>2056199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156639</v>
      </c>
      <c r="BH10" s="622"/>
      <c r="BI10" s="622"/>
      <c r="BJ10" s="622"/>
      <c r="BK10" s="622"/>
      <c r="BL10" s="622"/>
      <c r="BM10" s="622"/>
      <c r="BN10" s="623"/>
      <c r="BO10" s="659">
        <v>1.8</v>
      </c>
      <c r="BP10" s="659"/>
      <c r="BQ10" s="659"/>
      <c r="BR10" s="659"/>
      <c r="BS10" s="660">
        <v>26173</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932</v>
      </c>
      <c r="CS10" s="622"/>
      <c r="CT10" s="622"/>
      <c r="CU10" s="622"/>
      <c r="CV10" s="622"/>
      <c r="CW10" s="622"/>
      <c r="CX10" s="622"/>
      <c r="CY10" s="623"/>
      <c r="CZ10" s="659">
        <v>0</v>
      </c>
      <c r="DA10" s="659"/>
      <c r="DB10" s="659"/>
      <c r="DC10" s="659"/>
      <c r="DD10" s="627" t="s">
        <v>121</v>
      </c>
      <c r="DE10" s="622"/>
      <c r="DF10" s="622"/>
      <c r="DG10" s="622"/>
      <c r="DH10" s="622"/>
      <c r="DI10" s="622"/>
      <c r="DJ10" s="622"/>
      <c r="DK10" s="622"/>
      <c r="DL10" s="622"/>
      <c r="DM10" s="622"/>
      <c r="DN10" s="622"/>
      <c r="DO10" s="622"/>
      <c r="DP10" s="623"/>
      <c r="DQ10" s="627">
        <v>832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1263415</v>
      </c>
      <c r="S11" s="622"/>
      <c r="T11" s="622"/>
      <c r="U11" s="622"/>
      <c r="V11" s="622"/>
      <c r="W11" s="622"/>
      <c r="X11" s="622"/>
      <c r="Y11" s="623"/>
      <c r="Z11" s="624">
        <v>3.5</v>
      </c>
      <c r="AA11" s="625"/>
      <c r="AB11" s="625"/>
      <c r="AC11" s="626"/>
      <c r="AD11" s="627">
        <v>1263415</v>
      </c>
      <c r="AE11" s="622"/>
      <c r="AF11" s="622"/>
      <c r="AG11" s="622"/>
      <c r="AH11" s="622"/>
      <c r="AI11" s="622"/>
      <c r="AJ11" s="622"/>
      <c r="AK11" s="623"/>
      <c r="AL11" s="624">
        <v>8.4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1630008</v>
      </c>
      <c r="BH11" s="622"/>
      <c r="BI11" s="622"/>
      <c r="BJ11" s="622"/>
      <c r="BK11" s="622"/>
      <c r="BL11" s="622"/>
      <c r="BM11" s="622"/>
      <c r="BN11" s="623"/>
      <c r="BO11" s="659">
        <v>19.100000000000001</v>
      </c>
      <c r="BP11" s="659"/>
      <c r="BQ11" s="659"/>
      <c r="BR11" s="659"/>
      <c r="BS11" s="660">
        <v>465033</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626516</v>
      </c>
      <c r="CS11" s="622"/>
      <c r="CT11" s="622"/>
      <c r="CU11" s="622"/>
      <c r="CV11" s="622"/>
      <c r="CW11" s="622"/>
      <c r="CX11" s="622"/>
      <c r="CY11" s="623"/>
      <c r="CZ11" s="659">
        <v>1.8</v>
      </c>
      <c r="DA11" s="659"/>
      <c r="DB11" s="659"/>
      <c r="DC11" s="659"/>
      <c r="DD11" s="627">
        <v>271781</v>
      </c>
      <c r="DE11" s="622"/>
      <c r="DF11" s="622"/>
      <c r="DG11" s="622"/>
      <c r="DH11" s="622"/>
      <c r="DI11" s="622"/>
      <c r="DJ11" s="622"/>
      <c r="DK11" s="622"/>
      <c r="DL11" s="622"/>
      <c r="DM11" s="622"/>
      <c r="DN11" s="622"/>
      <c r="DO11" s="622"/>
      <c r="DP11" s="623"/>
      <c r="DQ11" s="627">
        <v>305351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50225</v>
      </c>
      <c r="S12" s="622"/>
      <c r="T12" s="622"/>
      <c r="U12" s="622"/>
      <c r="V12" s="622"/>
      <c r="W12" s="622"/>
      <c r="X12" s="622"/>
      <c r="Y12" s="623"/>
      <c r="Z12" s="659">
        <v>0.1</v>
      </c>
      <c r="AA12" s="659"/>
      <c r="AB12" s="659"/>
      <c r="AC12" s="659"/>
      <c r="AD12" s="660">
        <v>50225</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3632356</v>
      </c>
      <c r="BH12" s="622"/>
      <c r="BI12" s="622"/>
      <c r="BJ12" s="622"/>
      <c r="BK12" s="622"/>
      <c r="BL12" s="622"/>
      <c r="BM12" s="622"/>
      <c r="BN12" s="623"/>
      <c r="BO12" s="659">
        <v>42.6</v>
      </c>
      <c r="BP12" s="659"/>
      <c r="BQ12" s="659"/>
      <c r="BR12" s="659"/>
      <c r="BS12" s="660" t="s">
        <v>121</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476731</v>
      </c>
      <c r="CS12" s="622"/>
      <c r="CT12" s="622"/>
      <c r="CU12" s="622"/>
      <c r="CV12" s="622"/>
      <c r="CW12" s="622"/>
      <c r="CX12" s="622"/>
      <c r="CY12" s="623"/>
      <c r="CZ12" s="659">
        <v>1.4</v>
      </c>
      <c r="DA12" s="659"/>
      <c r="DB12" s="659"/>
      <c r="DC12" s="659"/>
      <c r="DD12" s="627">
        <v>4748</v>
      </c>
      <c r="DE12" s="622"/>
      <c r="DF12" s="622"/>
      <c r="DG12" s="622"/>
      <c r="DH12" s="622"/>
      <c r="DI12" s="622"/>
      <c r="DJ12" s="622"/>
      <c r="DK12" s="622"/>
      <c r="DL12" s="622"/>
      <c r="DM12" s="622"/>
      <c r="DN12" s="622"/>
      <c r="DO12" s="622"/>
      <c r="DP12" s="623"/>
      <c r="DQ12" s="627">
        <v>433839</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3627455</v>
      </c>
      <c r="BH13" s="622"/>
      <c r="BI13" s="622"/>
      <c r="BJ13" s="622"/>
      <c r="BK13" s="622"/>
      <c r="BL13" s="622"/>
      <c r="BM13" s="622"/>
      <c r="BN13" s="623"/>
      <c r="BO13" s="659">
        <v>42.5</v>
      </c>
      <c r="BP13" s="659"/>
      <c r="BQ13" s="659"/>
      <c r="BR13" s="659"/>
      <c r="BS13" s="660" t="s">
        <v>121</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2050606</v>
      </c>
      <c r="CS13" s="622"/>
      <c r="CT13" s="622"/>
      <c r="CU13" s="622"/>
      <c r="CV13" s="622"/>
      <c r="CW13" s="622"/>
      <c r="CX13" s="622"/>
      <c r="CY13" s="623"/>
      <c r="CZ13" s="659">
        <v>5.8</v>
      </c>
      <c r="DA13" s="659"/>
      <c r="DB13" s="659"/>
      <c r="DC13" s="659"/>
      <c r="DD13" s="627">
        <v>785116</v>
      </c>
      <c r="DE13" s="622"/>
      <c r="DF13" s="622"/>
      <c r="DG13" s="622"/>
      <c r="DH13" s="622"/>
      <c r="DI13" s="622"/>
      <c r="DJ13" s="622"/>
      <c r="DK13" s="622"/>
      <c r="DL13" s="622"/>
      <c r="DM13" s="622"/>
      <c r="DN13" s="622"/>
      <c r="DO13" s="622"/>
      <c r="DP13" s="623"/>
      <c r="DQ13" s="627">
        <v>982524</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1771</v>
      </c>
      <c r="S14" s="622"/>
      <c r="T14" s="622"/>
      <c r="U14" s="622"/>
      <c r="V14" s="622"/>
      <c r="W14" s="622"/>
      <c r="X14" s="622"/>
      <c r="Y14" s="623"/>
      <c r="Z14" s="659">
        <v>0</v>
      </c>
      <c r="AA14" s="659"/>
      <c r="AB14" s="659"/>
      <c r="AC14" s="659"/>
      <c r="AD14" s="660">
        <v>1771</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224289</v>
      </c>
      <c r="BH14" s="622"/>
      <c r="BI14" s="622"/>
      <c r="BJ14" s="622"/>
      <c r="BK14" s="622"/>
      <c r="BL14" s="622"/>
      <c r="BM14" s="622"/>
      <c r="BN14" s="623"/>
      <c r="BO14" s="659">
        <v>2.6</v>
      </c>
      <c r="BP14" s="659"/>
      <c r="BQ14" s="659"/>
      <c r="BR14" s="659"/>
      <c r="BS14" s="660">
        <v>7865</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891300</v>
      </c>
      <c r="CS14" s="622"/>
      <c r="CT14" s="622"/>
      <c r="CU14" s="622"/>
      <c r="CV14" s="622"/>
      <c r="CW14" s="622"/>
      <c r="CX14" s="622"/>
      <c r="CY14" s="623"/>
      <c r="CZ14" s="659">
        <v>2.5</v>
      </c>
      <c r="DA14" s="659"/>
      <c r="DB14" s="659"/>
      <c r="DC14" s="659"/>
      <c r="DD14" s="627">
        <v>31188</v>
      </c>
      <c r="DE14" s="622"/>
      <c r="DF14" s="622"/>
      <c r="DG14" s="622"/>
      <c r="DH14" s="622"/>
      <c r="DI14" s="622"/>
      <c r="DJ14" s="622"/>
      <c r="DK14" s="622"/>
      <c r="DL14" s="622"/>
      <c r="DM14" s="622"/>
      <c r="DN14" s="622"/>
      <c r="DO14" s="622"/>
      <c r="DP14" s="623"/>
      <c r="DQ14" s="627">
        <v>826271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348603</v>
      </c>
      <c r="BH15" s="622"/>
      <c r="BI15" s="622"/>
      <c r="BJ15" s="622"/>
      <c r="BK15" s="622"/>
      <c r="BL15" s="622"/>
      <c r="BM15" s="622"/>
      <c r="BN15" s="623"/>
      <c r="BO15" s="659">
        <v>4.0999999999999996</v>
      </c>
      <c r="BP15" s="659"/>
      <c r="BQ15" s="659"/>
      <c r="BR15" s="659"/>
      <c r="BS15" s="660" t="s">
        <v>121</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2264640</v>
      </c>
      <c r="CS15" s="622"/>
      <c r="CT15" s="622"/>
      <c r="CU15" s="622"/>
      <c r="CV15" s="622"/>
      <c r="CW15" s="622"/>
      <c r="CX15" s="622"/>
      <c r="CY15" s="623"/>
      <c r="CZ15" s="659">
        <v>6.4</v>
      </c>
      <c r="DA15" s="659"/>
      <c r="DB15" s="659"/>
      <c r="DC15" s="659"/>
      <c r="DD15" s="627">
        <v>132687</v>
      </c>
      <c r="DE15" s="622"/>
      <c r="DF15" s="622"/>
      <c r="DG15" s="622"/>
      <c r="DH15" s="622"/>
      <c r="DI15" s="622"/>
      <c r="DJ15" s="622"/>
      <c r="DK15" s="622"/>
      <c r="DL15" s="622"/>
      <c r="DM15" s="622"/>
      <c r="DN15" s="622"/>
      <c r="DO15" s="622"/>
      <c r="DP15" s="623"/>
      <c r="DQ15" s="627">
        <v>1704585</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20639</v>
      </c>
      <c r="S16" s="622"/>
      <c r="T16" s="622"/>
      <c r="U16" s="622"/>
      <c r="V16" s="622"/>
      <c r="W16" s="622"/>
      <c r="X16" s="622"/>
      <c r="Y16" s="623"/>
      <c r="Z16" s="659">
        <v>0.1</v>
      </c>
      <c r="AA16" s="659"/>
      <c r="AB16" s="659"/>
      <c r="AC16" s="659"/>
      <c r="AD16" s="660">
        <v>20639</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126460</v>
      </c>
      <c r="S17" s="622"/>
      <c r="T17" s="622"/>
      <c r="U17" s="622"/>
      <c r="V17" s="622"/>
      <c r="W17" s="622"/>
      <c r="X17" s="622"/>
      <c r="Y17" s="623"/>
      <c r="Z17" s="659">
        <v>0.3</v>
      </c>
      <c r="AA17" s="659"/>
      <c r="AB17" s="659"/>
      <c r="AC17" s="659"/>
      <c r="AD17" s="660">
        <v>126460</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2518772</v>
      </c>
      <c r="CS17" s="622"/>
      <c r="CT17" s="622"/>
      <c r="CU17" s="622"/>
      <c r="CV17" s="622"/>
      <c r="CW17" s="622"/>
      <c r="CX17" s="622"/>
      <c r="CY17" s="623"/>
      <c r="CZ17" s="659">
        <v>7.2</v>
      </c>
      <c r="DA17" s="659"/>
      <c r="DB17" s="659"/>
      <c r="DC17" s="659"/>
      <c r="DD17" s="627" t="s">
        <v>121</v>
      </c>
      <c r="DE17" s="622"/>
      <c r="DF17" s="622"/>
      <c r="DG17" s="622"/>
      <c r="DH17" s="622"/>
      <c r="DI17" s="622"/>
      <c r="DJ17" s="622"/>
      <c r="DK17" s="622"/>
      <c r="DL17" s="622"/>
      <c r="DM17" s="622"/>
      <c r="DN17" s="622"/>
      <c r="DO17" s="622"/>
      <c r="DP17" s="623"/>
      <c r="DQ17" s="627">
        <v>2486193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42158</v>
      </c>
      <c r="S18" s="622"/>
      <c r="T18" s="622"/>
      <c r="U18" s="622"/>
      <c r="V18" s="622"/>
      <c r="W18" s="622"/>
      <c r="X18" s="622"/>
      <c r="Y18" s="623"/>
      <c r="Z18" s="659">
        <v>0.1</v>
      </c>
      <c r="AA18" s="659"/>
      <c r="AB18" s="659"/>
      <c r="AC18" s="659"/>
      <c r="AD18" s="660">
        <v>42158</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v>2915</v>
      </c>
      <c r="CS18" s="622"/>
      <c r="CT18" s="622"/>
      <c r="CU18" s="622"/>
      <c r="CV18" s="622"/>
      <c r="CW18" s="622"/>
      <c r="CX18" s="622"/>
      <c r="CY18" s="623"/>
      <c r="CZ18" s="659">
        <v>0</v>
      </c>
      <c r="DA18" s="659"/>
      <c r="DB18" s="659"/>
      <c r="DC18" s="659"/>
      <c r="DD18" s="627" t="s">
        <v>121</v>
      </c>
      <c r="DE18" s="622"/>
      <c r="DF18" s="622"/>
      <c r="DG18" s="622"/>
      <c r="DH18" s="622"/>
      <c r="DI18" s="622"/>
      <c r="DJ18" s="622"/>
      <c r="DK18" s="622"/>
      <c r="DL18" s="622"/>
      <c r="DM18" s="622"/>
      <c r="DN18" s="622"/>
      <c r="DO18" s="622"/>
      <c r="DP18" s="623"/>
      <c r="DQ18" s="627">
        <v>2915</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36377</v>
      </c>
      <c r="S19" s="622"/>
      <c r="T19" s="622"/>
      <c r="U19" s="622"/>
      <c r="V19" s="622"/>
      <c r="W19" s="622"/>
      <c r="X19" s="622"/>
      <c r="Y19" s="623"/>
      <c r="Z19" s="659">
        <v>0.1</v>
      </c>
      <c r="AA19" s="659"/>
      <c r="AB19" s="659"/>
      <c r="AC19" s="659"/>
      <c r="AD19" s="660">
        <v>36377</v>
      </c>
      <c r="AE19" s="660"/>
      <c r="AF19" s="660"/>
      <c r="AG19" s="660"/>
      <c r="AH19" s="660"/>
      <c r="AI19" s="660"/>
      <c r="AJ19" s="660"/>
      <c r="AK19" s="660"/>
      <c r="AL19" s="624">
        <v>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20520</v>
      </c>
      <c r="BH19" s="622"/>
      <c r="BI19" s="622"/>
      <c r="BJ19" s="622"/>
      <c r="BK19" s="622"/>
      <c r="BL19" s="622"/>
      <c r="BM19" s="622"/>
      <c r="BN19" s="623"/>
      <c r="BO19" s="659">
        <v>0.2</v>
      </c>
      <c r="BP19" s="659"/>
      <c r="BQ19" s="659"/>
      <c r="BR19" s="659"/>
      <c r="BS19" s="660" t="s">
        <v>121</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5781</v>
      </c>
      <c r="S20" s="622"/>
      <c r="T20" s="622"/>
      <c r="U20" s="622"/>
      <c r="V20" s="622"/>
      <c r="W20" s="622"/>
      <c r="X20" s="622"/>
      <c r="Y20" s="623"/>
      <c r="Z20" s="659">
        <v>0</v>
      </c>
      <c r="AA20" s="659"/>
      <c r="AB20" s="659"/>
      <c r="AC20" s="659"/>
      <c r="AD20" s="660">
        <v>5781</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20520</v>
      </c>
      <c r="BH20" s="622"/>
      <c r="BI20" s="622"/>
      <c r="BJ20" s="622"/>
      <c r="BK20" s="622"/>
      <c r="BL20" s="622"/>
      <c r="BM20" s="622"/>
      <c r="BN20" s="623"/>
      <c r="BO20" s="659">
        <v>0.2</v>
      </c>
      <c r="BP20" s="659"/>
      <c r="BQ20" s="659"/>
      <c r="BR20" s="659"/>
      <c r="BS20" s="660" t="s">
        <v>121</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35111694</v>
      </c>
      <c r="CS20" s="622"/>
      <c r="CT20" s="622"/>
      <c r="CU20" s="622"/>
      <c r="CV20" s="622"/>
      <c r="CW20" s="622"/>
      <c r="CX20" s="622"/>
      <c r="CY20" s="623"/>
      <c r="CZ20" s="659">
        <v>100</v>
      </c>
      <c r="DA20" s="659"/>
      <c r="DB20" s="659"/>
      <c r="DC20" s="659"/>
      <c r="DD20" s="627">
        <v>6868348</v>
      </c>
      <c r="DE20" s="622"/>
      <c r="DF20" s="622"/>
      <c r="DG20" s="622"/>
      <c r="DH20" s="622"/>
      <c r="DI20" s="622"/>
      <c r="DJ20" s="622"/>
      <c r="DK20" s="622"/>
      <c r="DL20" s="622"/>
      <c r="DM20" s="622"/>
      <c r="DN20" s="622"/>
      <c r="DO20" s="622"/>
      <c r="DP20" s="623"/>
      <c r="DQ20" s="627">
        <v>19911222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4971236</v>
      </c>
      <c r="S21" s="622"/>
      <c r="T21" s="622"/>
      <c r="U21" s="622"/>
      <c r="V21" s="622"/>
      <c r="W21" s="622"/>
      <c r="X21" s="622"/>
      <c r="Y21" s="623"/>
      <c r="Z21" s="659">
        <v>13.6</v>
      </c>
      <c r="AA21" s="659"/>
      <c r="AB21" s="659"/>
      <c r="AC21" s="659"/>
      <c r="AD21" s="660">
        <v>4504424</v>
      </c>
      <c r="AE21" s="660"/>
      <c r="AF21" s="660"/>
      <c r="AG21" s="660"/>
      <c r="AH21" s="660"/>
      <c r="AI21" s="660"/>
      <c r="AJ21" s="660"/>
      <c r="AK21" s="660"/>
      <c r="AL21" s="624">
        <v>30.1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20520</v>
      </c>
      <c r="BH21" s="622"/>
      <c r="BI21" s="622"/>
      <c r="BJ21" s="622"/>
      <c r="BK21" s="622"/>
      <c r="BL21" s="622"/>
      <c r="BM21" s="622"/>
      <c r="BN21" s="623"/>
      <c r="BO21" s="659">
        <v>0.2</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4504424</v>
      </c>
      <c r="S22" s="622"/>
      <c r="T22" s="622"/>
      <c r="U22" s="622"/>
      <c r="V22" s="622"/>
      <c r="W22" s="622"/>
      <c r="X22" s="622"/>
      <c r="Y22" s="623"/>
      <c r="Z22" s="659">
        <v>12.3</v>
      </c>
      <c r="AA22" s="659"/>
      <c r="AB22" s="659"/>
      <c r="AC22" s="659"/>
      <c r="AD22" s="660">
        <v>4504424</v>
      </c>
      <c r="AE22" s="660"/>
      <c r="AF22" s="660"/>
      <c r="AG22" s="660"/>
      <c r="AH22" s="660"/>
      <c r="AI22" s="660"/>
      <c r="AJ22" s="660"/>
      <c r="AK22" s="660"/>
      <c r="AL22" s="624">
        <v>30.1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466812</v>
      </c>
      <c r="S23" s="622"/>
      <c r="T23" s="622"/>
      <c r="U23" s="622"/>
      <c r="V23" s="622"/>
      <c r="W23" s="622"/>
      <c r="X23" s="622"/>
      <c r="Y23" s="623"/>
      <c r="Z23" s="659">
        <v>1.3</v>
      </c>
      <c r="AA23" s="659"/>
      <c r="AB23" s="659"/>
      <c r="AC23" s="659"/>
      <c r="AD23" s="660" t="s">
        <v>121</v>
      </c>
      <c r="AE23" s="660"/>
      <c r="AF23" s="660"/>
      <c r="AG23" s="660"/>
      <c r="AH23" s="660"/>
      <c r="AI23" s="660"/>
      <c r="AJ23" s="660"/>
      <c r="AK23" s="660"/>
      <c r="AL23" s="624" t="s">
        <v>121</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14352800</v>
      </c>
      <c r="CS24" s="677"/>
      <c r="CT24" s="677"/>
      <c r="CU24" s="677"/>
      <c r="CV24" s="677"/>
      <c r="CW24" s="677"/>
      <c r="CX24" s="677"/>
      <c r="CY24" s="702"/>
      <c r="CZ24" s="703">
        <v>40.9</v>
      </c>
      <c r="DA24" s="685"/>
      <c r="DB24" s="685"/>
      <c r="DC24" s="705"/>
      <c r="DD24" s="701">
        <v>9559098</v>
      </c>
      <c r="DE24" s="677"/>
      <c r="DF24" s="677"/>
      <c r="DG24" s="677"/>
      <c r="DH24" s="677"/>
      <c r="DI24" s="677"/>
      <c r="DJ24" s="677"/>
      <c r="DK24" s="702"/>
      <c r="DL24" s="701">
        <v>8430210</v>
      </c>
      <c r="DM24" s="677"/>
      <c r="DN24" s="677"/>
      <c r="DO24" s="677"/>
      <c r="DP24" s="677"/>
      <c r="DQ24" s="677"/>
      <c r="DR24" s="677"/>
      <c r="DS24" s="677"/>
      <c r="DT24" s="677"/>
      <c r="DU24" s="677"/>
      <c r="DV24" s="702"/>
      <c r="DW24" s="703">
        <v>55.9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15365865</v>
      </c>
      <c r="S25" s="622"/>
      <c r="T25" s="622"/>
      <c r="U25" s="622"/>
      <c r="V25" s="622"/>
      <c r="W25" s="622"/>
      <c r="X25" s="622"/>
      <c r="Y25" s="623"/>
      <c r="Z25" s="659">
        <v>42.1</v>
      </c>
      <c r="AA25" s="659"/>
      <c r="AB25" s="659"/>
      <c r="AC25" s="659"/>
      <c r="AD25" s="660">
        <v>14899053</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4666205</v>
      </c>
      <c r="CS25" s="634"/>
      <c r="CT25" s="634"/>
      <c r="CU25" s="634"/>
      <c r="CV25" s="634"/>
      <c r="CW25" s="634"/>
      <c r="CX25" s="634"/>
      <c r="CY25" s="635"/>
      <c r="CZ25" s="624">
        <v>13.3</v>
      </c>
      <c r="DA25" s="636"/>
      <c r="DB25" s="636"/>
      <c r="DC25" s="637"/>
      <c r="DD25" s="627">
        <v>4292723</v>
      </c>
      <c r="DE25" s="634"/>
      <c r="DF25" s="634"/>
      <c r="DG25" s="634"/>
      <c r="DH25" s="634"/>
      <c r="DI25" s="634"/>
      <c r="DJ25" s="634"/>
      <c r="DK25" s="635"/>
      <c r="DL25" s="627">
        <v>4136432</v>
      </c>
      <c r="DM25" s="634"/>
      <c r="DN25" s="634"/>
      <c r="DO25" s="634"/>
      <c r="DP25" s="634"/>
      <c r="DQ25" s="634"/>
      <c r="DR25" s="634"/>
      <c r="DS25" s="634"/>
      <c r="DT25" s="634"/>
      <c r="DU25" s="634"/>
      <c r="DV25" s="635"/>
      <c r="DW25" s="624">
        <v>27.4</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6372</v>
      </c>
      <c r="S26" s="622"/>
      <c r="T26" s="622"/>
      <c r="U26" s="622"/>
      <c r="V26" s="622"/>
      <c r="W26" s="622"/>
      <c r="X26" s="622"/>
      <c r="Y26" s="623"/>
      <c r="Z26" s="659">
        <v>0</v>
      </c>
      <c r="AA26" s="659"/>
      <c r="AB26" s="659"/>
      <c r="AC26" s="659"/>
      <c r="AD26" s="660">
        <v>6372</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2879498</v>
      </c>
      <c r="CS26" s="622"/>
      <c r="CT26" s="622"/>
      <c r="CU26" s="622"/>
      <c r="CV26" s="622"/>
      <c r="CW26" s="622"/>
      <c r="CX26" s="622"/>
      <c r="CY26" s="623"/>
      <c r="CZ26" s="624">
        <v>8.1999999999999993</v>
      </c>
      <c r="DA26" s="636"/>
      <c r="DB26" s="636"/>
      <c r="DC26" s="637"/>
      <c r="DD26" s="627">
        <v>2628137</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59043</v>
      </c>
      <c r="S27" s="622"/>
      <c r="T27" s="622"/>
      <c r="U27" s="622"/>
      <c r="V27" s="622"/>
      <c r="W27" s="622"/>
      <c r="X27" s="622"/>
      <c r="Y27" s="623"/>
      <c r="Z27" s="659">
        <v>0.2</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8532946</v>
      </c>
      <c r="BH27" s="622"/>
      <c r="BI27" s="622"/>
      <c r="BJ27" s="622"/>
      <c r="BK27" s="622"/>
      <c r="BL27" s="622"/>
      <c r="BM27" s="622"/>
      <c r="BN27" s="623"/>
      <c r="BO27" s="659">
        <v>100</v>
      </c>
      <c r="BP27" s="659"/>
      <c r="BQ27" s="659"/>
      <c r="BR27" s="659"/>
      <c r="BS27" s="660">
        <v>499071</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7167823</v>
      </c>
      <c r="CS27" s="634"/>
      <c r="CT27" s="634"/>
      <c r="CU27" s="634"/>
      <c r="CV27" s="634"/>
      <c r="CW27" s="634"/>
      <c r="CX27" s="634"/>
      <c r="CY27" s="635"/>
      <c r="CZ27" s="624">
        <v>20.399999999999999</v>
      </c>
      <c r="DA27" s="636"/>
      <c r="DB27" s="636"/>
      <c r="DC27" s="637"/>
      <c r="DD27" s="627">
        <v>2780182</v>
      </c>
      <c r="DE27" s="634"/>
      <c r="DF27" s="634"/>
      <c r="DG27" s="634"/>
      <c r="DH27" s="634"/>
      <c r="DI27" s="634"/>
      <c r="DJ27" s="634"/>
      <c r="DK27" s="635"/>
      <c r="DL27" s="627">
        <v>1807585</v>
      </c>
      <c r="DM27" s="634"/>
      <c r="DN27" s="634"/>
      <c r="DO27" s="634"/>
      <c r="DP27" s="634"/>
      <c r="DQ27" s="634"/>
      <c r="DR27" s="634"/>
      <c r="DS27" s="634"/>
      <c r="DT27" s="634"/>
      <c r="DU27" s="634"/>
      <c r="DV27" s="635"/>
      <c r="DW27" s="624">
        <v>12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142983</v>
      </c>
      <c r="S28" s="622"/>
      <c r="T28" s="622"/>
      <c r="U28" s="622"/>
      <c r="V28" s="622"/>
      <c r="W28" s="622"/>
      <c r="X28" s="622"/>
      <c r="Y28" s="623"/>
      <c r="Z28" s="659">
        <v>0.4</v>
      </c>
      <c r="AA28" s="659"/>
      <c r="AB28" s="659"/>
      <c r="AC28" s="659"/>
      <c r="AD28" s="660">
        <v>34210</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2518772</v>
      </c>
      <c r="CS28" s="622"/>
      <c r="CT28" s="622"/>
      <c r="CU28" s="622"/>
      <c r="CV28" s="622"/>
      <c r="CW28" s="622"/>
      <c r="CX28" s="622"/>
      <c r="CY28" s="623"/>
      <c r="CZ28" s="624">
        <v>7.2</v>
      </c>
      <c r="DA28" s="636"/>
      <c r="DB28" s="636"/>
      <c r="DC28" s="637"/>
      <c r="DD28" s="627">
        <v>2486193</v>
      </c>
      <c r="DE28" s="622"/>
      <c r="DF28" s="622"/>
      <c r="DG28" s="622"/>
      <c r="DH28" s="622"/>
      <c r="DI28" s="622"/>
      <c r="DJ28" s="622"/>
      <c r="DK28" s="623"/>
      <c r="DL28" s="627">
        <v>2486193</v>
      </c>
      <c r="DM28" s="622"/>
      <c r="DN28" s="622"/>
      <c r="DO28" s="622"/>
      <c r="DP28" s="622"/>
      <c r="DQ28" s="622"/>
      <c r="DR28" s="622"/>
      <c r="DS28" s="622"/>
      <c r="DT28" s="622"/>
      <c r="DU28" s="622"/>
      <c r="DV28" s="623"/>
      <c r="DW28" s="624">
        <v>16.5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100763</v>
      </c>
      <c r="S29" s="622"/>
      <c r="T29" s="622"/>
      <c r="U29" s="622"/>
      <c r="V29" s="622"/>
      <c r="W29" s="622"/>
      <c r="X29" s="622"/>
      <c r="Y29" s="623"/>
      <c r="Z29" s="659">
        <v>0.3</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2518772</v>
      </c>
      <c r="CS29" s="634"/>
      <c r="CT29" s="634"/>
      <c r="CU29" s="634"/>
      <c r="CV29" s="634"/>
      <c r="CW29" s="634"/>
      <c r="CX29" s="634"/>
      <c r="CY29" s="635"/>
      <c r="CZ29" s="624">
        <v>7.2</v>
      </c>
      <c r="DA29" s="636"/>
      <c r="DB29" s="636"/>
      <c r="DC29" s="637"/>
      <c r="DD29" s="627">
        <v>2486193</v>
      </c>
      <c r="DE29" s="634"/>
      <c r="DF29" s="634"/>
      <c r="DG29" s="634"/>
      <c r="DH29" s="634"/>
      <c r="DI29" s="634"/>
      <c r="DJ29" s="634"/>
      <c r="DK29" s="635"/>
      <c r="DL29" s="627">
        <v>2486193</v>
      </c>
      <c r="DM29" s="634"/>
      <c r="DN29" s="634"/>
      <c r="DO29" s="634"/>
      <c r="DP29" s="634"/>
      <c r="DQ29" s="634"/>
      <c r="DR29" s="634"/>
      <c r="DS29" s="634"/>
      <c r="DT29" s="634"/>
      <c r="DU29" s="634"/>
      <c r="DV29" s="635"/>
      <c r="DW29" s="624">
        <v>16.5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5377662</v>
      </c>
      <c r="S30" s="622"/>
      <c r="T30" s="622"/>
      <c r="U30" s="622"/>
      <c r="V30" s="622"/>
      <c r="W30" s="622"/>
      <c r="X30" s="622"/>
      <c r="Y30" s="623"/>
      <c r="Z30" s="659">
        <v>14.7</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2394926</v>
      </c>
      <c r="CS30" s="622"/>
      <c r="CT30" s="622"/>
      <c r="CU30" s="622"/>
      <c r="CV30" s="622"/>
      <c r="CW30" s="622"/>
      <c r="CX30" s="622"/>
      <c r="CY30" s="623"/>
      <c r="CZ30" s="624">
        <v>6.8</v>
      </c>
      <c r="DA30" s="636"/>
      <c r="DB30" s="636"/>
      <c r="DC30" s="637"/>
      <c r="DD30" s="627">
        <v>2362347</v>
      </c>
      <c r="DE30" s="622"/>
      <c r="DF30" s="622"/>
      <c r="DG30" s="622"/>
      <c r="DH30" s="622"/>
      <c r="DI30" s="622"/>
      <c r="DJ30" s="622"/>
      <c r="DK30" s="623"/>
      <c r="DL30" s="627">
        <v>2362347</v>
      </c>
      <c r="DM30" s="622"/>
      <c r="DN30" s="622"/>
      <c r="DO30" s="622"/>
      <c r="DP30" s="622"/>
      <c r="DQ30" s="622"/>
      <c r="DR30" s="622"/>
      <c r="DS30" s="622"/>
      <c r="DT30" s="622"/>
      <c r="DU30" s="622"/>
      <c r="DV30" s="623"/>
      <c r="DW30" s="624">
        <v>15.7</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99.2</v>
      </c>
      <c r="BH31" s="684"/>
      <c r="BI31" s="684"/>
      <c r="BJ31" s="684"/>
      <c r="BK31" s="684"/>
      <c r="BL31" s="684"/>
      <c r="BM31" s="685">
        <v>97.8</v>
      </c>
      <c r="BN31" s="684"/>
      <c r="BO31" s="684"/>
      <c r="BP31" s="684"/>
      <c r="BQ31" s="686"/>
      <c r="BR31" s="683">
        <v>98.9</v>
      </c>
      <c r="BS31" s="684"/>
      <c r="BT31" s="684"/>
      <c r="BU31" s="684"/>
      <c r="BV31" s="684"/>
      <c r="BW31" s="684"/>
      <c r="BX31" s="685">
        <v>97.1</v>
      </c>
      <c r="BY31" s="684"/>
      <c r="BZ31" s="684"/>
      <c r="CA31" s="684"/>
      <c r="CB31" s="686"/>
      <c r="CD31" s="642"/>
      <c r="CE31" s="643"/>
      <c r="CF31" s="618" t="s">
        <v>300</v>
      </c>
      <c r="CG31" s="619"/>
      <c r="CH31" s="619"/>
      <c r="CI31" s="619"/>
      <c r="CJ31" s="619"/>
      <c r="CK31" s="619"/>
      <c r="CL31" s="619"/>
      <c r="CM31" s="619"/>
      <c r="CN31" s="619"/>
      <c r="CO31" s="619"/>
      <c r="CP31" s="619"/>
      <c r="CQ31" s="620"/>
      <c r="CR31" s="621">
        <v>123846</v>
      </c>
      <c r="CS31" s="634"/>
      <c r="CT31" s="634"/>
      <c r="CU31" s="634"/>
      <c r="CV31" s="634"/>
      <c r="CW31" s="634"/>
      <c r="CX31" s="634"/>
      <c r="CY31" s="635"/>
      <c r="CZ31" s="624">
        <v>0.4</v>
      </c>
      <c r="DA31" s="636"/>
      <c r="DB31" s="636"/>
      <c r="DC31" s="637"/>
      <c r="DD31" s="627">
        <v>123846</v>
      </c>
      <c r="DE31" s="634"/>
      <c r="DF31" s="634"/>
      <c r="DG31" s="634"/>
      <c r="DH31" s="634"/>
      <c r="DI31" s="634"/>
      <c r="DJ31" s="634"/>
      <c r="DK31" s="635"/>
      <c r="DL31" s="627">
        <v>123846</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2156945</v>
      </c>
      <c r="S32" s="622"/>
      <c r="T32" s="622"/>
      <c r="U32" s="622"/>
      <c r="V32" s="622"/>
      <c r="W32" s="622"/>
      <c r="X32" s="622"/>
      <c r="Y32" s="623"/>
      <c r="Z32" s="659">
        <v>5.9</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14" t="s">
        <v>302</v>
      </c>
      <c r="AX32" s="618" t="s">
        <v>303</v>
      </c>
      <c r="AY32" s="619"/>
      <c r="AZ32" s="619"/>
      <c r="BA32" s="619"/>
      <c r="BB32" s="619"/>
      <c r="BC32" s="619"/>
      <c r="BD32" s="619"/>
      <c r="BE32" s="619"/>
      <c r="BF32" s="620"/>
      <c r="BG32" s="687">
        <v>99.6</v>
      </c>
      <c r="BH32" s="634"/>
      <c r="BI32" s="634"/>
      <c r="BJ32" s="634"/>
      <c r="BK32" s="634"/>
      <c r="BL32" s="634"/>
      <c r="BM32" s="625">
        <v>98.8</v>
      </c>
      <c r="BN32" s="634"/>
      <c r="BO32" s="634"/>
      <c r="BP32" s="634"/>
      <c r="BQ32" s="657"/>
      <c r="BR32" s="687">
        <v>98.9</v>
      </c>
      <c r="BS32" s="634"/>
      <c r="BT32" s="634"/>
      <c r="BU32" s="634"/>
      <c r="BV32" s="634"/>
      <c r="BW32" s="634"/>
      <c r="BX32" s="625">
        <v>97.9</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262560</v>
      </c>
      <c r="S33" s="622"/>
      <c r="T33" s="622"/>
      <c r="U33" s="622"/>
      <c r="V33" s="622"/>
      <c r="W33" s="622"/>
      <c r="X33" s="622"/>
      <c r="Y33" s="623"/>
      <c r="Z33" s="659">
        <v>0.7</v>
      </c>
      <c r="AA33" s="659"/>
      <c r="AB33" s="659"/>
      <c r="AC33" s="659"/>
      <c r="AD33" s="660">
        <v>18853</v>
      </c>
      <c r="AE33" s="660"/>
      <c r="AF33" s="660"/>
      <c r="AG33" s="660"/>
      <c r="AH33" s="660"/>
      <c r="AI33" s="660"/>
      <c r="AJ33" s="660"/>
      <c r="AK33" s="660"/>
      <c r="AL33" s="624">
        <v>0.1</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98.9</v>
      </c>
      <c r="BH33" s="606"/>
      <c r="BI33" s="606"/>
      <c r="BJ33" s="606"/>
      <c r="BK33" s="606"/>
      <c r="BL33" s="606"/>
      <c r="BM33" s="652">
        <v>97.5</v>
      </c>
      <c r="BN33" s="606"/>
      <c r="BO33" s="606"/>
      <c r="BP33" s="606"/>
      <c r="BQ33" s="669"/>
      <c r="BR33" s="682">
        <v>98.8</v>
      </c>
      <c r="BS33" s="606"/>
      <c r="BT33" s="606"/>
      <c r="BU33" s="606"/>
      <c r="BV33" s="606"/>
      <c r="BW33" s="606"/>
      <c r="BX33" s="652">
        <v>97.1</v>
      </c>
      <c r="BY33" s="606"/>
      <c r="BZ33" s="606"/>
      <c r="CA33" s="606"/>
      <c r="CB33" s="669"/>
      <c r="CD33" s="618" t="s">
        <v>307</v>
      </c>
      <c r="CE33" s="619"/>
      <c r="CF33" s="619"/>
      <c r="CG33" s="619"/>
      <c r="CH33" s="619"/>
      <c r="CI33" s="619"/>
      <c r="CJ33" s="619"/>
      <c r="CK33" s="619"/>
      <c r="CL33" s="619"/>
      <c r="CM33" s="619"/>
      <c r="CN33" s="619"/>
      <c r="CO33" s="619"/>
      <c r="CP33" s="619"/>
      <c r="CQ33" s="620"/>
      <c r="CR33" s="621">
        <v>13890546</v>
      </c>
      <c r="CS33" s="634"/>
      <c r="CT33" s="634"/>
      <c r="CU33" s="634"/>
      <c r="CV33" s="634"/>
      <c r="CW33" s="634"/>
      <c r="CX33" s="634"/>
      <c r="CY33" s="635"/>
      <c r="CZ33" s="624">
        <v>39.6</v>
      </c>
      <c r="DA33" s="636"/>
      <c r="DB33" s="636"/>
      <c r="DC33" s="637"/>
      <c r="DD33" s="627">
        <v>10058036</v>
      </c>
      <c r="DE33" s="634"/>
      <c r="DF33" s="634"/>
      <c r="DG33" s="634"/>
      <c r="DH33" s="634"/>
      <c r="DI33" s="634"/>
      <c r="DJ33" s="634"/>
      <c r="DK33" s="635"/>
      <c r="DL33" s="627">
        <v>5438194</v>
      </c>
      <c r="DM33" s="634"/>
      <c r="DN33" s="634"/>
      <c r="DO33" s="634"/>
      <c r="DP33" s="634"/>
      <c r="DQ33" s="634"/>
      <c r="DR33" s="634"/>
      <c r="DS33" s="634"/>
      <c r="DT33" s="634"/>
      <c r="DU33" s="634"/>
      <c r="DV33" s="635"/>
      <c r="DW33" s="624">
        <v>36.1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802852</v>
      </c>
      <c r="S34" s="622"/>
      <c r="T34" s="622"/>
      <c r="U34" s="622"/>
      <c r="V34" s="622"/>
      <c r="W34" s="622"/>
      <c r="X34" s="622"/>
      <c r="Y34" s="623"/>
      <c r="Z34" s="659">
        <v>2.2000000000000002</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3959292</v>
      </c>
      <c r="CS34" s="622"/>
      <c r="CT34" s="622"/>
      <c r="CU34" s="622"/>
      <c r="CV34" s="622"/>
      <c r="CW34" s="622"/>
      <c r="CX34" s="622"/>
      <c r="CY34" s="623"/>
      <c r="CZ34" s="624">
        <v>11.3</v>
      </c>
      <c r="DA34" s="636"/>
      <c r="DB34" s="636"/>
      <c r="DC34" s="637"/>
      <c r="DD34" s="627">
        <v>2786104</v>
      </c>
      <c r="DE34" s="622"/>
      <c r="DF34" s="622"/>
      <c r="DG34" s="622"/>
      <c r="DH34" s="622"/>
      <c r="DI34" s="622"/>
      <c r="DJ34" s="622"/>
      <c r="DK34" s="623"/>
      <c r="DL34" s="627">
        <v>2189196</v>
      </c>
      <c r="DM34" s="622"/>
      <c r="DN34" s="622"/>
      <c r="DO34" s="622"/>
      <c r="DP34" s="622"/>
      <c r="DQ34" s="622"/>
      <c r="DR34" s="622"/>
      <c r="DS34" s="622"/>
      <c r="DT34" s="622"/>
      <c r="DU34" s="622"/>
      <c r="DV34" s="623"/>
      <c r="DW34" s="624">
        <v>14.5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3024464</v>
      </c>
      <c r="S35" s="622"/>
      <c r="T35" s="622"/>
      <c r="U35" s="622"/>
      <c r="V35" s="622"/>
      <c r="W35" s="622"/>
      <c r="X35" s="622"/>
      <c r="Y35" s="623"/>
      <c r="Z35" s="659">
        <v>8.3000000000000007</v>
      </c>
      <c r="AA35" s="659"/>
      <c r="AB35" s="659"/>
      <c r="AC35" s="659"/>
      <c r="AD35" s="660" t="s">
        <v>121</v>
      </c>
      <c r="AE35" s="660"/>
      <c r="AF35" s="660"/>
      <c r="AG35" s="660"/>
      <c r="AH35" s="660"/>
      <c r="AI35" s="660"/>
      <c r="AJ35" s="660"/>
      <c r="AK35" s="660"/>
      <c r="AL35" s="624" t="s">
        <v>121</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339733</v>
      </c>
      <c r="CS35" s="634"/>
      <c r="CT35" s="634"/>
      <c r="CU35" s="634"/>
      <c r="CV35" s="634"/>
      <c r="CW35" s="634"/>
      <c r="CX35" s="634"/>
      <c r="CY35" s="635"/>
      <c r="CZ35" s="624">
        <v>1</v>
      </c>
      <c r="DA35" s="636"/>
      <c r="DB35" s="636"/>
      <c r="DC35" s="637"/>
      <c r="DD35" s="627">
        <v>237926</v>
      </c>
      <c r="DE35" s="634"/>
      <c r="DF35" s="634"/>
      <c r="DG35" s="634"/>
      <c r="DH35" s="634"/>
      <c r="DI35" s="634"/>
      <c r="DJ35" s="634"/>
      <c r="DK35" s="635"/>
      <c r="DL35" s="627">
        <v>236719</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1177144</v>
      </c>
      <c r="S36" s="622"/>
      <c r="T36" s="622"/>
      <c r="U36" s="622"/>
      <c r="V36" s="622"/>
      <c r="W36" s="622"/>
      <c r="X36" s="622"/>
      <c r="Y36" s="623"/>
      <c r="Z36" s="659">
        <v>3.2</v>
      </c>
      <c r="AA36" s="659"/>
      <c r="AB36" s="659"/>
      <c r="AC36" s="659"/>
      <c r="AD36" s="660" t="s">
        <v>121</v>
      </c>
      <c r="AE36" s="660"/>
      <c r="AF36" s="660"/>
      <c r="AG36" s="660"/>
      <c r="AH36" s="660"/>
      <c r="AI36" s="660"/>
      <c r="AJ36" s="660"/>
      <c r="AK36" s="660"/>
      <c r="AL36" s="624" t="s">
        <v>121</v>
      </c>
      <c r="AM36" s="625"/>
      <c r="AN36" s="625"/>
      <c r="AO36" s="661"/>
      <c r="AP36" s="222"/>
      <c r="AQ36" s="670" t="s">
        <v>315</v>
      </c>
      <c r="AR36" s="671"/>
      <c r="AS36" s="671"/>
      <c r="AT36" s="671"/>
      <c r="AU36" s="671"/>
      <c r="AV36" s="671"/>
      <c r="AW36" s="671"/>
      <c r="AX36" s="671"/>
      <c r="AY36" s="672"/>
      <c r="AZ36" s="676">
        <v>3969299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62396</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2204199</v>
      </c>
      <c r="CS36" s="622"/>
      <c r="CT36" s="622"/>
      <c r="CU36" s="622"/>
      <c r="CV36" s="622"/>
      <c r="CW36" s="622"/>
      <c r="CX36" s="622"/>
      <c r="CY36" s="623"/>
      <c r="CZ36" s="624">
        <v>6.3</v>
      </c>
      <c r="DA36" s="636"/>
      <c r="DB36" s="636"/>
      <c r="DC36" s="637"/>
      <c r="DD36" s="627">
        <v>1363975</v>
      </c>
      <c r="DE36" s="622"/>
      <c r="DF36" s="622"/>
      <c r="DG36" s="622"/>
      <c r="DH36" s="622"/>
      <c r="DI36" s="622"/>
      <c r="DJ36" s="622"/>
      <c r="DK36" s="623"/>
      <c r="DL36" s="627">
        <v>811690</v>
      </c>
      <c r="DM36" s="622"/>
      <c r="DN36" s="622"/>
      <c r="DO36" s="622"/>
      <c r="DP36" s="622"/>
      <c r="DQ36" s="622"/>
      <c r="DR36" s="622"/>
      <c r="DS36" s="622"/>
      <c r="DT36" s="622"/>
      <c r="DU36" s="622"/>
      <c r="DV36" s="623"/>
      <c r="DW36" s="624">
        <v>5.4</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2026565</v>
      </c>
      <c r="S37" s="622"/>
      <c r="T37" s="622"/>
      <c r="U37" s="622"/>
      <c r="V37" s="622"/>
      <c r="W37" s="622"/>
      <c r="X37" s="622"/>
      <c r="Y37" s="623"/>
      <c r="Z37" s="659">
        <v>5.6</v>
      </c>
      <c r="AA37" s="659"/>
      <c r="AB37" s="659"/>
      <c r="AC37" s="659"/>
      <c r="AD37" s="660">
        <v>88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669022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-20869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15456</v>
      </c>
      <c r="CS37" s="634"/>
      <c r="CT37" s="634"/>
      <c r="CU37" s="634"/>
      <c r="CV37" s="634"/>
      <c r="CW37" s="634"/>
      <c r="CX37" s="634"/>
      <c r="CY37" s="635"/>
      <c r="CZ37" s="624">
        <v>0</v>
      </c>
      <c r="DA37" s="636"/>
      <c r="DB37" s="636"/>
      <c r="DC37" s="637"/>
      <c r="DD37" s="627">
        <v>15456</v>
      </c>
      <c r="DE37" s="634"/>
      <c r="DF37" s="634"/>
      <c r="DG37" s="634"/>
      <c r="DH37" s="634"/>
      <c r="DI37" s="634"/>
      <c r="DJ37" s="634"/>
      <c r="DK37" s="635"/>
      <c r="DL37" s="627">
        <v>15456</v>
      </c>
      <c r="DM37" s="634"/>
      <c r="DN37" s="634"/>
      <c r="DO37" s="634"/>
      <c r="DP37" s="634"/>
      <c r="DQ37" s="634"/>
      <c r="DR37" s="634"/>
      <c r="DS37" s="634"/>
      <c r="DT37" s="634"/>
      <c r="DU37" s="634"/>
      <c r="DV37" s="635"/>
      <c r="DW37" s="624">
        <v>0.1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5984200</v>
      </c>
      <c r="S38" s="622"/>
      <c r="T38" s="622"/>
      <c r="U38" s="622"/>
      <c r="V38" s="622"/>
      <c r="W38" s="622"/>
      <c r="X38" s="622"/>
      <c r="Y38" s="623"/>
      <c r="Z38" s="659">
        <v>16.399999999999999</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461989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7562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2835373</v>
      </c>
      <c r="CS38" s="622"/>
      <c r="CT38" s="622"/>
      <c r="CU38" s="622"/>
      <c r="CV38" s="622"/>
      <c r="CW38" s="622"/>
      <c r="CX38" s="622"/>
      <c r="CY38" s="623"/>
      <c r="CZ38" s="624">
        <v>8.1</v>
      </c>
      <c r="DA38" s="636"/>
      <c r="DB38" s="636"/>
      <c r="DC38" s="637"/>
      <c r="DD38" s="627">
        <v>2262937</v>
      </c>
      <c r="DE38" s="622"/>
      <c r="DF38" s="622"/>
      <c r="DG38" s="622"/>
      <c r="DH38" s="622"/>
      <c r="DI38" s="622"/>
      <c r="DJ38" s="622"/>
      <c r="DK38" s="623"/>
      <c r="DL38" s="627">
        <v>2175589</v>
      </c>
      <c r="DM38" s="622"/>
      <c r="DN38" s="622"/>
      <c r="DO38" s="622"/>
      <c r="DP38" s="622"/>
      <c r="DQ38" s="622"/>
      <c r="DR38" s="622"/>
      <c r="DS38" s="622"/>
      <c r="DT38" s="622"/>
      <c r="DU38" s="622"/>
      <c r="DV38" s="623"/>
      <c r="DW38" s="624">
        <v>14.4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11732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3863449</v>
      </c>
      <c r="CS39" s="634"/>
      <c r="CT39" s="634"/>
      <c r="CU39" s="634"/>
      <c r="CV39" s="634"/>
      <c r="CW39" s="634"/>
      <c r="CX39" s="634"/>
      <c r="CY39" s="635"/>
      <c r="CZ39" s="624">
        <v>11</v>
      </c>
      <c r="DA39" s="636"/>
      <c r="DB39" s="636"/>
      <c r="DC39" s="637"/>
      <c r="DD39" s="627">
        <v>3382094</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117600</v>
      </c>
      <c r="S40" s="622"/>
      <c r="T40" s="622"/>
      <c r="U40" s="622"/>
      <c r="V40" s="622"/>
      <c r="W40" s="622"/>
      <c r="X40" s="622"/>
      <c r="Y40" s="623"/>
      <c r="Z40" s="659">
        <v>0.3</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112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688500</v>
      </c>
      <c r="CS40" s="622"/>
      <c r="CT40" s="622"/>
      <c r="CU40" s="622"/>
      <c r="CV40" s="622"/>
      <c r="CW40" s="622"/>
      <c r="CX40" s="622"/>
      <c r="CY40" s="623"/>
      <c r="CZ40" s="624">
        <v>2</v>
      </c>
      <c r="DA40" s="636"/>
      <c r="DB40" s="636"/>
      <c r="DC40" s="637"/>
      <c r="DD40" s="627">
        <v>25000</v>
      </c>
      <c r="DE40" s="622"/>
      <c r="DF40" s="622"/>
      <c r="DG40" s="622"/>
      <c r="DH40" s="622"/>
      <c r="DI40" s="622"/>
      <c r="DJ40" s="622"/>
      <c r="DK40" s="623"/>
      <c r="DL40" s="627">
        <v>25000</v>
      </c>
      <c r="DM40" s="622"/>
      <c r="DN40" s="622"/>
      <c r="DO40" s="622"/>
      <c r="DP40" s="622"/>
      <c r="DQ40" s="622"/>
      <c r="DR40" s="622"/>
      <c r="DS40" s="622"/>
      <c r="DT40" s="622"/>
      <c r="DU40" s="622"/>
      <c r="DV40" s="623"/>
      <c r="DW40" s="624">
        <v>0.2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36487418</v>
      </c>
      <c r="S41" s="646"/>
      <c r="T41" s="646"/>
      <c r="U41" s="646"/>
      <c r="V41" s="646"/>
      <c r="W41" s="646"/>
      <c r="X41" s="646"/>
      <c r="Y41" s="649"/>
      <c r="Z41" s="650">
        <v>100</v>
      </c>
      <c r="AA41" s="650"/>
      <c r="AB41" s="650"/>
      <c r="AC41" s="650"/>
      <c r="AD41" s="651">
        <v>14958576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626250</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2212038</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421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6868348</v>
      </c>
      <c r="CS42" s="634"/>
      <c r="CT42" s="634"/>
      <c r="CU42" s="634"/>
      <c r="CV42" s="634"/>
      <c r="CW42" s="634"/>
      <c r="CX42" s="634"/>
      <c r="CY42" s="635"/>
      <c r="CZ42" s="624">
        <v>19.600000000000001</v>
      </c>
      <c r="DA42" s="636"/>
      <c r="DB42" s="636"/>
      <c r="DC42" s="637"/>
      <c r="DD42" s="627">
        <v>294088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43977</v>
      </c>
      <c r="CS43" s="634"/>
      <c r="CT43" s="634"/>
      <c r="CU43" s="634"/>
      <c r="CV43" s="634"/>
      <c r="CW43" s="634"/>
      <c r="CX43" s="634"/>
      <c r="CY43" s="635"/>
      <c r="CZ43" s="624">
        <v>0.1</v>
      </c>
      <c r="DA43" s="636"/>
      <c r="DB43" s="636"/>
      <c r="DC43" s="637"/>
      <c r="DD43" s="627">
        <v>43977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6868348</v>
      </c>
      <c r="CS44" s="622"/>
      <c r="CT44" s="622"/>
      <c r="CU44" s="622"/>
      <c r="CV44" s="622"/>
      <c r="CW44" s="622"/>
      <c r="CX44" s="622"/>
      <c r="CY44" s="623"/>
      <c r="CZ44" s="624">
        <v>19.600000000000001</v>
      </c>
      <c r="DA44" s="625"/>
      <c r="DB44" s="625"/>
      <c r="DC44" s="626"/>
      <c r="DD44" s="627">
        <v>294088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580367</v>
      </c>
      <c r="CS45" s="634"/>
      <c r="CT45" s="634"/>
      <c r="CU45" s="634"/>
      <c r="CV45" s="634"/>
      <c r="CW45" s="634"/>
      <c r="CX45" s="634"/>
      <c r="CY45" s="635"/>
      <c r="CZ45" s="624">
        <v>1.7</v>
      </c>
      <c r="DA45" s="636"/>
      <c r="DB45" s="636"/>
      <c r="DC45" s="637"/>
      <c r="DD45" s="627">
        <v>21966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6150071</v>
      </c>
      <c r="CS46" s="622"/>
      <c r="CT46" s="622"/>
      <c r="CU46" s="622"/>
      <c r="CV46" s="622"/>
      <c r="CW46" s="622"/>
      <c r="CX46" s="622"/>
      <c r="CY46" s="623"/>
      <c r="CZ46" s="624">
        <v>17.5</v>
      </c>
      <c r="DA46" s="625"/>
      <c r="DB46" s="625"/>
      <c r="DC46" s="626"/>
      <c r="DD46" s="627">
        <v>226277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35111694</v>
      </c>
      <c r="CS49" s="606"/>
      <c r="CT49" s="606"/>
      <c r="CU49" s="606"/>
      <c r="CV49" s="606"/>
      <c r="CW49" s="606"/>
      <c r="CX49" s="606"/>
      <c r="CY49" s="607"/>
      <c r="CZ49" s="608">
        <v>100</v>
      </c>
      <c r="DA49" s="609"/>
      <c r="DB49" s="609"/>
      <c r="DC49" s="610"/>
      <c r="DD49" s="611">
        <v>19911222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3xrCr3VEv5jQWUkeH1ofFSO6/3OENem+p27m92UYT7j5I+XblK3nJLtKFtC6C3Ap6b6jw5ybd+LSfGgsAaLtg==" saltValue="NJUcADTuaj29R2zph6kqH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36491</v>
      </c>
      <c r="R7" s="1103"/>
      <c r="S7" s="1103"/>
      <c r="T7" s="1103"/>
      <c r="U7" s="1103"/>
      <c r="V7" s="1103">
        <v>35116</v>
      </c>
      <c r="W7" s="1103"/>
      <c r="X7" s="1103"/>
      <c r="Y7" s="1103"/>
      <c r="Z7" s="1103"/>
      <c r="AA7" s="1103">
        <v>1375</v>
      </c>
      <c r="AB7" s="1103"/>
      <c r="AC7" s="1103"/>
      <c r="AD7" s="1103"/>
      <c r="AE7" s="1104"/>
      <c r="AF7" s="1105">
        <v>1047</v>
      </c>
      <c r="AG7" s="1106"/>
      <c r="AH7" s="1106"/>
      <c r="AI7" s="1106"/>
      <c r="AJ7" s="1107"/>
      <c r="AK7" s="1108">
        <v>2924</v>
      </c>
      <c r="AL7" s="1109"/>
      <c r="AM7" s="1109"/>
      <c r="AN7" s="1109"/>
      <c r="AO7" s="1109"/>
      <c r="AP7" s="1109">
        <v>31678</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557</v>
      </c>
      <c r="BT7" s="1100"/>
      <c r="BU7" s="1100"/>
      <c r="BV7" s="1100"/>
      <c r="BW7" s="1100"/>
      <c r="BX7" s="1100"/>
      <c r="BY7" s="1100"/>
      <c r="BZ7" s="1100"/>
      <c r="CA7" s="1100"/>
      <c r="CB7" s="1100"/>
      <c r="CC7" s="1100"/>
      <c r="CD7" s="1100"/>
      <c r="CE7" s="1100"/>
      <c r="CF7" s="1100"/>
      <c r="CG7" s="1112"/>
      <c r="CH7" s="1096">
        <v>2</v>
      </c>
      <c r="CI7" s="1097"/>
      <c r="CJ7" s="1097"/>
      <c r="CK7" s="1097"/>
      <c r="CL7" s="1098"/>
      <c r="CM7" s="1096">
        <v>21</v>
      </c>
      <c r="CN7" s="1097"/>
      <c r="CO7" s="1097"/>
      <c r="CP7" s="1097"/>
      <c r="CQ7" s="1098"/>
      <c r="CR7" s="1096">
        <v>5</v>
      </c>
      <c r="CS7" s="1097"/>
      <c r="CT7" s="1097"/>
      <c r="CU7" s="1097"/>
      <c r="CV7" s="1098"/>
      <c r="CW7" s="1096" t="s">
        <v>556</v>
      </c>
      <c r="CX7" s="1097"/>
      <c r="CY7" s="1097"/>
      <c r="CZ7" s="1097"/>
      <c r="DA7" s="1098"/>
      <c r="DB7" s="1096" t="s">
        <v>556</v>
      </c>
      <c r="DC7" s="1097"/>
      <c r="DD7" s="1097"/>
      <c r="DE7" s="1097"/>
      <c r="DF7" s="1098"/>
      <c r="DG7" s="1096" t="s">
        <v>556</v>
      </c>
      <c r="DH7" s="1097"/>
      <c r="DI7" s="1097"/>
      <c r="DJ7" s="1097"/>
      <c r="DK7" s="1098"/>
      <c r="DL7" s="1096" t="s">
        <v>556</v>
      </c>
      <c r="DM7" s="1097"/>
      <c r="DN7" s="1097"/>
      <c r="DO7" s="1097"/>
      <c r="DP7" s="1098"/>
      <c r="DQ7" s="1096" t="s">
        <v>556</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750</v>
      </c>
      <c r="R8" s="1039"/>
      <c r="S8" s="1039"/>
      <c r="T8" s="1039"/>
      <c r="U8" s="1039"/>
      <c r="V8" s="1039">
        <v>750</v>
      </c>
      <c r="W8" s="1039"/>
      <c r="X8" s="1039"/>
      <c r="Y8" s="1039"/>
      <c r="Z8" s="1039"/>
      <c r="AA8" s="1039" t="s">
        <v>556</v>
      </c>
      <c r="AB8" s="1039"/>
      <c r="AC8" s="1039"/>
      <c r="AD8" s="1039"/>
      <c r="AE8" s="1040"/>
      <c r="AF8" s="1035" t="s">
        <v>121</v>
      </c>
      <c r="AG8" s="1036"/>
      <c r="AH8" s="1036"/>
      <c r="AI8" s="1036"/>
      <c r="AJ8" s="1037"/>
      <c r="AK8" s="1080" t="s">
        <v>556</v>
      </c>
      <c r="AL8" s="1081"/>
      <c r="AM8" s="1081"/>
      <c r="AN8" s="1081"/>
      <c r="AO8" s="1081"/>
      <c r="AP8" s="1081" t="s">
        <v>556</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t="s">
        <v>376</v>
      </c>
      <c r="C9" s="1031"/>
      <c r="D9" s="1031"/>
      <c r="E9" s="1031"/>
      <c r="F9" s="1031"/>
      <c r="G9" s="1031"/>
      <c r="H9" s="1031"/>
      <c r="I9" s="1031"/>
      <c r="J9" s="1031"/>
      <c r="K9" s="1031"/>
      <c r="L9" s="1031"/>
      <c r="M9" s="1031"/>
      <c r="N9" s="1031"/>
      <c r="O9" s="1031"/>
      <c r="P9" s="1032"/>
      <c r="Q9" s="1038">
        <v>4633</v>
      </c>
      <c r="R9" s="1039"/>
      <c r="S9" s="1039"/>
      <c r="T9" s="1039"/>
      <c r="U9" s="1039"/>
      <c r="V9" s="1039">
        <v>4633</v>
      </c>
      <c r="W9" s="1039"/>
      <c r="X9" s="1039"/>
      <c r="Y9" s="1039"/>
      <c r="Z9" s="1039"/>
      <c r="AA9" s="1039" t="s">
        <v>556</v>
      </c>
      <c r="AB9" s="1039"/>
      <c r="AC9" s="1039"/>
      <c r="AD9" s="1039"/>
      <c r="AE9" s="1040"/>
      <c r="AF9" s="1035" t="s">
        <v>121</v>
      </c>
      <c r="AG9" s="1036"/>
      <c r="AH9" s="1036"/>
      <c r="AI9" s="1036"/>
      <c r="AJ9" s="1037"/>
      <c r="AK9" s="1080" t="s">
        <v>556</v>
      </c>
      <c r="AL9" s="1081"/>
      <c r="AM9" s="1081"/>
      <c r="AN9" s="1081"/>
      <c r="AO9" s="1081"/>
      <c r="AP9" s="1081" t="s">
        <v>556</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t="s">
        <v>377</v>
      </c>
      <c r="C10" s="1031"/>
      <c r="D10" s="1031"/>
      <c r="E10" s="1031"/>
      <c r="F10" s="1031"/>
      <c r="G10" s="1031"/>
      <c r="H10" s="1031"/>
      <c r="I10" s="1031"/>
      <c r="J10" s="1031"/>
      <c r="K10" s="1031"/>
      <c r="L10" s="1031"/>
      <c r="M10" s="1031"/>
      <c r="N10" s="1031"/>
      <c r="O10" s="1031"/>
      <c r="P10" s="1032"/>
      <c r="Q10" s="1038">
        <v>2519</v>
      </c>
      <c r="R10" s="1039"/>
      <c r="S10" s="1039"/>
      <c r="T10" s="1039"/>
      <c r="U10" s="1039"/>
      <c r="V10" s="1039">
        <v>2519</v>
      </c>
      <c r="W10" s="1039"/>
      <c r="X10" s="1039"/>
      <c r="Y10" s="1039"/>
      <c r="Z10" s="1039"/>
      <c r="AA10" s="1039" t="s">
        <v>556</v>
      </c>
      <c r="AB10" s="1039"/>
      <c r="AC10" s="1039"/>
      <c r="AD10" s="1039"/>
      <c r="AE10" s="1040"/>
      <c r="AF10" s="1035" t="s">
        <v>121</v>
      </c>
      <c r="AG10" s="1036"/>
      <c r="AH10" s="1036"/>
      <c r="AI10" s="1036"/>
      <c r="AJ10" s="1037"/>
      <c r="AK10" s="1080" t="s">
        <v>556</v>
      </c>
      <c r="AL10" s="1081"/>
      <c r="AM10" s="1081"/>
      <c r="AN10" s="1081"/>
      <c r="AO10" s="1081"/>
      <c r="AP10" s="1081" t="s">
        <v>556</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379</v>
      </c>
      <c r="B23" s="937" t="s">
        <v>380</v>
      </c>
      <c r="C23" s="938"/>
      <c r="D23" s="938"/>
      <c r="E23" s="938"/>
      <c r="F23" s="938"/>
      <c r="G23" s="938"/>
      <c r="H23" s="938"/>
      <c r="I23" s="938"/>
      <c r="J23" s="938"/>
      <c r="K23" s="938"/>
      <c r="L23" s="938"/>
      <c r="M23" s="938"/>
      <c r="N23" s="938"/>
      <c r="O23" s="938"/>
      <c r="P23" s="948"/>
      <c r="Q23" s="1067">
        <v>36488</v>
      </c>
      <c r="R23" s="1061"/>
      <c r="S23" s="1061"/>
      <c r="T23" s="1061"/>
      <c r="U23" s="1061"/>
      <c r="V23" s="1061">
        <v>35112</v>
      </c>
      <c r="W23" s="1061"/>
      <c r="X23" s="1061"/>
      <c r="Y23" s="1061"/>
      <c r="Z23" s="1061"/>
      <c r="AA23" s="1061">
        <v>1376</v>
      </c>
      <c r="AB23" s="1061"/>
      <c r="AC23" s="1061"/>
      <c r="AD23" s="1061"/>
      <c r="AE23" s="1068"/>
      <c r="AF23" s="1069">
        <v>1047</v>
      </c>
      <c r="AG23" s="1061"/>
      <c r="AH23" s="1061"/>
      <c r="AI23" s="1061"/>
      <c r="AJ23" s="1070"/>
      <c r="AK23" s="1071"/>
      <c r="AL23" s="1072"/>
      <c r="AM23" s="1072"/>
      <c r="AN23" s="1072"/>
      <c r="AO23" s="1072"/>
      <c r="AP23" s="1061">
        <v>31678</v>
      </c>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391</v>
      </c>
      <c r="C28" s="1048"/>
      <c r="D28" s="1048"/>
      <c r="E28" s="1048"/>
      <c r="F28" s="1048"/>
      <c r="G28" s="1048"/>
      <c r="H28" s="1048"/>
      <c r="I28" s="1048"/>
      <c r="J28" s="1048"/>
      <c r="K28" s="1048"/>
      <c r="L28" s="1048"/>
      <c r="M28" s="1048"/>
      <c r="N28" s="1048"/>
      <c r="O28" s="1048"/>
      <c r="P28" s="1049"/>
      <c r="Q28" s="1050">
        <v>7065</v>
      </c>
      <c r="R28" s="1051"/>
      <c r="S28" s="1051"/>
      <c r="T28" s="1051"/>
      <c r="U28" s="1051"/>
      <c r="V28" s="1051">
        <v>7003</v>
      </c>
      <c r="W28" s="1051"/>
      <c r="X28" s="1051"/>
      <c r="Y28" s="1051"/>
      <c r="Z28" s="1051"/>
      <c r="AA28" s="1051">
        <v>62</v>
      </c>
      <c r="AB28" s="1051"/>
      <c r="AC28" s="1051"/>
      <c r="AD28" s="1051"/>
      <c r="AE28" s="1052"/>
      <c r="AF28" s="1053">
        <v>62</v>
      </c>
      <c r="AG28" s="1051"/>
      <c r="AH28" s="1051"/>
      <c r="AI28" s="1051"/>
      <c r="AJ28" s="1054"/>
      <c r="AK28" s="1042">
        <v>626</v>
      </c>
      <c r="AL28" s="1043"/>
      <c r="AM28" s="1043"/>
      <c r="AN28" s="1043"/>
      <c r="AO28" s="1043"/>
      <c r="AP28" s="1043" t="s">
        <v>556</v>
      </c>
      <c r="AQ28" s="1043"/>
      <c r="AR28" s="1043"/>
      <c r="AS28" s="1043"/>
      <c r="AT28" s="1043"/>
      <c r="AU28" s="1043" t="s">
        <v>556</v>
      </c>
      <c r="AV28" s="1043"/>
      <c r="AW28" s="1043"/>
      <c r="AX28" s="1043"/>
      <c r="AY28" s="1043"/>
      <c r="AZ28" s="1044" t="s">
        <v>556</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392</v>
      </c>
      <c r="C29" s="1031"/>
      <c r="D29" s="1031"/>
      <c r="E29" s="1031"/>
      <c r="F29" s="1031"/>
      <c r="G29" s="1031"/>
      <c r="H29" s="1031"/>
      <c r="I29" s="1031"/>
      <c r="J29" s="1031"/>
      <c r="K29" s="1031"/>
      <c r="L29" s="1031"/>
      <c r="M29" s="1031"/>
      <c r="N29" s="1031"/>
      <c r="O29" s="1031"/>
      <c r="P29" s="1032"/>
      <c r="Q29" s="1038">
        <v>1104</v>
      </c>
      <c r="R29" s="1039"/>
      <c r="S29" s="1039"/>
      <c r="T29" s="1039"/>
      <c r="U29" s="1039"/>
      <c r="V29" s="1039">
        <v>1064</v>
      </c>
      <c r="W29" s="1039"/>
      <c r="X29" s="1039"/>
      <c r="Y29" s="1039"/>
      <c r="Z29" s="1039"/>
      <c r="AA29" s="1039">
        <v>40</v>
      </c>
      <c r="AB29" s="1039"/>
      <c r="AC29" s="1039"/>
      <c r="AD29" s="1039"/>
      <c r="AE29" s="1040"/>
      <c r="AF29" s="1035">
        <v>40</v>
      </c>
      <c r="AG29" s="1036"/>
      <c r="AH29" s="1036"/>
      <c r="AI29" s="1036"/>
      <c r="AJ29" s="1037"/>
      <c r="AK29" s="980">
        <v>274</v>
      </c>
      <c r="AL29" s="971"/>
      <c r="AM29" s="971"/>
      <c r="AN29" s="971"/>
      <c r="AO29" s="971"/>
      <c r="AP29" s="971" t="s">
        <v>556</v>
      </c>
      <c r="AQ29" s="971"/>
      <c r="AR29" s="971"/>
      <c r="AS29" s="971"/>
      <c r="AT29" s="971"/>
      <c r="AU29" s="971" t="s">
        <v>556</v>
      </c>
      <c r="AV29" s="971"/>
      <c r="AW29" s="971"/>
      <c r="AX29" s="971"/>
      <c r="AY29" s="971"/>
      <c r="AZ29" s="1041" t="s">
        <v>556</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393</v>
      </c>
      <c r="C30" s="1031"/>
      <c r="D30" s="1031"/>
      <c r="E30" s="1031"/>
      <c r="F30" s="1031"/>
      <c r="G30" s="1031"/>
      <c r="H30" s="1031"/>
      <c r="I30" s="1031"/>
      <c r="J30" s="1031"/>
      <c r="K30" s="1031"/>
      <c r="L30" s="1031"/>
      <c r="M30" s="1031"/>
      <c r="N30" s="1031"/>
      <c r="O30" s="1031"/>
      <c r="P30" s="1032"/>
      <c r="Q30" s="1038">
        <v>7315</v>
      </c>
      <c r="R30" s="1039"/>
      <c r="S30" s="1039"/>
      <c r="T30" s="1039"/>
      <c r="U30" s="1039"/>
      <c r="V30" s="1039">
        <v>6737</v>
      </c>
      <c r="W30" s="1039"/>
      <c r="X30" s="1039"/>
      <c r="Y30" s="1039"/>
      <c r="Z30" s="1039"/>
      <c r="AA30" s="1039">
        <v>578</v>
      </c>
      <c r="AB30" s="1039"/>
      <c r="AC30" s="1039"/>
      <c r="AD30" s="1039"/>
      <c r="AE30" s="1040"/>
      <c r="AF30" s="1035">
        <v>578</v>
      </c>
      <c r="AG30" s="1036"/>
      <c r="AH30" s="1036"/>
      <c r="AI30" s="1036"/>
      <c r="AJ30" s="1037"/>
      <c r="AK30" s="980">
        <v>1065</v>
      </c>
      <c r="AL30" s="971"/>
      <c r="AM30" s="971"/>
      <c r="AN30" s="971"/>
      <c r="AO30" s="971"/>
      <c r="AP30" s="971" t="s">
        <v>556</v>
      </c>
      <c r="AQ30" s="971"/>
      <c r="AR30" s="971"/>
      <c r="AS30" s="971"/>
      <c r="AT30" s="971"/>
      <c r="AU30" s="971" t="s">
        <v>556</v>
      </c>
      <c r="AV30" s="971"/>
      <c r="AW30" s="971"/>
      <c r="AX30" s="971"/>
      <c r="AY30" s="971"/>
      <c r="AZ30" s="1041" t="s">
        <v>556</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394</v>
      </c>
      <c r="C31" s="1031"/>
      <c r="D31" s="1031"/>
      <c r="E31" s="1031"/>
      <c r="F31" s="1031"/>
      <c r="G31" s="1031"/>
      <c r="H31" s="1031"/>
      <c r="I31" s="1031"/>
      <c r="J31" s="1031"/>
      <c r="K31" s="1031"/>
      <c r="L31" s="1031"/>
      <c r="M31" s="1031"/>
      <c r="N31" s="1031"/>
      <c r="O31" s="1031"/>
      <c r="P31" s="1032"/>
      <c r="Q31" s="1038">
        <v>1338</v>
      </c>
      <c r="R31" s="1039"/>
      <c r="S31" s="1039"/>
      <c r="T31" s="1039"/>
      <c r="U31" s="1039"/>
      <c r="V31" s="1039">
        <v>1119</v>
      </c>
      <c r="W31" s="1039"/>
      <c r="X31" s="1039"/>
      <c r="Y31" s="1039"/>
      <c r="Z31" s="1039"/>
      <c r="AA31" s="1039">
        <v>219</v>
      </c>
      <c r="AB31" s="1039"/>
      <c r="AC31" s="1039"/>
      <c r="AD31" s="1039"/>
      <c r="AE31" s="1040"/>
      <c r="AF31" s="1035">
        <v>2962</v>
      </c>
      <c r="AG31" s="1036"/>
      <c r="AH31" s="1036"/>
      <c r="AI31" s="1036"/>
      <c r="AJ31" s="1037"/>
      <c r="AK31" s="980">
        <v>669</v>
      </c>
      <c r="AL31" s="971"/>
      <c r="AM31" s="971"/>
      <c r="AN31" s="971"/>
      <c r="AO31" s="971"/>
      <c r="AP31" s="971">
        <v>5908</v>
      </c>
      <c r="AQ31" s="971"/>
      <c r="AR31" s="971"/>
      <c r="AS31" s="971"/>
      <c r="AT31" s="971"/>
      <c r="AU31" s="971">
        <v>95</v>
      </c>
      <c r="AV31" s="971"/>
      <c r="AW31" s="971"/>
      <c r="AX31" s="971"/>
      <c r="AY31" s="971"/>
      <c r="AZ31" s="1041" t="s">
        <v>556</v>
      </c>
      <c r="BA31" s="1041"/>
      <c r="BB31" s="1041"/>
      <c r="BC31" s="1041"/>
      <c r="BD31" s="1041"/>
      <c r="BE31" s="972" t="s">
        <v>395</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396</v>
      </c>
      <c r="C32" s="1031"/>
      <c r="D32" s="1031"/>
      <c r="E32" s="1031"/>
      <c r="F32" s="1031"/>
      <c r="G32" s="1031"/>
      <c r="H32" s="1031"/>
      <c r="I32" s="1031"/>
      <c r="J32" s="1031"/>
      <c r="K32" s="1031"/>
      <c r="L32" s="1031"/>
      <c r="M32" s="1031"/>
      <c r="N32" s="1031"/>
      <c r="O32" s="1031"/>
      <c r="P32" s="1032"/>
      <c r="Q32" s="1038">
        <v>769</v>
      </c>
      <c r="R32" s="1039"/>
      <c r="S32" s="1039"/>
      <c r="T32" s="1039"/>
      <c r="U32" s="1039"/>
      <c r="V32" s="1039">
        <v>712</v>
      </c>
      <c r="W32" s="1039"/>
      <c r="X32" s="1039"/>
      <c r="Y32" s="1039"/>
      <c r="Z32" s="1039"/>
      <c r="AA32" s="1039">
        <v>57</v>
      </c>
      <c r="AB32" s="1039"/>
      <c r="AC32" s="1039"/>
      <c r="AD32" s="1039"/>
      <c r="AE32" s="1040"/>
      <c r="AF32" s="1035">
        <v>304</v>
      </c>
      <c r="AG32" s="1036"/>
      <c r="AH32" s="1036"/>
      <c r="AI32" s="1036"/>
      <c r="AJ32" s="1037"/>
      <c r="AK32" s="980">
        <v>462</v>
      </c>
      <c r="AL32" s="971"/>
      <c r="AM32" s="971"/>
      <c r="AN32" s="971"/>
      <c r="AO32" s="971"/>
      <c r="AP32" s="971">
        <v>6296</v>
      </c>
      <c r="AQ32" s="971"/>
      <c r="AR32" s="971"/>
      <c r="AS32" s="971"/>
      <c r="AT32" s="971"/>
      <c r="AU32" s="971">
        <v>6038</v>
      </c>
      <c r="AV32" s="971"/>
      <c r="AW32" s="971"/>
      <c r="AX32" s="971"/>
      <c r="AY32" s="971"/>
      <c r="AZ32" s="1041" t="s">
        <v>556</v>
      </c>
      <c r="BA32" s="1041"/>
      <c r="BB32" s="1041"/>
      <c r="BC32" s="1041"/>
      <c r="BD32" s="1041"/>
      <c r="BE32" s="972" t="s">
        <v>395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397</v>
      </c>
      <c r="C33" s="1031"/>
      <c r="D33" s="1031"/>
      <c r="E33" s="1031"/>
      <c r="F33" s="1031"/>
      <c r="G33" s="1031"/>
      <c r="H33" s="1031"/>
      <c r="I33" s="1031"/>
      <c r="J33" s="1031"/>
      <c r="K33" s="1031"/>
      <c r="L33" s="1031"/>
      <c r="M33" s="1031"/>
      <c r="N33" s="1031"/>
      <c r="O33" s="1031"/>
      <c r="P33" s="1032"/>
      <c r="Q33" s="1038">
        <v>69777</v>
      </c>
      <c r="R33" s="1039"/>
      <c r="S33" s="1039"/>
      <c r="T33" s="1039"/>
      <c r="U33" s="1039"/>
      <c r="V33" s="1039">
        <v>62406</v>
      </c>
      <c r="W33" s="1039"/>
      <c r="X33" s="1039"/>
      <c r="Y33" s="1039"/>
      <c r="Z33" s="1039"/>
      <c r="AA33" s="1039">
        <v>7371</v>
      </c>
      <c r="AB33" s="1039"/>
      <c r="AC33" s="1039"/>
      <c r="AD33" s="1039"/>
      <c r="AE33" s="1040"/>
      <c r="AF33" s="1035">
        <v>29472</v>
      </c>
      <c r="AG33" s="1036"/>
      <c r="AH33" s="1036"/>
      <c r="AI33" s="1036"/>
      <c r="AJ33" s="1037"/>
      <c r="AK33" s="980">
        <v>1359</v>
      </c>
      <c r="AL33" s="971"/>
      <c r="AM33" s="971"/>
      <c r="AN33" s="971"/>
      <c r="AO33" s="971"/>
      <c r="AP33" s="971" t="s">
        <v>556</v>
      </c>
      <c r="AQ33" s="971"/>
      <c r="AR33" s="971"/>
      <c r="AS33" s="971"/>
      <c r="AT33" s="971"/>
      <c r="AU33" s="971">
        <v>3000</v>
      </c>
      <c r="AV33" s="971"/>
      <c r="AW33" s="971"/>
      <c r="AX33" s="971"/>
      <c r="AY33" s="971"/>
      <c r="AZ33" s="1041" t="s">
        <v>556</v>
      </c>
      <c r="BA33" s="1041"/>
      <c r="BB33" s="1041"/>
      <c r="BC33" s="1041"/>
      <c r="BD33" s="1041"/>
      <c r="BE33" s="972" t="s">
        <v>395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379</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33419</v>
      </c>
      <c r="AG63" s="959"/>
      <c r="AH63" s="959"/>
      <c r="AI63" s="959"/>
      <c r="AJ63" s="1022"/>
      <c r="AK63" s="1023"/>
      <c r="AL63" s="963"/>
      <c r="AM63" s="963"/>
      <c r="AN63" s="963"/>
      <c r="AO63" s="963"/>
      <c r="AP63" s="959">
        <v>12204</v>
      </c>
      <c r="AQ63" s="959"/>
      <c r="AR63" s="959"/>
      <c r="AS63" s="959"/>
      <c r="AT63" s="959"/>
      <c r="AU63" s="959">
        <v>9133</v>
      </c>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402</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558</v>
      </c>
      <c r="C68" s="986"/>
      <c r="D68" s="986"/>
      <c r="E68" s="986"/>
      <c r="F68" s="986"/>
      <c r="G68" s="986"/>
      <c r="H68" s="986"/>
      <c r="I68" s="986"/>
      <c r="J68" s="986"/>
      <c r="K68" s="986"/>
      <c r="L68" s="986"/>
      <c r="M68" s="986"/>
      <c r="N68" s="986"/>
      <c r="O68" s="986"/>
      <c r="P68" s="987"/>
      <c r="Q68" s="988">
        <v>4557</v>
      </c>
      <c r="R68" s="982"/>
      <c r="S68" s="982"/>
      <c r="T68" s="982"/>
      <c r="U68" s="982"/>
      <c r="V68" s="982">
        <v>3585</v>
      </c>
      <c r="W68" s="982"/>
      <c r="X68" s="982"/>
      <c r="Y68" s="982"/>
      <c r="Z68" s="982"/>
      <c r="AA68" s="982">
        <v>972</v>
      </c>
      <c r="AB68" s="982"/>
      <c r="AC68" s="982"/>
      <c r="AD68" s="982"/>
      <c r="AE68" s="982"/>
      <c r="AF68" s="982">
        <v>972</v>
      </c>
      <c r="AG68" s="982"/>
      <c r="AH68" s="982"/>
      <c r="AI68" s="982"/>
      <c r="AJ68" s="982"/>
      <c r="AK68" s="982">
        <v>2</v>
      </c>
      <c r="AL68" s="982"/>
      <c r="AM68" s="982"/>
      <c r="AN68" s="982"/>
      <c r="AO68" s="982"/>
      <c r="AP68" s="982" t="s">
        <v>556</v>
      </c>
      <c r="AQ68" s="982"/>
      <c r="AR68" s="982"/>
      <c r="AS68" s="982"/>
      <c r="AT68" s="982"/>
      <c r="AU68" s="982" t="s">
        <v>556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559</v>
      </c>
      <c r="C69" s="975"/>
      <c r="D69" s="975"/>
      <c r="E69" s="975"/>
      <c r="F69" s="975"/>
      <c r="G69" s="975"/>
      <c r="H69" s="975"/>
      <c r="I69" s="975"/>
      <c r="J69" s="975"/>
      <c r="K69" s="975"/>
      <c r="L69" s="975"/>
      <c r="M69" s="975"/>
      <c r="N69" s="975"/>
      <c r="O69" s="975"/>
      <c r="P69" s="976"/>
      <c r="Q69" s="977">
        <v>101</v>
      </c>
      <c r="R69" s="971"/>
      <c r="S69" s="971"/>
      <c r="T69" s="971"/>
      <c r="U69" s="971"/>
      <c r="V69" s="971">
        <v>70</v>
      </c>
      <c r="W69" s="971"/>
      <c r="X69" s="971"/>
      <c r="Y69" s="971"/>
      <c r="Z69" s="971"/>
      <c r="AA69" s="971">
        <v>31</v>
      </c>
      <c r="AB69" s="971"/>
      <c r="AC69" s="971"/>
      <c r="AD69" s="971"/>
      <c r="AE69" s="971"/>
      <c r="AF69" s="971">
        <v>31</v>
      </c>
      <c r="AG69" s="971"/>
      <c r="AH69" s="971"/>
      <c r="AI69" s="971"/>
      <c r="AJ69" s="971"/>
      <c r="AK69" s="971" t="s">
        <v>556</v>
      </c>
      <c r="AL69" s="971"/>
      <c r="AM69" s="971"/>
      <c r="AN69" s="971"/>
      <c r="AO69" s="971"/>
      <c r="AP69" s="971" t="s">
        <v>556</v>
      </c>
      <c r="AQ69" s="971"/>
      <c r="AR69" s="971"/>
      <c r="AS69" s="971"/>
      <c r="AT69" s="971"/>
      <c r="AU69" s="971" t="s">
        <v>556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560</v>
      </c>
      <c r="C70" s="975"/>
      <c r="D70" s="975"/>
      <c r="E70" s="975"/>
      <c r="F70" s="975"/>
      <c r="G70" s="975"/>
      <c r="H70" s="975"/>
      <c r="I70" s="975"/>
      <c r="J70" s="975"/>
      <c r="K70" s="975"/>
      <c r="L70" s="975"/>
      <c r="M70" s="975"/>
      <c r="N70" s="975"/>
      <c r="O70" s="975"/>
      <c r="P70" s="976"/>
      <c r="Q70" s="977">
        <v>80</v>
      </c>
      <c r="R70" s="971"/>
      <c r="S70" s="971"/>
      <c r="T70" s="971"/>
      <c r="U70" s="971"/>
      <c r="V70" s="971">
        <v>73</v>
      </c>
      <c r="W70" s="971"/>
      <c r="X70" s="971"/>
      <c r="Y70" s="971"/>
      <c r="Z70" s="971"/>
      <c r="AA70" s="971">
        <v>7</v>
      </c>
      <c r="AB70" s="971"/>
      <c r="AC70" s="971"/>
      <c r="AD70" s="971"/>
      <c r="AE70" s="971"/>
      <c r="AF70" s="971">
        <v>7</v>
      </c>
      <c r="AG70" s="971"/>
      <c r="AH70" s="971"/>
      <c r="AI70" s="971"/>
      <c r="AJ70" s="971"/>
      <c r="AK70" s="971">
        <v>20</v>
      </c>
      <c r="AL70" s="971"/>
      <c r="AM70" s="971"/>
      <c r="AN70" s="971"/>
      <c r="AO70" s="971"/>
      <c r="AP70" s="971" t="s">
        <v>556</v>
      </c>
      <c r="AQ70" s="971"/>
      <c r="AR70" s="971"/>
      <c r="AS70" s="971"/>
      <c r="AT70" s="971"/>
      <c r="AU70" s="971" t="s">
        <v>556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561</v>
      </c>
      <c r="C71" s="975"/>
      <c r="D71" s="975"/>
      <c r="E71" s="975"/>
      <c r="F71" s="975"/>
      <c r="G71" s="975"/>
      <c r="H71" s="975"/>
      <c r="I71" s="975"/>
      <c r="J71" s="975"/>
      <c r="K71" s="975"/>
      <c r="L71" s="975"/>
      <c r="M71" s="975"/>
      <c r="N71" s="975"/>
      <c r="O71" s="975"/>
      <c r="P71" s="976"/>
      <c r="Q71" s="977">
        <v>141377</v>
      </c>
      <c r="R71" s="971"/>
      <c r="S71" s="971"/>
      <c r="T71" s="971"/>
      <c r="U71" s="971"/>
      <c r="V71" s="971">
        <v>138807</v>
      </c>
      <c r="W71" s="971"/>
      <c r="X71" s="971"/>
      <c r="Y71" s="971"/>
      <c r="Z71" s="971"/>
      <c r="AA71" s="971">
        <v>2570</v>
      </c>
      <c r="AB71" s="971"/>
      <c r="AC71" s="971"/>
      <c r="AD71" s="971"/>
      <c r="AE71" s="971"/>
      <c r="AF71" s="971">
        <v>2570</v>
      </c>
      <c r="AG71" s="971"/>
      <c r="AH71" s="971"/>
      <c r="AI71" s="971"/>
      <c r="AJ71" s="971"/>
      <c r="AK71" s="971" t="s">
        <v>556</v>
      </c>
      <c r="AL71" s="971"/>
      <c r="AM71" s="971"/>
      <c r="AN71" s="971"/>
      <c r="AO71" s="971"/>
      <c r="AP71" s="971" t="s">
        <v>556</v>
      </c>
      <c r="AQ71" s="971"/>
      <c r="AR71" s="971"/>
      <c r="AS71" s="971"/>
      <c r="AT71" s="971"/>
      <c r="AU71" s="971" t="s">
        <v>556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379</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3580</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30"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2777498</v>
      </c>
      <c r="AB110" s="889"/>
      <c r="AC110" s="889"/>
      <c r="AD110" s="889"/>
      <c r="AE110" s="890"/>
      <c r="AF110" s="891">
        <v>2681653</v>
      </c>
      <c r="AG110" s="889"/>
      <c r="AH110" s="889"/>
      <c r="AI110" s="889"/>
      <c r="AJ110" s="890"/>
      <c r="AK110" s="891">
        <v>2446026</v>
      </c>
      <c r="AL110" s="889"/>
      <c r="AM110" s="889"/>
      <c r="AN110" s="889"/>
      <c r="AO110" s="890"/>
      <c r="AP110" s="892">
        <v>19.7</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27626566</v>
      </c>
      <c r="BR110" s="842"/>
      <c r="BS110" s="842"/>
      <c r="BT110" s="842"/>
      <c r="BU110" s="842"/>
      <c r="BV110" s="842">
        <v>28088706</v>
      </c>
      <c r="BW110" s="842"/>
      <c r="BX110" s="842"/>
      <c r="BY110" s="842"/>
      <c r="BZ110" s="842"/>
      <c r="CA110" s="842">
        <v>31677980</v>
      </c>
      <c r="CB110" s="842"/>
      <c r="CC110" s="842"/>
      <c r="CD110" s="842"/>
      <c r="CE110" s="842"/>
      <c r="CF110" s="866">
        <v>255.4</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9290573</v>
      </c>
      <c r="BR112" s="817"/>
      <c r="BS112" s="817"/>
      <c r="BT112" s="817"/>
      <c r="BU112" s="817"/>
      <c r="BV112" s="817">
        <v>9225959</v>
      </c>
      <c r="BW112" s="817"/>
      <c r="BX112" s="817"/>
      <c r="BY112" s="817"/>
      <c r="BZ112" s="817"/>
      <c r="CA112" s="817">
        <v>9132833</v>
      </c>
      <c r="CB112" s="817"/>
      <c r="CC112" s="817"/>
      <c r="CD112" s="817"/>
      <c r="CE112" s="817"/>
      <c r="CF112" s="875">
        <v>73.599999999999994</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360937</v>
      </c>
      <c r="AB113" s="919"/>
      <c r="AC113" s="919"/>
      <c r="AD113" s="919"/>
      <c r="AE113" s="920"/>
      <c r="AF113" s="921">
        <v>355061</v>
      </c>
      <c r="AG113" s="919"/>
      <c r="AH113" s="919"/>
      <c r="AI113" s="919"/>
      <c r="AJ113" s="920"/>
      <c r="AK113" s="921">
        <v>366090</v>
      </c>
      <c r="AL113" s="919"/>
      <c r="AM113" s="919"/>
      <c r="AN113" s="919"/>
      <c r="AO113" s="920"/>
      <c r="AP113" s="922">
        <v>3</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t="s">
        <v>121</v>
      </c>
      <c r="BR113" s="817"/>
      <c r="BS113" s="817"/>
      <c r="BT113" s="817"/>
      <c r="BU113" s="817"/>
      <c r="BV113" s="817" t="s">
        <v>121</v>
      </c>
      <c r="BW113" s="817"/>
      <c r="BX113" s="817"/>
      <c r="BY113" s="817"/>
      <c r="BZ113" s="817"/>
      <c r="CA113" s="817" t="s">
        <v>121</v>
      </c>
      <c r="CB113" s="817"/>
      <c r="CC113" s="817"/>
      <c r="CD113" s="817"/>
      <c r="CE113" s="817"/>
      <c r="CF113" s="875" t="s">
        <v>121</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121</v>
      </c>
      <c r="AB114" s="780"/>
      <c r="AC114" s="780"/>
      <c r="AD114" s="780"/>
      <c r="AE114" s="781"/>
      <c r="AF114" s="782" t="s">
        <v>121</v>
      </c>
      <c r="AG114" s="780"/>
      <c r="AH114" s="780"/>
      <c r="AI114" s="780"/>
      <c r="AJ114" s="781"/>
      <c r="AK114" s="782" t="s">
        <v>121</v>
      </c>
      <c r="AL114" s="780"/>
      <c r="AM114" s="780"/>
      <c r="AN114" s="780"/>
      <c r="AO114" s="781"/>
      <c r="AP114" s="824" t="s">
        <v>121</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2931075</v>
      </c>
      <c r="BR114" s="817"/>
      <c r="BS114" s="817"/>
      <c r="BT114" s="817"/>
      <c r="BU114" s="817"/>
      <c r="BV114" s="817">
        <v>2917963</v>
      </c>
      <c r="BW114" s="817"/>
      <c r="BX114" s="817"/>
      <c r="BY114" s="817"/>
      <c r="BZ114" s="817"/>
      <c r="CA114" s="817">
        <v>3048958</v>
      </c>
      <c r="CB114" s="817"/>
      <c r="CC114" s="817"/>
      <c r="CD114" s="817"/>
      <c r="CE114" s="817"/>
      <c r="CF114" s="875">
        <v>24.6</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3138435</v>
      </c>
      <c r="AB117" s="903"/>
      <c r="AC117" s="903"/>
      <c r="AD117" s="903"/>
      <c r="AE117" s="904"/>
      <c r="AF117" s="905">
        <v>3036714</v>
      </c>
      <c r="AG117" s="903"/>
      <c r="AH117" s="903"/>
      <c r="AI117" s="903"/>
      <c r="AJ117" s="904"/>
      <c r="AK117" s="905">
        <v>2812116</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444</v>
      </c>
      <c r="BP119" s="878"/>
      <c r="BQ119" s="879">
        <v>39848214</v>
      </c>
      <c r="BR119" s="845"/>
      <c r="BS119" s="845"/>
      <c r="BT119" s="845"/>
      <c r="BU119" s="845"/>
      <c r="BV119" s="845">
        <v>40232628</v>
      </c>
      <c r="BW119" s="845"/>
      <c r="BX119" s="845"/>
      <c r="BY119" s="845"/>
      <c r="BZ119" s="845"/>
      <c r="CA119" s="845">
        <v>43859771</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30"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9863110</v>
      </c>
      <c r="BR120" s="842"/>
      <c r="BS120" s="842"/>
      <c r="BT120" s="842"/>
      <c r="BU120" s="842"/>
      <c r="BV120" s="842">
        <v>10284823</v>
      </c>
      <c r="BW120" s="842"/>
      <c r="BX120" s="842"/>
      <c r="BY120" s="842"/>
      <c r="BZ120" s="842"/>
      <c r="CA120" s="842">
        <v>11337927</v>
      </c>
      <c r="CB120" s="842"/>
      <c r="CC120" s="842"/>
      <c r="CD120" s="842"/>
      <c r="CE120" s="842"/>
      <c r="CF120" s="866">
        <v>91.4</v>
      </c>
      <c r="CG120" s="867"/>
      <c r="CH120" s="867"/>
      <c r="CI120" s="867"/>
      <c r="CJ120" s="867"/>
      <c r="CK120" s="868" t="s">
        <v>448</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6223720</v>
      </c>
      <c r="DH120" s="842"/>
      <c r="DI120" s="842"/>
      <c r="DJ120" s="842"/>
      <c r="DK120" s="842"/>
      <c r="DL120" s="842">
        <v>6121203</v>
      </c>
      <c r="DM120" s="842"/>
      <c r="DN120" s="842"/>
      <c r="DO120" s="842"/>
      <c r="DP120" s="842"/>
      <c r="DQ120" s="842">
        <v>6038311</v>
      </c>
      <c r="DR120" s="842"/>
      <c r="DS120" s="842"/>
      <c r="DT120" s="842"/>
      <c r="DU120" s="842"/>
      <c r="DV120" s="843">
        <v>48.7</v>
      </c>
      <c r="DW120" s="843"/>
      <c r="DX120" s="843"/>
      <c r="DY120" s="843"/>
      <c r="DZ120" s="844"/>
    </row>
    <row r="121" spans="1:130" s="230"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497781</v>
      </c>
      <c r="BR121" s="817"/>
      <c r="BS121" s="817"/>
      <c r="BT121" s="817"/>
      <c r="BU121" s="817"/>
      <c r="BV121" s="817">
        <v>487270</v>
      </c>
      <c r="BW121" s="817"/>
      <c r="BX121" s="817"/>
      <c r="BY121" s="817"/>
      <c r="BZ121" s="817"/>
      <c r="CA121" s="817">
        <v>446070</v>
      </c>
      <c r="CB121" s="817"/>
      <c r="CC121" s="817"/>
      <c r="CD121" s="817"/>
      <c r="CE121" s="817"/>
      <c r="CF121" s="875">
        <v>3.6</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3000000</v>
      </c>
      <c r="DH121" s="817"/>
      <c r="DI121" s="817"/>
      <c r="DJ121" s="817"/>
      <c r="DK121" s="817"/>
      <c r="DL121" s="817">
        <v>3000000</v>
      </c>
      <c r="DM121" s="817"/>
      <c r="DN121" s="817"/>
      <c r="DO121" s="817"/>
      <c r="DP121" s="817"/>
      <c r="DQ121" s="817">
        <v>3000000</v>
      </c>
      <c r="DR121" s="817"/>
      <c r="DS121" s="817"/>
      <c r="DT121" s="817"/>
      <c r="DU121" s="817"/>
      <c r="DV121" s="794">
        <v>24.2</v>
      </c>
      <c r="DW121" s="794"/>
      <c r="DX121" s="794"/>
      <c r="DY121" s="794"/>
      <c r="DZ121" s="795"/>
    </row>
    <row r="122" spans="1:130" s="230"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18363920</v>
      </c>
      <c r="BR122" s="845"/>
      <c r="BS122" s="845"/>
      <c r="BT122" s="845"/>
      <c r="BU122" s="845"/>
      <c r="BV122" s="845">
        <v>18475783</v>
      </c>
      <c r="BW122" s="845"/>
      <c r="BX122" s="845"/>
      <c r="BY122" s="845"/>
      <c r="BZ122" s="845"/>
      <c r="CA122" s="845">
        <v>20261493</v>
      </c>
      <c r="CB122" s="845"/>
      <c r="CC122" s="845"/>
      <c r="CD122" s="845"/>
      <c r="CE122" s="845"/>
      <c r="CF122" s="846">
        <v>163.30000000000001</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66853</v>
      </c>
      <c r="DH122" s="817"/>
      <c r="DI122" s="817"/>
      <c r="DJ122" s="817"/>
      <c r="DK122" s="817"/>
      <c r="DL122" s="817">
        <v>60854</v>
      </c>
      <c r="DM122" s="817"/>
      <c r="DN122" s="817"/>
      <c r="DO122" s="817"/>
      <c r="DP122" s="817"/>
      <c r="DQ122" s="817">
        <v>94522</v>
      </c>
      <c r="DR122" s="817"/>
      <c r="DS122" s="817"/>
      <c r="DT122" s="817"/>
      <c r="DU122" s="817"/>
      <c r="DV122" s="794">
        <v>0.8</v>
      </c>
      <c r="DW122" s="794"/>
      <c r="DX122" s="794"/>
      <c r="DY122" s="794"/>
      <c r="DZ122" s="795"/>
    </row>
    <row r="123" spans="1:130" s="230"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452</v>
      </c>
      <c r="BP123" s="878"/>
      <c r="BQ123" s="832">
        <v>28724811</v>
      </c>
      <c r="BR123" s="833"/>
      <c r="BS123" s="833"/>
      <c r="BT123" s="833"/>
      <c r="BU123" s="833"/>
      <c r="BV123" s="833">
        <v>29247876</v>
      </c>
      <c r="BW123" s="833"/>
      <c r="BX123" s="833"/>
      <c r="BY123" s="833"/>
      <c r="BZ123" s="833"/>
      <c r="CA123" s="833">
        <v>32045490</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30"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87.6</v>
      </c>
      <c r="BR124" s="831"/>
      <c r="BS124" s="831"/>
      <c r="BT124" s="831"/>
      <c r="BU124" s="831"/>
      <c r="BV124" s="831">
        <v>89.7</v>
      </c>
      <c r="BW124" s="831"/>
      <c r="BX124" s="831"/>
      <c r="BY124" s="831"/>
      <c r="BZ124" s="831"/>
      <c r="CA124" s="831">
        <v>95.2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32"/>
      <c r="AV127" s="232"/>
      <c r="AW127" s="232"/>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48843</v>
      </c>
      <c r="AB128" s="801"/>
      <c r="AC128" s="801"/>
      <c r="AD128" s="801"/>
      <c r="AE128" s="802"/>
      <c r="AF128" s="803">
        <v>49346</v>
      </c>
      <c r="AG128" s="801"/>
      <c r="AH128" s="801"/>
      <c r="AI128" s="801"/>
      <c r="AJ128" s="802"/>
      <c r="AK128" s="803">
        <v>32579</v>
      </c>
      <c r="AL128" s="801"/>
      <c r="AM128" s="801"/>
      <c r="AN128" s="801"/>
      <c r="AO128" s="802"/>
      <c r="AP128" s="804"/>
      <c r="AQ128" s="805"/>
      <c r="AR128" s="805"/>
      <c r="AS128" s="805"/>
      <c r="AT128" s="806"/>
      <c r="AU128" s="232"/>
      <c r="AV128" s="232"/>
      <c r="AW128" s="232"/>
      <c r="AX128" s="807" t="s">
        <v>466</v>
      </c>
      <c r="AY128" s="808"/>
      <c r="AZ128" s="808"/>
      <c r="BA128" s="808"/>
      <c r="BB128" s="808"/>
      <c r="BC128" s="808"/>
      <c r="BD128" s="808"/>
      <c r="BE128" s="809"/>
      <c r="BF128" s="786" t="s">
        <v>121</v>
      </c>
      <c r="BG128" s="787"/>
      <c r="BH128" s="787"/>
      <c r="BI128" s="787"/>
      <c r="BJ128" s="787"/>
      <c r="BK128" s="787"/>
      <c r="BL128" s="810"/>
      <c r="BM128" s="786">
        <v>12.88</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14210638</v>
      </c>
      <c r="AB129" s="780"/>
      <c r="AC129" s="780"/>
      <c r="AD129" s="780"/>
      <c r="AE129" s="781"/>
      <c r="AF129" s="782">
        <v>13722919</v>
      </c>
      <c r="AG129" s="780"/>
      <c r="AH129" s="780"/>
      <c r="AI129" s="780"/>
      <c r="AJ129" s="781"/>
      <c r="AK129" s="782">
        <v>13780714</v>
      </c>
      <c r="AL129" s="780"/>
      <c r="AM129" s="780"/>
      <c r="AN129" s="780"/>
      <c r="AO129" s="781"/>
      <c r="AP129" s="783"/>
      <c r="AQ129" s="784"/>
      <c r="AR129" s="784"/>
      <c r="AS129" s="784"/>
      <c r="AT129" s="785"/>
      <c r="AU129" s="233"/>
      <c r="AV129" s="233"/>
      <c r="AW129" s="233"/>
      <c r="AX129" s="751" t="s">
        <v>469</v>
      </c>
      <c r="AY129" s="752"/>
      <c r="AZ129" s="752"/>
      <c r="BA129" s="752"/>
      <c r="BB129" s="752"/>
      <c r="BC129" s="752"/>
      <c r="BD129" s="752"/>
      <c r="BE129" s="753"/>
      <c r="BF129" s="770" t="s">
        <v>121</v>
      </c>
      <c r="BG129" s="771"/>
      <c r="BH129" s="771"/>
      <c r="BI129" s="771"/>
      <c r="BJ129" s="771"/>
      <c r="BK129" s="771"/>
      <c r="BL129" s="772"/>
      <c r="BM129" s="770">
        <v>17.88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1522166</v>
      </c>
      <c r="AB130" s="780"/>
      <c r="AC130" s="780"/>
      <c r="AD130" s="780"/>
      <c r="AE130" s="781"/>
      <c r="AF130" s="782">
        <v>1487185</v>
      </c>
      <c r="AG130" s="780"/>
      <c r="AH130" s="780"/>
      <c r="AI130" s="780"/>
      <c r="AJ130" s="781"/>
      <c r="AK130" s="782">
        <v>1376898</v>
      </c>
      <c r="AL130" s="780"/>
      <c r="AM130" s="780"/>
      <c r="AN130" s="780"/>
      <c r="AO130" s="781"/>
      <c r="AP130" s="783"/>
      <c r="AQ130" s="784"/>
      <c r="AR130" s="784"/>
      <c r="AS130" s="784"/>
      <c r="AT130" s="785"/>
      <c r="AU130" s="233"/>
      <c r="AV130" s="233"/>
      <c r="AW130" s="233"/>
      <c r="AX130" s="751" t="s">
        <v>472</v>
      </c>
      <c r="AY130" s="752"/>
      <c r="AZ130" s="752"/>
      <c r="BA130" s="752"/>
      <c r="BB130" s="752"/>
      <c r="BC130" s="752"/>
      <c r="BD130" s="752"/>
      <c r="BE130" s="753"/>
      <c r="BF130" s="754">
        <v>11.9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12688472</v>
      </c>
      <c r="AB131" s="764"/>
      <c r="AC131" s="764"/>
      <c r="AD131" s="764"/>
      <c r="AE131" s="765"/>
      <c r="AF131" s="766">
        <v>12235734</v>
      </c>
      <c r="AG131" s="764"/>
      <c r="AH131" s="764"/>
      <c r="AI131" s="764"/>
      <c r="AJ131" s="765"/>
      <c r="AK131" s="766">
        <v>12403816</v>
      </c>
      <c r="AL131" s="764"/>
      <c r="AM131" s="764"/>
      <c r="AN131" s="764"/>
      <c r="AO131" s="765"/>
      <c r="AP131" s="767"/>
      <c r="AQ131" s="768"/>
      <c r="AR131" s="768"/>
      <c r="AS131" s="768"/>
      <c r="AT131" s="769"/>
      <c r="AU131" s="233"/>
      <c r="AV131" s="233"/>
      <c r="AW131" s="233"/>
      <c r="AX131" s="729" t="s">
        <v>474</v>
      </c>
      <c r="AY131" s="730"/>
      <c r="AZ131" s="730"/>
      <c r="BA131" s="730"/>
      <c r="BB131" s="730"/>
      <c r="BC131" s="730"/>
      <c r="BD131" s="730"/>
      <c r="BE131" s="731"/>
      <c r="BF131" s="732">
        <v>95.2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12.353150169999999</v>
      </c>
      <c r="AB132" s="745"/>
      <c r="AC132" s="745"/>
      <c r="AD132" s="745"/>
      <c r="AE132" s="746"/>
      <c r="AF132" s="747">
        <v>12.260670259999999</v>
      </c>
      <c r="AG132" s="745"/>
      <c r="AH132" s="745"/>
      <c r="AI132" s="745"/>
      <c r="AJ132" s="746"/>
      <c r="AK132" s="747">
        <v>11.30812485</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12.5</v>
      </c>
      <c r="AB133" s="724"/>
      <c r="AC133" s="724"/>
      <c r="AD133" s="724"/>
      <c r="AE133" s="725"/>
      <c r="AF133" s="723">
        <v>12.3</v>
      </c>
      <c r="AG133" s="724"/>
      <c r="AH133" s="724"/>
      <c r="AI133" s="724"/>
      <c r="AJ133" s="725"/>
      <c r="AK133" s="723">
        <v>11.9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9ZDPImOkYUKK50IizI6Ri8QveUaouJ661JXgF04qqiz/mKf7nTAtd1Fs3cGzZIR9dmPZkk+T2uHDz2RpN/F+Q==" saltValue="L9SD13Fg+BaFdxBSMidr7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zzUXz1GSVxD9iXxHx7q1MNDHwD0IWKerhi/1cVqFEbiTdKTWUmHMaHI9m8ILotXTJy9aq7xsySrptDzgXNFYFw==" saltValue="brfuR5x4uG7FF20bUiRw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AAg8jmLdHlIB4wf3Q6baX31k4adsj7u3KI5zBkSC4bUFF8isN/GeI7kwGuV/nNIWZ4hP92P5XfTBlBKgeA5hA==" saltValue="suDvM3peyhJbORqo0WPAx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486</v>
      </c>
      <c r="AL9" s="1131"/>
      <c r="AM9" s="1131"/>
      <c r="AN9" s="1132"/>
      <c r="AO9" s="281">
        <v>4666205</v>
      </c>
      <c r="AP9" s="281">
        <v>86358</v>
      </c>
      <c r="AQ9" s="282">
        <v>88459</v>
      </c>
      <c r="AR9" s="283">
        <v>-2.4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487</v>
      </c>
      <c r="AL10" s="1131"/>
      <c r="AM10" s="1131"/>
      <c r="AN10" s="1132"/>
      <c r="AO10" s="284">
        <v>1113</v>
      </c>
      <c r="AP10" s="284">
        <v>21</v>
      </c>
      <c r="AQ10" s="285">
        <v>6814</v>
      </c>
      <c r="AR10" s="286">
        <v>-99.7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488</v>
      </c>
      <c r="AL11" s="1131"/>
      <c r="AM11" s="1131"/>
      <c r="AN11" s="1132"/>
      <c r="AO11" s="284">
        <v>5099</v>
      </c>
      <c r="AP11" s="284">
        <v>94</v>
      </c>
      <c r="AQ11" s="285">
        <v>1610</v>
      </c>
      <c r="AR11" s="286">
        <v>-94.2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489</v>
      </c>
      <c r="AL12" s="1131"/>
      <c r="AM12" s="1131"/>
      <c r="AN12" s="1132"/>
      <c r="AO12" s="284" t="s">
        <v>490</v>
      </c>
      <c r="AP12" s="284" t="s">
        <v>490</v>
      </c>
      <c r="AQ12" s="285">
        <v>24</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491</v>
      </c>
      <c r="AL13" s="1131"/>
      <c r="AM13" s="1131"/>
      <c r="AN13" s="1132"/>
      <c r="AO13" s="284" t="s">
        <v>490</v>
      </c>
      <c r="AP13" s="284" t="s">
        <v>490</v>
      </c>
      <c r="AQ13" s="285">
        <v>3854</v>
      </c>
      <c r="AR13" s="286" t="s">
        <v>490</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492</v>
      </c>
      <c r="AL14" s="1131"/>
      <c r="AM14" s="1131"/>
      <c r="AN14" s="1132"/>
      <c r="AO14" s="284">
        <v>43977</v>
      </c>
      <c r="AP14" s="284">
        <v>814</v>
      </c>
      <c r="AQ14" s="285">
        <v>1979</v>
      </c>
      <c r="AR14" s="286">
        <v>-58.9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493</v>
      </c>
      <c r="AL15" s="1134"/>
      <c r="AM15" s="1134"/>
      <c r="AN15" s="1135"/>
      <c r="AO15" s="284">
        <v>-153227</v>
      </c>
      <c r="AP15" s="284">
        <v>-2836</v>
      </c>
      <c r="AQ15" s="285">
        <v>-5062</v>
      </c>
      <c r="AR15" s="286">
        <v>-44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4563167</v>
      </c>
      <c r="AP16" s="284">
        <v>84451</v>
      </c>
      <c r="AQ16" s="285">
        <v>97678</v>
      </c>
      <c r="AR16" s="286">
        <v>-13.5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498</v>
      </c>
      <c r="AL21" s="1137"/>
      <c r="AM21" s="1137"/>
      <c r="AN21" s="1138"/>
      <c r="AO21" s="297">
        <v>9.0500000000000007</v>
      </c>
      <c r="AP21" s="298">
        <v>8.7899999999999991</v>
      </c>
      <c r="AQ21" s="299">
        <v>0.26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499</v>
      </c>
      <c r="AL22" s="1137"/>
      <c r="AM22" s="1137"/>
      <c r="AN22" s="1138"/>
      <c r="AO22" s="302">
        <v>96.8</v>
      </c>
      <c r="AP22" s="303">
        <v>97.7</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503</v>
      </c>
      <c r="AL32" s="1121"/>
      <c r="AM32" s="1121"/>
      <c r="AN32" s="1122"/>
      <c r="AO32" s="312">
        <v>2446026</v>
      </c>
      <c r="AP32" s="312">
        <v>45269</v>
      </c>
      <c r="AQ32" s="313">
        <v>63215</v>
      </c>
      <c r="AR32" s="314">
        <v>-28.4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504</v>
      </c>
      <c r="AL33" s="1121"/>
      <c r="AM33" s="1121"/>
      <c r="AN33" s="1122"/>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505</v>
      </c>
      <c r="AL34" s="1121"/>
      <c r="AM34" s="1121"/>
      <c r="AN34" s="1122"/>
      <c r="AO34" s="312" t="s">
        <v>490</v>
      </c>
      <c r="AP34" s="312" t="s">
        <v>490</v>
      </c>
      <c r="AQ34" s="313">
        <v>3</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506</v>
      </c>
      <c r="AL35" s="1121"/>
      <c r="AM35" s="1121"/>
      <c r="AN35" s="1122"/>
      <c r="AO35" s="312">
        <v>366090</v>
      </c>
      <c r="AP35" s="312">
        <v>6775</v>
      </c>
      <c r="AQ35" s="313">
        <v>15084</v>
      </c>
      <c r="AR35" s="314">
        <v>-55.1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507</v>
      </c>
      <c r="AL36" s="1121"/>
      <c r="AM36" s="1121"/>
      <c r="AN36" s="1122"/>
      <c r="AO36" s="312" t="s">
        <v>490</v>
      </c>
      <c r="AP36" s="312" t="s">
        <v>490</v>
      </c>
      <c r="AQ36" s="313">
        <v>1958</v>
      </c>
      <c r="AR36" s="314" t="s">
        <v>490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508</v>
      </c>
      <c r="AL37" s="1121"/>
      <c r="AM37" s="1121"/>
      <c r="AN37" s="1122"/>
      <c r="AO37" s="312" t="s">
        <v>490</v>
      </c>
      <c r="AP37" s="312" t="s">
        <v>490</v>
      </c>
      <c r="AQ37" s="313">
        <v>529</v>
      </c>
      <c r="AR37" s="314" t="s">
        <v>490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509</v>
      </c>
      <c r="AL38" s="1124"/>
      <c r="AM38" s="1124"/>
      <c r="AN38" s="1125"/>
      <c r="AO38" s="315" t="s">
        <v>490</v>
      </c>
      <c r="AP38" s="315" t="s">
        <v>490</v>
      </c>
      <c r="AQ38" s="316">
        <v>2</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510</v>
      </c>
      <c r="AL39" s="1124"/>
      <c r="AM39" s="1124"/>
      <c r="AN39" s="1125"/>
      <c r="AO39" s="312">
        <v>-32579</v>
      </c>
      <c r="AP39" s="312">
        <v>-603</v>
      </c>
      <c r="AQ39" s="313">
        <v>-3177</v>
      </c>
      <c r="AR39" s="314">
        <v>-81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511</v>
      </c>
      <c r="AL40" s="1121"/>
      <c r="AM40" s="1121"/>
      <c r="AN40" s="1122"/>
      <c r="AO40" s="312">
        <v>-1376898</v>
      </c>
      <c r="AP40" s="312">
        <v>-25483</v>
      </c>
      <c r="AQ40" s="313">
        <v>-54547</v>
      </c>
      <c r="AR40" s="314">
        <v>-53.3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1402639</v>
      </c>
      <c r="AP41" s="312">
        <v>25959</v>
      </c>
      <c r="AQ41" s="313">
        <v>23067</v>
      </c>
      <c r="AR41" s="314">
        <v>12.5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481</v>
      </c>
      <c r="AN49" s="1115" t="s">
        <v>514</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2703715</v>
      </c>
      <c r="AN51" s="334">
        <v>47461</v>
      </c>
      <c r="AO51" s="335">
        <v>3</v>
      </c>
      <c r="AP51" s="336">
        <v>70166</v>
      </c>
      <c r="AQ51" s="337">
        <v>1.4</v>
      </c>
      <c r="AR51" s="338">
        <v>1.6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1692165</v>
      </c>
      <c r="AN52" s="342">
        <v>29704</v>
      </c>
      <c r="AO52" s="343">
        <v>13.8</v>
      </c>
      <c r="AP52" s="344">
        <v>36115</v>
      </c>
      <c r="AQ52" s="345">
        <v>-6.2</v>
      </c>
      <c r="AR52" s="346">
        <v>20</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3005234</v>
      </c>
      <c r="AN53" s="334">
        <v>53439</v>
      </c>
      <c r="AO53" s="335">
        <v>12.6</v>
      </c>
      <c r="AP53" s="336">
        <v>70329</v>
      </c>
      <c r="AQ53" s="337">
        <v>0.2</v>
      </c>
      <c r="AR53" s="338">
        <v>12.4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2175279</v>
      </c>
      <c r="AN54" s="342">
        <v>38681</v>
      </c>
      <c r="AO54" s="343">
        <v>30.2</v>
      </c>
      <c r="AP54" s="344">
        <v>39403</v>
      </c>
      <c r="AQ54" s="345">
        <v>9.1</v>
      </c>
      <c r="AR54" s="346">
        <v>21.1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4266694</v>
      </c>
      <c r="AN55" s="334">
        <v>76924</v>
      </c>
      <c r="AO55" s="335">
        <v>43.9</v>
      </c>
      <c r="AP55" s="336">
        <v>71871</v>
      </c>
      <c r="AQ55" s="337">
        <v>2.2000000000000002</v>
      </c>
      <c r="AR55" s="338">
        <v>41.7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1976630</v>
      </c>
      <c r="AN56" s="342">
        <v>35637</v>
      </c>
      <c r="AO56" s="343">
        <v>-7.9</v>
      </c>
      <c r="AP56" s="344">
        <v>38232</v>
      </c>
      <c r="AQ56" s="345">
        <v>-3</v>
      </c>
      <c r="AR56" s="346">
        <v>-4.9000000000000004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3369902</v>
      </c>
      <c r="AN57" s="334">
        <v>61555</v>
      </c>
      <c r="AO57" s="335">
        <v>-20</v>
      </c>
      <c r="AP57" s="336">
        <v>71807</v>
      </c>
      <c r="AQ57" s="337">
        <v>-0.1</v>
      </c>
      <c r="AR57" s="338">
        <v>-19.899999999999999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2779346</v>
      </c>
      <c r="AN58" s="342">
        <v>50768</v>
      </c>
      <c r="AO58" s="343">
        <v>42.5</v>
      </c>
      <c r="AP58" s="344">
        <v>37333</v>
      </c>
      <c r="AQ58" s="345">
        <v>-2.4</v>
      </c>
      <c r="AR58" s="346">
        <v>44.9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6868348</v>
      </c>
      <c r="AN59" s="334">
        <v>127114</v>
      </c>
      <c r="AO59" s="335">
        <v>106.5</v>
      </c>
      <c r="AP59" s="336">
        <v>80821</v>
      </c>
      <c r="AQ59" s="337">
        <v>12.6</v>
      </c>
      <c r="AR59" s="338">
        <v>93.9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6150071</v>
      </c>
      <c r="AN60" s="342">
        <v>113821</v>
      </c>
      <c r="AO60" s="343">
        <v>124.2</v>
      </c>
      <c r="AP60" s="344">
        <v>49586</v>
      </c>
      <c r="AQ60" s="345">
        <v>32.799999999999997</v>
      </c>
      <c r="AR60" s="346">
        <v>91.4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4042779</v>
      </c>
      <c r="AN61" s="349">
        <v>73299</v>
      </c>
      <c r="AO61" s="350">
        <v>29.2</v>
      </c>
      <c r="AP61" s="351">
        <v>72999</v>
      </c>
      <c r="AQ61" s="352">
        <v>3.3</v>
      </c>
      <c r="AR61" s="338">
        <v>25.9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2954698</v>
      </c>
      <c r="AN62" s="342">
        <v>53722</v>
      </c>
      <c r="AO62" s="343">
        <v>40.6</v>
      </c>
      <c r="AP62" s="344">
        <v>40134</v>
      </c>
      <c r="AQ62" s="345">
        <v>6.1</v>
      </c>
      <c r="AR62" s="346">
        <v>34.5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wRhQeibe1VhmyjpVppiPxuti2YOUicXsnTG8RAUaFKykGfdJvCcFfBjCQNP/MxyH2aBX6BJZfyi6sVuAZHkHw==" saltValue="fwx3DzaODGb3qs0scpyw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NuBBAKSRdJW2IRTN7ODyQWmqBafllXxx3e4P6XeTbnyziUKoztNVf6BGc2CWaE3s5wpVZcZCLvH5DFVDh23QSg==" saltValue="ysiw2XHNMLpwklYcyRRs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dHTBJRtwampFf4x/dKVptDxBk8gnSJ71BSvMyla+z5nxfsvjhzNVz6oYV5VT63cM0jBF2nIfxe0UPFEGGeMxtA==" saltValue="zGmh2inNAL+rixi0ORYjx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12.63</v>
      </c>
      <c r="G47" s="12">
        <v>9.9600000000000009</v>
      </c>
      <c r="H47" s="12">
        <v>20.22</v>
      </c>
      <c r="I47" s="12">
        <v>25.93</v>
      </c>
      <c r="J47" s="13">
        <v>38.78</v>
      </c>
    </row>
    <row r="48" spans="2:10" ht="57.75" customHeight="1" x14ac:dyDescent="0.15">
      <c r="B48" s="14"/>
      <c r="C48" s="1141" t="s">
        <v>4</v>
      </c>
      <c r="D48" s="1141"/>
      <c r="E48" s="1142"/>
      <c r="F48" s="15">
        <v>5.44</v>
      </c>
      <c r="G48" s="16">
        <v>6.24</v>
      </c>
      <c r="H48" s="16">
        <v>6.21</v>
      </c>
      <c r="I48" s="16">
        <v>6.39</v>
      </c>
      <c r="J48" s="17">
        <v>7.6</v>
      </c>
    </row>
    <row r="49" spans="2:10" ht="57.75" customHeight="1" thickBot="1" x14ac:dyDescent="0.2">
      <c r="B49" s="18"/>
      <c r="C49" s="1143" t="s">
        <v>5</v>
      </c>
      <c r="D49" s="1143"/>
      <c r="E49" s="1144"/>
      <c r="F49" s="19" t="s">
        <v>533</v>
      </c>
      <c r="G49" s="20" t="s">
        <v>534</v>
      </c>
      <c r="H49" s="20">
        <v>10.83</v>
      </c>
      <c r="I49" s="20">
        <v>4.95</v>
      </c>
      <c r="J49" s="21">
        <v>14.66</v>
      </c>
    </row>
    <row r="50" spans="2:10" x14ac:dyDescent="0.15"/>
  </sheetData>
  <sheetProtection algorithmName="SHA-512" hashValue="zX7a+Xju8hhHbc4oXgng+LqgPsW7kemdg+CDEkHmCbi/mEpsGAQQxAWsRSKCRHUX37Kui7A5gstS3ttB5RkeGA==" saltValue="SzYDjGH4FUbniRlEnd+n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2025-03-17T05:13:51Z</cp:lastPrinted>
  <dcterms:created xsi:type="dcterms:W3CDTF">2025-02-19T04:23:37Z</dcterms:created>
  <dcterms:modified xsi:type="dcterms:W3CDTF">2025-09-16T07:54:59Z</dcterms:modified>
  <cp:category/>
</cp:coreProperties>
</file>