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pna0001\2100総務課\令和7年度\02財政\18.その他調査\D0100_財政一般（その他調査等）\財政状況資料集\070825〇【提出期限：９月１６日（火）】令和５年度財政状況資料集の作成について（２回目・地方公会計関係）\"/>
    </mc:Choice>
  </mc:AlternateContent>
  <bookViews>
    <workbookView xWindow="0" yWindow="0" windowWidth="24000" windowHeight="10050" tabRatio="883"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<sst xmlns="http://schemas.openxmlformats.org/spreadsheetml/2006/main" count="1141" uniqueCount="569">
  <si>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</si>
  <si>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</si>
  <si>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</si>
  <si>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</si>
  <si>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</si>
  <si>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</si>
  <si>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</si>
  <si>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</si>
  <si>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</si>
  <si>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</si>
  <si>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</si>
  <si>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</si>
  <si>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</si>
  <si>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</si>
  <si>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</si>
  <si>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</si>
  <si>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</si>
  <si>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</si>
  <si>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</si>
  <si>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</si>
  <si>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</si>
  <si>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</si>
  <si>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</si>
  <si>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</si>
  <si>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</si>
  <si>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</si>
  <si>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</si>
  <si>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</si>
  <si>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</si>
  <si>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</si>
  <si>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</si>
  <si>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</si>
  <si>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</si>
  <si>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</si>
  <si>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</si>
  <si>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</si>
  <si>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</si>
  <si>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</si>
  <si>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</si>
  <si>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</si>
  <si>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</si>
  <si>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</si>
  <si>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</si>
  <si>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</si>
  <si>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</si>
  <si>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</si>
  <si>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</si>
  <si>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</si>
  <si>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</si>
  <si>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</si>
  <si>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</si>
  <si>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</si>
  <si>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</si>
  <si>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</si>
  <si>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</si>
  <si>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</si>
  <si>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</si>
  <si>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</si>
  <si>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</si>
  <si>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</si>
  <si>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</si>
  <si>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</si>
  <si>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</si>
  <si>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</si>
  <si>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</si>
  <si>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</si>
  <si>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</si>
  <si>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</si>
  <si>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</si>
  <si>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</si>
  <si>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</si>
  <si>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</si>
  <si>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</si>
  <si>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</si>
  <si>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</si>
  <si>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</si>
  <si>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</si>
  <si>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</si>
  <si>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</si>
  <si>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</si>
  <si>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</si>
  <si>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</si>
  <si>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</si>
  <si>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</si>
  <si>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</si>
  <si>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</si>
  <si>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</si>
  <si>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</si>
  <si>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</si>
  <si>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</si>
  <si>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</si>
  <si>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</si>
  <si>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</si>
  <si>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</si>
  <si>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東みよし町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</si>
  <si>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</si>
  <si>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</si>
  <si>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</si>
  <si>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</si>
  <si>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</si>
  <si>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</si>
  <si>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</si>
  <si>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</si>
  <si>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</si>
  <si>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</si>
  <si>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</si>
  <si>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</si>
  <si>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</si>
  <si>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</si>
  <si>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</si>
  <si>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</si>
  <si>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</si>
  <si>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</si>
  <si>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</si>
  <si>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</si>
  <si>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</si>
  <si>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</si>
  <si>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</si>
  <si>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</si>
  <si>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</si>
  <si>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</si>
  <si>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</si>
  <si>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</si>
  <si>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</si>
  <si>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</si>
  <si>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</si>
  <si>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</si>
  <si>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</si>
  <si>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</si>
  <si>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</si>
  <si>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</si>
  <si>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</si>
  <si>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</si>
  <si>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</si>
  <si>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</si>
  <si>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</si>
  <si>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</si>
  <si>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</si>
  <si>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</si>
  <si>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</si>
  <si>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</si>
  <si>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</si>
  <si>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</si>
  <si>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</si>
  <si>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</si>
  <si>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</si>
  <si>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</si>
  <si>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</si>
  <si>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</si>
  <si>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</si>
  <si>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</si>
  <si>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</si>
  <si>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</si>
  <si>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</si>
  <si>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</si>
  <si>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</si>
  <si>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</si>
  <si>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</si>
  <si>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</si>
  <si>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</si>
  <si>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</si>
  <si>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</si>
  <si>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</si>
  <si>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</si>
  <si>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</si>
  <si>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</si>
  <si>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</si>
  <si>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</si>
  <si>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</si>
  <si>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</si>
  <si>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</si>
  <si>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</si>
  <si>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</si>
  <si>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</si>
  <si>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</si>
  <si>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</si>
  <si>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</si>
  <si>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</si>
  <si>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</si>
  <si>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</si>
  <si>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</si>
  <si>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</si>
  <si>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</si>
  <si>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</si>
  <si>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</si>
  <si>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</si>
  <si>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</si>
  <si>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</si>
  <si>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</si>
  <si>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</si>
  <si>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</si>
  <si>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</si>
  <si>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</si>
  <si>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</si>
  <si>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</si>
  <si>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</si>
  <si>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</si>
  <si>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</si>
  <si>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</si>
  <si>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</si>
  <si>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</si>
  <si>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</si>
  <si>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</si>
  <si>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徳島県東みよし町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</si>
  <si>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</si>
  <si>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</si>
  <si>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</si>
  <si>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</si>
  <si>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</si>
  <si>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</si>
  <si>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</si>
  <si>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</si>
  <si>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</si>
  <si>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</si>
  <si>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</si>
  <si>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</si>
  <si>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</si>
  <si>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</si>
  <si>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</si>
  <si>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</si>
  <si>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</si>
  <si>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</si>
  <si>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</si>
  <si>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</si>
  <si>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</si>
  <si>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</si>
  <si>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</si>
  <si>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</si>
  <si>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</si>
  <si>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</si>
  <si>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</si>
  <si>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</si>
  <si>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</si>
  <si>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</si>
  <si>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</si>
  <si>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</si>
  <si>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</si>
  <si>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</si>
  <si>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</si>
  <si>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</si>
  <si>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</si>
  <si>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</si>
  <si>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</si>
  <si>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</si>
  <si>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</si>
  <si>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</si>
  <si>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</si>
  <si>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</si>
  <si>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</si>
  <si>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</si>
  <si>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</si>
  <si>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</si>
  <si>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</si>
  <si>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</si>
  <si>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</si>
  <si>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</si>
  <si>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</si>
  <si>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</si>
  <si>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</si>
  <si>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</si>
  <si>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</si>
  <si>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</si>
  <si>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</si>
  <si>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</si>
  <si>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</si>
  <si>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</si>
  <si>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</si>
  <si>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</si>
  <si>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</si>
  <si>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</si>
  <si>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</si>
  <si>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</si>
  <si>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</si>
  <si>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</si>
  <si>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</si>
  <si>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</si>
  <si>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</si>
  <si>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</si>
  <si>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</si>
  <si>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</si>
  <si>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</si>
  <si>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</si>
  <si>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</si>
  <si>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</si>
  <si>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</si>
  <si>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</si>
  <si>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</si>
  <si>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</si>
  <si>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</si>
  <si>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</si>
  <si>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</si>
  <si>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</si>
  <si>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</si>
  <si>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</si>
  <si>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</si>
  <si>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</si>
  <si>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</si>
  <si>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</si>
  <si>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</si>
  <si>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</si>
  <si>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</si>
  <si>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</si>
  <si>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</si>
  <si>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</si>
  <si>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</si>
  <si>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</si>
  <si>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</si>
  <si>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</si>
  <si>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</si>
  <si>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</si>
  <si>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</si>
  <si>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</si>
  <si>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</si>
  <si>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</si>
  <si>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</si>
  <si>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</si>
  <si>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</si>
  <si>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</si>
  <si>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</si>
  <si>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</si>
  <si>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</si>
  <si>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</si>
  <si>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</si>
  <si>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</si>
  <si>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</si>
  <si>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</si>
  <si>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</si>
  <si>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</si>
  <si>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</si>
  <si>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</si>
  <si>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</si>
  <si>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</si>
  <si>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</si>
  <si>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</si>
  <si>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</si>
  <si>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</si>
  <si>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</si>
  <si>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</si>
  <si>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</si>
  <si>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</si>
  <si>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</si>
  <si>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</si>
  <si>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</si>
  <si>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</si>
  <si>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</si>
  <si>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</si>
  <si>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</si>
  <si>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</si>
  <si>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</si>
  <si>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</si>
  <si>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</si>
  <si>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</si>
  <si>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</si>
  <si>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</si>
  <si>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徳島県東みよし町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</si>
  <si>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</si>
  <si>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</si>
  <si>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</si>
  <si>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</si>
  <si>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</si>
  <si>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</si>
  <si>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</si>
  <si>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</si>
  <si>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</si>
  <si>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</si>
  <si>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</si>
  <si>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</si>
  <si>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</si>
  <si>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</si>
  <si>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</si>
  <si>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</si>
  <si>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</si>
  <si>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</si>
  <si>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</si>
  <si>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</si>
  <si>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</si>
  <si>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</si>
  <si>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</si>
  <si>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</si>
  <si>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</si>
  <si>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</si>
  <si>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</si>
  <si>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</si>
  <si>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</si>
  <si>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</si>
  <si>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</si>
  <si>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</si>
  <si>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</si>
  <si>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</si>
  <si>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</si>
  <si>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水道事業特別会計</t>
    <phoneticPr fontId="5"/>
  </si>
  <si>
    <t>法適用企業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</si>
  <si>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</si>
  <si>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</si>
  <si>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</si>
  <si>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</si>
  <si>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</si>
  <si>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</si>
  <si>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</si>
  <si>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</si>
  <si>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</si>
  <si>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</si>
  <si>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</si>
  <si>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</si>
  <si>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</si>
  <si>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</si>
  <si>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</si>
  <si>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</si>
  <si>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</si>
  <si>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</si>
  <si>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</si>
  <si>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</si>
  <si>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</si>
  <si>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</si>
  <si>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</si>
  <si>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</si>
  <si>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</si>
  <si>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</si>
  <si>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</si>
  <si>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</si>
  <si>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</si>
  <si>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</si>
  <si>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</si>
  <si>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</si>
  <si>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</si>
  <si>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</si>
  <si>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</si>
  <si>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</si>
  <si>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</si>
  <si>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</si>
  <si>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</si>
  <si>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</si>
  <si>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</si>
  <si>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</si>
  <si>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</si>
  <si>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</si>
  <si>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</si>
  <si>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</si>
  <si>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</si>
  <si>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</si>
  <si>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</si>
  <si>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</si>
  <si>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</si>
  <si>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</si>
  <si>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</si>
  <si>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</si>
  <si>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</si>
  <si>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</si>
  <si>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</si>
  <si>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</si>
  <si>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</si>
  <si>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</si>
  <si>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</si>
  <si>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</si>
  <si>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</si>
  <si>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</si>
  <si>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</si>
  <si>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</si>
  <si>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</si>
  <si>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</si>
  <si>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</si>
  <si>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</si>
  <si>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</si>
  <si>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</si>
  <si>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</si>
  <si>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</si>
  <si>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</si>
  <si>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</si>
  <si>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</si>
  <si>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</si>
  <si>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</si>
  <si>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</si>
  <si>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</si>
  <si>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</si>
  <si>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</si>
  <si>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</si>
  <si>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</si>
  <si>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</si>
  <si>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</si>
  <si>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</si>
  <si>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</si>
  <si>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</si>
  <si>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</si>
  <si>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</si>
  <si>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</si>
  <si>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</si>
  <si>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</si>
  <si>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</si>
  <si>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</si>
  <si>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</si>
  <si>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</si>
  <si>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</si>
  <si>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</si>
  <si>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</si>
  <si>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</si>
  <si>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</si>
  <si>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</si>
  <si>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</si>
  <si>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</si>
  <si>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</si>
  <si>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</si>
  <si>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</si>
  <si>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</si>
  <si>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</si>
  <si>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</si>
  <si>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</si>
  <si>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</si>
  <si>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</si>
  <si>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</si>
  <si>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</si>
  <si>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</si>
  <si>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</si>
  <si>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</si>
  <si>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</si>
  <si>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</si>
  <si>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</si>
  <si>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</si>
  <si>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</si>
  <si>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</si>
  <si>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</si>
  <si>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</si>
  <si>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</si>
  <si>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</si>
  <si>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</si>
  <si>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</si>
  <si>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</si>
  <si>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</si>
  <si>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</si>
  <si>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2.57</t>
  </si>
  <si>
    <t>▲ 6.22</t>
  </si>
  <si>
    <t>水道事業特別会計</t>
  </si>
  <si>
    <t>一般会計</t>
  </si>
  <si>
    <t>国民健康保険事業特別会計</t>
  </si>
  <si>
    <t>下水道事業特別会計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</si>
  <si>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</si>
  <si>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</si>
  <si>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</si>
  <si>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</si>
  <si>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</si>
  <si>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</si>
  <si>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</si>
  <si>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</si>
  <si>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徳島県市町村議会議員公務災害補償等組合</t>
    <rPh sb="0" eb="3">
      <t>トクシマケン</t>
    </rPh>
    <rPh sb="3" eb="6">
      <t>シチョウソン</t>
    </rPh>
    <rPh sb="6" eb="8">
      <t>ギカイ</t>
    </rPh>
    <rPh sb="8" eb="10">
      <t>ギイン</t>
    </rPh>
    <rPh sb="10" eb="12">
      <t>コウム</t>
    </rPh>
    <rPh sb="12" eb="14">
      <t>サイガイ</t>
    </rPh>
    <rPh sb="14" eb="17">
      <t>ホショウトウ</t>
    </rPh>
    <rPh sb="17" eb="19">
      <t>クミアイ</t>
    </rPh>
    <phoneticPr fontId="24"/>
  </si>
  <si>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24"/>
  </si>
  <si>
    <t>徳島県市町村総合事務組合（徳島滞納整理機構特別会計）</t>
    <rPh sb="0" eb="3">
      <t>トクシマケン</t>
    </rPh>
    <rPh sb="3" eb="6">
      <t>シチョウソン</t>
    </rPh>
    <rPh sb="6" eb="8">
      <t>ソウゴウ</t>
    </rPh>
    <rPh sb="8" eb="10">
      <t>ジム</t>
    </rPh>
    <rPh sb="10" eb="12">
      <t>クミアイ</t>
    </rPh>
    <rPh sb="13" eb="15">
      <t>トクシマ</t>
    </rPh>
    <rPh sb="15" eb="17">
      <t>タイノウ</t>
    </rPh>
    <rPh sb="17" eb="19">
      <t>セイリ</t>
    </rPh>
    <rPh sb="19" eb="21">
      <t>キコウ</t>
    </rPh>
    <rPh sb="21" eb="23">
      <t>トクベツ</t>
    </rPh>
    <rPh sb="23" eb="25">
      <t>カイケイ</t>
    </rPh>
    <phoneticPr fontId="24"/>
  </si>
  <si>
    <t>三好東部火葬場管理組合</t>
    <rPh sb="0" eb="2">
      <t>ミヨシ</t>
    </rPh>
    <rPh sb="2" eb="4">
      <t>トウブ</t>
    </rPh>
    <rPh sb="4" eb="6">
      <t>カソウ</t>
    </rPh>
    <rPh sb="6" eb="7">
      <t>ジョウ</t>
    </rPh>
    <rPh sb="7" eb="9">
      <t>カンリ</t>
    </rPh>
    <rPh sb="9" eb="11">
      <t>クミアイ</t>
    </rPh>
    <phoneticPr fontId="24"/>
  </si>
  <si>
    <t>みよし広域連合（一般会計）</t>
    <rPh sb="3" eb="5">
      <t>コウイキ</t>
    </rPh>
    <rPh sb="5" eb="7">
      <t>レンゴウ</t>
    </rPh>
    <rPh sb="8" eb="10">
      <t>イッパン</t>
    </rPh>
    <rPh sb="10" eb="12">
      <t>カイケイ</t>
    </rPh>
    <phoneticPr fontId="24"/>
  </si>
  <si>
    <t>みよし広域連合（介護保険特別会計）</t>
    <rPh sb="3" eb="5">
      <t>コウイキ</t>
    </rPh>
    <rPh sb="5" eb="7">
      <t>レンゴウ</t>
    </rPh>
    <rPh sb="8" eb="10">
      <t>カイゴ</t>
    </rPh>
    <rPh sb="10" eb="12">
      <t>ホケン</t>
    </rPh>
    <rPh sb="12" eb="14">
      <t>トクベツ</t>
    </rPh>
    <rPh sb="14" eb="16">
      <t>カイケイ</t>
    </rPh>
    <phoneticPr fontId="24"/>
  </si>
  <si>
    <t>徳島県後期高齢者医療広域連合（一般会計）</t>
    <rPh sb="0" eb="3">
      <t>トクシマケン</t>
    </rPh>
    <rPh sb="3" eb="5">
      <t>コウキ</t>
    </rPh>
    <rPh sb="5" eb="8">
      <t>コウレイシャ</t>
    </rPh>
    <rPh sb="8" eb="10">
      <t>イリョウ</t>
    </rPh>
    <rPh sb="10" eb="12">
      <t>コウイキ</t>
    </rPh>
    <rPh sb="12" eb="14">
      <t>レンゴウ</t>
    </rPh>
    <rPh sb="15" eb="17">
      <t>イッパン</t>
    </rPh>
    <rPh sb="17" eb="19">
      <t>カイケイ</t>
    </rPh>
    <phoneticPr fontId="24"/>
  </si>
  <si>
    <t>徳島県後期高齢者医療広域連合（後期高齢者医療事業会計）</t>
    <rPh sb="0" eb="3">
      <t>トクシマケン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ジギョウ</t>
    </rPh>
    <rPh sb="24" eb="26">
      <t>カイケイ</t>
    </rPh>
    <phoneticPr fontId="24"/>
  </si>
  <si>
    <t>-</t>
    <phoneticPr fontId="2"/>
  </si>
  <si>
    <t>吉野川オアシス</t>
  </si>
  <si>
    <t>〇</t>
    <phoneticPr fontId="2"/>
  </si>
  <si>
    <t>東みよし町公共施設等総合管理基金</t>
    <rPh sb="0" eb="1">
      <t>ヒガシ</t>
    </rPh>
    <rPh sb="4" eb="5">
      <t>チョウ</t>
    </rPh>
    <rPh sb="5" eb="7">
      <t>コウキョウ</t>
    </rPh>
    <rPh sb="7" eb="9">
      <t>シセツ</t>
    </rPh>
    <rPh sb="9" eb="10">
      <t>トウ</t>
    </rPh>
    <rPh sb="10" eb="12">
      <t>ソウゴウ</t>
    </rPh>
    <rPh sb="12" eb="14">
      <t>カンリ</t>
    </rPh>
    <rPh sb="14" eb="16">
      <t>キキン</t>
    </rPh>
    <phoneticPr fontId="11"/>
  </si>
  <si>
    <t>東みよし町元気・交流・未来基金</t>
    <rPh sb="0" eb="1">
      <t>ヒガシ</t>
    </rPh>
    <rPh sb="4" eb="5">
      <t>チョウ</t>
    </rPh>
    <rPh sb="5" eb="7">
      <t>ゲンキ</t>
    </rPh>
    <rPh sb="8" eb="10">
      <t>コウリュウ</t>
    </rPh>
    <rPh sb="11" eb="13">
      <t>ミライ</t>
    </rPh>
    <rPh sb="13" eb="15">
      <t>キキン</t>
    </rPh>
    <phoneticPr fontId="11"/>
  </si>
  <si>
    <t>東みよし町地域福祉基金</t>
    <rPh sb="0" eb="1">
      <t>ヒガシ</t>
    </rPh>
    <rPh sb="4" eb="5">
      <t>チョウ</t>
    </rPh>
    <rPh sb="5" eb="7">
      <t>チイキ</t>
    </rPh>
    <rPh sb="7" eb="9">
      <t>フクシ</t>
    </rPh>
    <rPh sb="9" eb="11">
      <t>キキン</t>
    </rPh>
    <phoneticPr fontId="11"/>
  </si>
  <si>
    <t>東みよし町地域振興基金</t>
    <rPh sb="0" eb="1">
      <t>ヒガシ</t>
    </rPh>
    <rPh sb="4" eb="5">
      <t>チョウ</t>
    </rPh>
    <rPh sb="5" eb="7">
      <t>チイキ</t>
    </rPh>
    <rPh sb="7" eb="9">
      <t>シンコウ</t>
    </rPh>
    <rPh sb="9" eb="11">
      <t>キキン</t>
    </rPh>
    <phoneticPr fontId="11"/>
  </si>
  <si>
    <t>東みよし町情報通信網整備事業基金</t>
    <rPh sb="0" eb="1">
      <t>ヒガシ</t>
    </rPh>
    <rPh sb="4" eb="5">
      <t>チョウ</t>
    </rPh>
    <rPh sb="5" eb="7">
      <t>ジョウホウ</t>
    </rPh>
    <rPh sb="7" eb="9">
      <t>ツウシン</t>
    </rPh>
    <rPh sb="9" eb="10">
      <t>モウ</t>
    </rPh>
    <rPh sb="10" eb="12">
      <t>セイビ</t>
    </rPh>
    <rPh sb="12" eb="14">
      <t>ジギョウ</t>
    </rPh>
    <rPh sb="14" eb="16">
      <t>キキン</t>
    </rPh>
    <phoneticPr fontId="11"/>
  </si>
  <si>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</si>
  <si>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</si>
  <si>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</si>
  <si>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</si>
  <si>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</si>
  <si>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</si>
  <si>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</si>
  <si>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</si>
  <si>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</si>
  <si>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将来負担比率は、歳出削減による基金残高が確保できていること等の要因により、将来負担額を上回る充当財源があるため算定されていない。また、将来負担額についても、地方債の償還が進み残高が減少している。
　有形固定資産減価償却率は、類似団体平均を下回っており、公共施設等総合管理計画に基づき、老朽化対策に取り組み、公共施設等の維持管理に要する経費の削減に努める。</t>
    <rPh sb="21" eb="23">
      <t>カクホ</t>
    </rPh>
    <rPh sb="30" eb="31">
      <t>ナド</t>
    </rPh>
    <phoneticPr fontId="5"/>
  </si>
  <si>
    <t>　実質公債費比率は増加し、類似団体と比較して上回ったものの、将来負担比率は算定されていない。
　今後も各事業を精査して行い、新規に発行する地方債の抑制を行うとともに、高利率の地方債の借換えや繰上償還を検討するなど、地方債残高を圧縮し将来世代の負担の減少に努め、公債費の適正化に取り組んでいく。今後大型事業が控えていることから、地方債やこれまで計画的に積み立ててきた基金を有効に活用することにより後年度の過度の負担にならないよう運用し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</si>
</sst>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793D-4EB8-B49E-789F2823E5E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75984</c:v>
                </c:pt>
                <c:pt idx="1">
                  <c:v>80471</c:v>
                </c:pt>
                <c:pt idx="2">
                  <c:v>70368</c:v>
                </c:pt>
                <c:pt idx="3">
                  <c:v>76146</c:v>
                </c:pt>
                <c:pt idx="4">
                  <c:v>88829</c:v>
                </c:pt>
              </c:numCache>
            </c:numRef>
          </c:val>
          <c:smooth val="0"/>
          <c:extLst>
            <c:ext xmlns:c16="http://schemas.microsoft.com/office/drawing/2014/chart" uri="{C3380CC4-5D6E-409C-BE32-E72D297353CC}">
              <c16:uniqueId val="{00000001-793D-4EB8-B49E-789F2823E5E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7.48</c:v>
                </c:pt>
                <c:pt idx="1">
                  <c:v>10.42</c:v>
                </c:pt>
                <c:pt idx="2">
                  <c:v>14.36</c:v>
                </c:pt>
                <c:pt idx="3">
                  <c:v>8.6</c:v>
                </c:pt>
                <c:pt idx="4">
                  <c:v>6.54</c:v>
                </c:pt>
              </c:numCache>
            </c:numRef>
          </c:val>
          <c:extLst>
            <c:ext xmlns:c16="http://schemas.microsoft.com/office/drawing/2014/chart" uri="{C3380CC4-5D6E-409C-BE32-E72D297353CC}">
              <c16:uniqueId val="{00000000-46E2-459C-A510-C5917E5BBE5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71.3</c:v>
                </c:pt>
                <c:pt idx="1">
                  <c:v>62.22</c:v>
                </c:pt>
                <c:pt idx="2">
                  <c:v>58.63</c:v>
                </c:pt>
                <c:pt idx="3">
                  <c:v>60.74</c:v>
                </c:pt>
                <c:pt idx="4">
                  <c:v>60.35</c:v>
                </c:pt>
              </c:numCache>
            </c:numRef>
          </c:val>
          <c:extLst>
            <c:ext xmlns:c16="http://schemas.microsoft.com/office/drawing/2014/chart" uri="{C3380CC4-5D6E-409C-BE32-E72D297353CC}">
              <c16:uniqueId val="{00000001-46E2-459C-A510-C5917E5BBE5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4.57</c:v>
                </c:pt>
                <c:pt idx="1">
                  <c:v>-2.57</c:v>
                </c:pt>
                <c:pt idx="2">
                  <c:v>4.5599999999999996</c:v>
                </c:pt>
                <c:pt idx="3">
                  <c:v>-6.22</c:v>
                </c:pt>
                <c:pt idx="4">
                  <c:v>2.09</c:v>
                </c:pt>
              </c:numCache>
            </c:numRef>
          </c:val>
          <c:smooth val="0"/>
          <c:extLst>
            <c:ext xmlns:c16="http://schemas.microsoft.com/office/drawing/2014/chart" uri="{C3380CC4-5D6E-409C-BE32-E72D297353CC}">
              <c16:uniqueId val="{00000002-46E2-459C-A510-C5917E5BBE5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0.23</c:v>
                </c:pt>
                <c:pt idx="2">
                  <c:v>#N/A</c:v>
                </c:pt>
                <c:pt idx="3">
                  <c:v>0.57999999999999996</c:v>
                </c:pt>
                <c:pt idx="4">
                  <c:v>#N/A</c:v>
                </c:pt>
                <c:pt idx="5">
                  <c:v>0.71</c:v>
                </c:pt>
                <c:pt idx="6">
                  <c:v>#N/A</c:v>
                </c:pt>
                <c:pt idx="7">
                  <c:v>0.78</c:v>
                </c:pt>
                <c:pt idx="8">
                  <c:v>0</c:v>
                </c:pt>
                <c:pt idx="9">
                  <c:v>0</c:v>
                </c:pt>
              </c:numCache>
            </c:numRef>
          </c:val>
          <c:extLst>
            <c:ext xmlns:c16="http://schemas.microsoft.com/office/drawing/2014/chart" uri="{C3380CC4-5D6E-409C-BE32-E72D297353CC}">
              <c16:uniqueId val="{00000000-70B9-4464-A1C8-8DB4C877598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0B9-4464-A1C8-8DB4C877598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0B9-4464-A1C8-8DB4C877598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0B9-4464-A1C8-8DB4C877598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0B9-4464-A1C8-8DB4C8775981}"/>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0.02</c:v>
                </c:pt>
                <c:pt idx="4">
                  <c:v>#N/A</c:v>
                </c:pt>
                <c:pt idx="5">
                  <c:v>0.01</c:v>
                </c:pt>
                <c:pt idx="6">
                  <c:v>#N/A</c:v>
                </c:pt>
                <c:pt idx="7">
                  <c:v>0</c:v>
                </c:pt>
                <c:pt idx="8">
                  <c:v>#N/A</c:v>
                </c:pt>
                <c:pt idx="9">
                  <c:v>0.02</c:v>
                </c:pt>
              </c:numCache>
            </c:numRef>
          </c:val>
          <c:extLst>
            <c:ext xmlns:c16="http://schemas.microsoft.com/office/drawing/2014/chart" uri="{C3380CC4-5D6E-409C-BE32-E72D297353CC}">
              <c16:uniqueId val="{00000005-70B9-4464-A1C8-8DB4C8775981}"/>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c:v>
                </c:pt>
              </c:numCache>
            </c:numRef>
          </c:val>
          <c:extLst>
            <c:ext xmlns:c16="http://schemas.microsoft.com/office/drawing/2014/chart" uri="{C3380CC4-5D6E-409C-BE32-E72D297353CC}">
              <c16:uniqueId val="{00000006-70B9-4464-A1C8-8DB4C8775981}"/>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1.84</c:v>
                </c:pt>
                <c:pt idx="2">
                  <c:v>#N/A</c:v>
                </c:pt>
                <c:pt idx="3">
                  <c:v>1.86</c:v>
                </c:pt>
                <c:pt idx="4">
                  <c:v>#N/A</c:v>
                </c:pt>
                <c:pt idx="5">
                  <c:v>2.02</c:v>
                </c:pt>
                <c:pt idx="6">
                  <c:v>#N/A</c:v>
                </c:pt>
                <c:pt idx="7">
                  <c:v>2.11</c:v>
                </c:pt>
                <c:pt idx="8">
                  <c:v>#N/A</c:v>
                </c:pt>
                <c:pt idx="9">
                  <c:v>2.02</c:v>
                </c:pt>
              </c:numCache>
            </c:numRef>
          </c:val>
          <c:extLst>
            <c:ext xmlns:c16="http://schemas.microsoft.com/office/drawing/2014/chart" uri="{C3380CC4-5D6E-409C-BE32-E72D297353CC}">
              <c16:uniqueId val="{00000007-70B9-4464-A1C8-8DB4C877598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7.48</c:v>
                </c:pt>
                <c:pt idx="2">
                  <c:v>#N/A</c:v>
                </c:pt>
                <c:pt idx="3">
                  <c:v>10.41</c:v>
                </c:pt>
                <c:pt idx="4">
                  <c:v>#N/A</c:v>
                </c:pt>
                <c:pt idx="5">
                  <c:v>14.36</c:v>
                </c:pt>
                <c:pt idx="6">
                  <c:v>#N/A</c:v>
                </c:pt>
                <c:pt idx="7">
                  <c:v>8.6</c:v>
                </c:pt>
                <c:pt idx="8">
                  <c:v>#N/A</c:v>
                </c:pt>
                <c:pt idx="9">
                  <c:v>6.54</c:v>
                </c:pt>
              </c:numCache>
            </c:numRef>
          </c:val>
          <c:extLst>
            <c:ext xmlns:c16="http://schemas.microsoft.com/office/drawing/2014/chart" uri="{C3380CC4-5D6E-409C-BE32-E72D297353CC}">
              <c16:uniqueId val="{00000008-70B9-4464-A1C8-8DB4C8775981}"/>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13.02</c:v>
                </c:pt>
                <c:pt idx="2">
                  <c:v>#N/A</c:v>
                </c:pt>
                <c:pt idx="3">
                  <c:v>12.78</c:v>
                </c:pt>
                <c:pt idx="4">
                  <c:v>#N/A</c:v>
                </c:pt>
                <c:pt idx="5">
                  <c:v>12.57</c:v>
                </c:pt>
                <c:pt idx="6">
                  <c:v>#N/A</c:v>
                </c:pt>
                <c:pt idx="7">
                  <c:v>12.4</c:v>
                </c:pt>
                <c:pt idx="8">
                  <c:v>#N/A</c:v>
                </c:pt>
                <c:pt idx="9">
                  <c:v>11.84</c:v>
                </c:pt>
              </c:numCache>
            </c:numRef>
          </c:val>
          <c:extLst>
            <c:ext xmlns:c16="http://schemas.microsoft.com/office/drawing/2014/chart" uri="{C3380CC4-5D6E-409C-BE32-E72D297353CC}">
              <c16:uniqueId val="{00000009-70B9-4464-A1C8-8DB4C877598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928</c:v>
                </c:pt>
                <c:pt idx="5">
                  <c:v>929</c:v>
                </c:pt>
                <c:pt idx="8">
                  <c:v>974</c:v>
                </c:pt>
                <c:pt idx="11">
                  <c:v>1014</c:v>
                </c:pt>
                <c:pt idx="14">
                  <c:v>1029</c:v>
                </c:pt>
              </c:numCache>
            </c:numRef>
          </c:val>
          <c:extLst>
            <c:ext xmlns:c16="http://schemas.microsoft.com/office/drawing/2014/chart" uri="{C3380CC4-5D6E-409C-BE32-E72D297353CC}">
              <c16:uniqueId val="{00000000-F315-4F4F-9866-7B69C66F79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315-4F4F-9866-7B69C66F79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315-4F4F-9866-7B69C66F79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c:v>
                </c:pt>
                <c:pt idx="3">
                  <c:v>5</c:v>
                </c:pt>
                <c:pt idx="6">
                  <c:v>5</c:v>
                </c:pt>
                <c:pt idx="9">
                  <c:v>5</c:v>
                </c:pt>
                <c:pt idx="12">
                  <c:v>2</c:v>
                </c:pt>
              </c:numCache>
            </c:numRef>
          </c:val>
          <c:extLst>
            <c:ext xmlns:c16="http://schemas.microsoft.com/office/drawing/2014/chart" uri="{C3380CC4-5D6E-409C-BE32-E72D297353CC}">
              <c16:uniqueId val="{00000003-F315-4F4F-9866-7B69C66F79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72</c:v>
                </c:pt>
                <c:pt idx="3">
                  <c:v>77</c:v>
                </c:pt>
                <c:pt idx="6">
                  <c:v>82</c:v>
                </c:pt>
                <c:pt idx="9">
                  <c:v>80</c:v>
                </c:pt>
                <c:pt idx="12">
                  <c:v>76</c:v>
                </c:pt>
              </c:numCache>
            </c:numRef>
          </c:val>
          <c:extLst>
            <c:ext xmlns:c16="http://schemas.microsoft.com/office/drawing/2014/chart" uri="{C3380CC4-5D6E-409C-BE32-E72D297353CC}">
              <c16:uniqueId val="{00000004-F315-4F4F-9866-7B69C66F79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15-4F4F-9866-7B69C66F79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315-4F4F-9866-7B69C66F79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1160</c:v>
                </c:pt>
                <c:pt idx="3">
                  <c:v>1195</c:v>
                </c:pt>
                <c:pt idx="6">
                  <c:v>1275</c:v>
                </c:pt>
                <c:pt idx="9">
                  <c:v>1349</c:v>
                </c:pt>
                <c:pt idx="12">
                  <c:v>1381</c:v>
                </c:pt>
              </c:numCache>
            </c:numRef>
          </c:val>
          <c:extLst>
            <c:ext xmlns:c16="http://schemas.microsoft.com/office/drawing/2014/chart" uri="{C3380CC4-5D6E-409C-BE32-E72D297353CC}">
              <c16:uniqueId val="{00000007-F315-4F4F-9866-7B69C66F79B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309</c:v>
                </c:pt>
                <c:pt idx="2">
                  <c:v>#N/A</c:v>
                </c:pt>
                <c:pt idx="3">
                  <c:v>#N/A</c:v>
                </c:pt>
                <c:pt idx="4">
                  <c:v>348</c:v>
                </c:pt>
                <c:pt idx="5">
                  <c:v>#N/A</c:v>
                </c:pt>
                <c:pt idx="6">
                  <c:v>#N/A</c:v>
                </c:pt>
                <c:pt idx="7">
                  <c:v>388</c:v>
                </c:pt>
                <c:pt idx="8">
                  <c:v>#N/A</c:v>
                </c:pt>
                <c:pt idx="9">
                  <c:v>#N/A</c:v>
                </c:pt>
                <c:pt idx="10">
                  <c:v>420</c:v>
                </c:pt>
                <c:pt idx="11">
                  <c:v>#N/A</c:v>
                </c:pt>
                <c:pt idx="12">
                  <c:v>#N/A</c:v>
                </c:pt>
                <c:pt idx="13">
                  <c:v>430</c:v>
                </c:pt>
                <c:pt idx="14">
                  <c:v>#N/A</c:v>
                </c:pt>
              </c:numCache>
            </c:numRef>
          </c:val>
          <c:smooth val="0"/>
          <c:extLst>
            <c:ext xmlns:c16="http://schemas.microsoft.com/office/drawing/2014/chart" uri="{C3380CC4-5D6E-409C-BE32-E72D297353CC}">
              <c16:uniqueId val="{00000008-F315-4F4F-9866-7B69C66F79B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8721</c:v>
                </c:pt>
                <c:pt idx="5">
                  <c:v>8557</c:v>
                </c:pt>
                <c:pt idx="8">
                  <c:v>8164</c:v>
                </c:pt>
                <c:pt idx="11">
                  <c:v>7861</c:v>
                </c:pt>
                <c:pt idx="14">
                  <c:v>7822</c:v>
                </c:pt>
              </c:numCache>
            </c:numRef>
          </c:val>
          <c:extLst>
            <c:ext xmlns:c16="http://schemas.microsoft.com/office/drawing/2014/chart" uri="{C3380CC4-5D6E-409C-BE32-E72D297353CC}">
              <c16:uniqueId val="{00000000-CAB5-4514-9BE2-5BB02DCB6C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c:v>
                </c:pt>
                <c:pt idx="5">
                  <c:v>3</c:v>
                </c:pt>
                <c:pt idx="8">
                  <c:v>0</c:v>
                </c:pt>
                <c:pt idx="11">
                  <c:v>0</c:v>
                </c:pt>
                <c:pt idx="14">
                  <c:v>0</c:v>
                </c:pt>
              </c:numCache>
            </c:numRef>
          </c:val>
          <c:extLst>
            <c:ext xmlns:c16="http://schemas.microsoft.com/office/drawing/2014/chart" uri="{C3380CC4-5D6E-409C-BE32-E72D297353CC}">
              <c16:uniqueId val="{00000001-CAB5-4514-9BE2-5BB02DCB6C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7106</c:v>
                </c:pt>
                <c:pt idx="5">
                  <c:v>6909</c:v>
                </c:pt>
                <c:pt idx="8">
                  <c:v>6913</c:v>
                </c:pt>
                <c:pt idx="11">
                  <c:v>7224</c:v>
                </c:pt>
                <c:pt idx="14">
                  <c:v>6890</c:v>
                </c:pt>
              </c:numCache>
            </c:numRef>
          </c:val>
          <c:extLst>
            <c:ext xmlns:c16="http://schemas.microsoft.com/office/drawing/2014/chart" uri="{C3380CC4-5D6E-409C-BE32-E72D297353CC}">
              <c16:uniqueId val="{00000002-CAB5-4514-9BE2-5BB02DCB6C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B5-4514-9BE2-5BB02DCB6C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AB5-4514-9BE2-5BB02DCB6C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59</c:v>
                </c:pt>
                <c:pt idx="9">
                  <c:v>58</c:v>
                </c:pt>
                <c:pt idx="12">
                  <c:v>57</c:v>
                </c:pt>
              </c:numCache>
            </c:numRef>
          </c:val>
          <c:extLst>
            <c:ext xmlns:c16="http://schemas.microsoft.com/office/drawing/2014/chart" uri="{C3380CC4-5D6E-409C-BE32-E72D297353CC}">
              <c16:uniqueId val="{00000005-CAB5-4514-9BE2-5BB02DCB6C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1230</c:v>
                </c:pt>
                <c:pt idx="3">
                  <c:v>1195</c:v>
                </c:pt>
                <c:pt idx="6">
                  <c:v>1115</c:v>
                </c:pt>
                <c:pt idx="9">
                  <c:v>783</c:v>
                </c:pt>
                <c:pt idx="12">
                  <c:v>864</c:v>
                </c:pt>
              </c:numCache>
            </c:numRef>
          </c:val>
          <c:extLst>
            <c:ext xmlns:c16="http://schemas.microsoft.com/office/drawing/2014/chart" uri="{C3380CC4-5D6E-409C-BE32-E72D297353CC}">
              <c16:uniqueId val="{00000006-CAB5-4514-9BE2-5BB02DCB6C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c:v>
                </c:pt>
                <c:pt idx="3">
                  <c:v>11</c:v>
                </c:pt>
                <c:pt idx="6">
                  <c:v>7</c:v>
                </c:pt>
                <c:pt idx="9">
                  <c:v>2</c:v>
                </c:pt>
                <c:pt idx="12">
                  <c:v>0</c:v>
                </c:pt>
              </c:numCache>
            </c:numRef>
          </c:val>
          <c:extLst>
            <c:ext xmlns:c16="http://schemas.microsoft.com/office/drawing/2014/chart" uri="{C3380CC4-5D6E-409C-BE32-E72D297353CC}">
              <c16:uniqueId val="{00000007-CAB5-4514-9BE2-5BB02DCB6C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792</c:v>
                </c:pt>
                <c:pt idx="3">
                  <c:v>777</c:v>
                </c:pt>
                <c:pt idx="6">
                  <c:v>820</c:v>
                </c:pt>
                <c:pt idx="9">
                  <c:v>778</c:v>
                </c:pt>
                <c:pt idx="12">
                  <c:v>860</c:v>
                </c:pt>
              </c:numCache>
            </c:numRef>
          </c:val>
          <c:extLst>
            <c:ext xmlns:c16="http://schemas.microsoft.com/office/drawing/2014/chart" uri="{C3380CC4-5D6E-409C-BE32-E72D297353CC}">
              <c16:uniqueId val="{00000008-CAB5-4514-9BE2-5BB02DCB6C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16</c:v>
                </c:pt>
                <c:pt idx="3">
                  <c:v>12</c:v>
                </c:pt>
                <c:pt idx="6">
                  <c:v>8</c:v>
                </c:pt>
                <c:pt idx="9">
                  <c:v>5</c:v>
                </c:pt>
                <c:pt idx="12">
                  <c:v>3</c:v>
                </c:pt>
              </c:numCache>
            </c:numRef>
          </c:val>
          <c:extLst>
            <c:ext xmlns:c16="http://schemas.microsoft.com/office/drawing/2014/chart" uri="{C3380CC4-5D6E-409C-BE32-E72D297353CC}">
              <c16:uniqueId val="{00000009-CAB5-4514-9BE2-5BB02DCB6C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10401</c:v>
                </c:pt>
                <c:pt idx="3">
                  <c:v>10272</c:v>
                </c:pt>
                <c:pt idx="6">
                  <c:v>9676</c:v>
                </c:pt>
                <c:pt idx="9">
                  <c:v>9236</c:v>
                </c:pt>
                <c:pt idx="12">
                  <c:v>8688</c:v>
                </c:pt>
              </c:numCache>
            </c:numRef>
          </c:val>
          <c:extLst>
            <c:ext xmlns:c16="http://schemas.microsoft.com/office/drawing/2014/chart" uri="{C3380CC4-5D6E-409C-BE32-E72D297353CC}">
              <c16:uniqueId val="{0000000A-CAB5-4514-9BE2-5BB02DCB6C6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AB5-4514-9BE2-5BB02DCB6C6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3180</c:v>
                </c:pt>
                <c:pt idx="1">
                  <c:v>3183</c:v>
                </c:pt>
                <c:pt idx="2">
                  <c:v>3188</c:v>
                </c:pt>
              </c:numCache>
            </c:numRef>
          </c:val>
          <c:extLst>
            <c:ext xmlns:c16="http://schemas.microsoft.com/office/drawing/2014/chart" uri="{C3380CC4-5D6E-409C-BE32-E72D297353CC}">
              <c16:uniqueId val="{00000000-7FA9-46A0-BB23-CD339F9DC72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1235</c:v>
                </c:pt>
                <c:pt idx="1">
                  <c:v>1235</c:v>
                </c:pt>
                <c:pt idx="2">
                  <c:v>1035</c:v>
                </c:pt>
              </c:numCache>
            </c:numRef>
          </c:val>
          <c:extLst>
            <c:ext xmlns:c16="http://schemas.microsoft.com/office/drawing/2014/chart" uri="{C3380CC4-5D6E-409C-BE32-E72D297353CC}">
              <c16:uniqueId val="{00000001-7FA9-46A0-BB23-CD339F9DC72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3450</c:v>
                </c:pt>
                <c:pt idx="1">
                  <c:v>3764</c:v>
                </c:pt>
                <c:pt idx="2">
                  <c:v>3591</c:v>
                </c:pt>
              </c:numCache>
            </c:numRef>
          </c:val>
          <c:extLst>
            <c:ext xmlns:c16="http://schemas.microsoft.com/office/drawing/2014/chart" uri="{C3380CC4-5D6E-409C-BE32-E72D297353CC}">
              <c16:uniqueId val="{00000002-7FA9-46A0-BB23-CD339F9DC72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{C6954115-381D-415B-9A14-C2BD7AB9D2FA}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6F7-4255-AB7A-650873649CF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{4F736271-5BBF-4BED-9C94-E7C1B6D7D502}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F7-4255-AB7A-650873649CF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{A376F89E-45D7-4610-95E9-3C09CA9697F4}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F7-4255-AB7A-650873649CF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{086B6583-62CA-4C31-803E-EF2562AA522D}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F7-4255-AB7A-650873649CF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{73C697A1-4981-4B01-91E6-2A911BF5BD4C}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F7-4255-AB7A-650873649CF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{C1827E00-2460-49E8-9D26-6EAD38326C80}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6F7-4255-AB7A-650873649CF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{BA6871FA-94FD-4409-9BEC-6709C64CE09B}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6F7-4255-AB7A-650873649CF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{62408180-FAF9-4F49-84D3-D2EE3340DCCD}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6F7-4255-AB7A-650873649CF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{4B563595-5F35-4C7B-8CCF-7F041D14E984}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6F7-4255-AB7A-650873649C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48.1</c:v>
                </c:pt>
                <c:pt idx="8">
                  <c:v>49.6</c:v>
                </c:pt>
                <c:pt idx="16">
                  <c:v>51</c:v>
                </c:pt>
                <c:pt idx="24">
                  <c:v>51.7</c:v>
                </c:pt>
                <c:pt idx="32">
                  <c:v>49.5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6F7-4255-AB7A-650873649CF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{EB0034B2-5E80-427D-92F5-095900C49E15}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6F7-4255-AB7A-650873649CF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{4BAA5563-5026-402F-8B3C-3C3CBFA27A86}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F7-4255-AB7A-650873649CF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{1BE6E893-C3E2-4D63-B557-3E5C0A9A9562}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F7-4255-AB7A-650873649CF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{8CB06DFD-5054-42C7-8385-17E640FC01FB}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F7-4255-AB7A-650873649CF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{77B26811-4468-471F-A785-62D82E7C6F0B}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F7-4255-AB7A-650873649CFB}"/>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{78B70AF9-7137-4AE1-B286-A9EE4556FD3E}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6F7-4255-AB7A-650873649CFB}"/>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{F179F5D9-3ADC-40BB-8637-935E057D809C}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6F7-4255-AB7A-650873649CFB}"/>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{C5D88E89-968E-4D18-B9B4-E97C3D0911B7}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6F7-4255-AB7A-650873649CFB}"/>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{659CA346-2D49-45DD-806F-B019D61F2373}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6F7-4255-AB7A-650873649C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66F7-4255-AB7A-650873649CFB}"/>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{75C67F41-520B-4901-846F-64EA759C2FAB}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FB7-4F3D-8823-C4E4BEAD0B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{8D3A57AF-2317-428C-A352-A45AA6CB0693}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FB7-4F3D-8823-C4E4BEAD0B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{95A0E826-F128-4D3F-A43C-BA9EE9A54EB2}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FB7-4F3D-8823-C4E4BEAD0B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{B57A8185-0AF2-454D-BB1E-67621AC6080C}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FB7-4F3D-8823-C4E4BEAD0B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{2F0B5329-E35D-4F59-A850-091E0BBA3231}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FB7-4F3D-8823-C4E4BEAD0BA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{ABCAEB22-242A-40E7-9E62-A244CCA3CB13}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FB7-4F3D-8823-C4E4BEAD0BA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{28DA6044-D4CB-4B91-85DF-905755C9AA0F}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FB7-4F3D-8823-C4E4BEAD0BA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{5DC25F98-BB55-485E-8285-C162A549B8D8}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FB7-4F3D-8823-C4E4BEAD0BA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{A4CD8728-3E5F-4EAC-A655-1970B3D8F135}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FB7-4F3D-8823-C4E4BEAD0B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7.2</c:v>
                </c:pt>
                <c:pt idx="16">
                  <c:v>8.1999999999999993</c:v>
                </c:pt>
                <c:pt idx="24">
                  <c:v>8.9</c:v>
                </c:pt>
                <c:pt idx="32">
                  <c:v>9.5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FB7-4F3D-8823-C4E4BEAD0BA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{EB8C4270-481F-4039-8073-FB4B57166B76}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FB7-4F3D-8823-C4E4BEAD0BA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{CAA5B017-9011-4498-BB49-18611BCC471C}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FB7-4F3D-8823-C4E4BEAD0B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{091825C0-F0B4-4196-84DB-599788983BAE}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FB7-4F3D-8823-C4E4BEAD0B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{92E99D65-A113-4542-B43A-7EB2A52C40D0}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FB7-4F3D-8823-C4E4BEAD0B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{B4724417-D72D-4182-B3AF-32804B5AA738}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FB7-4F3D-8823-C4E4BEAD0BA6}"/>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{DAC54768-A039-4FF8-9202-7C4FE0FA859F}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FB7-4F3D-8823-C4E4BEAD0BA6}"/>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{78577DD3-B530-42C5-A408-C8159E4073FB}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FB7-4F3D-8823-C4E4BEAD0BA6}"/>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{65A4C3E8-9506-46F6-8C7E-98A89EBEBCC6}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FB7-4F3D-8823-C4E4BEAD0BA6}"/>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{F9E6CEF5-518B-45FE-9241-64DA4FC29754}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FB7-4F3D-8823-C4E4BEAD0B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6FB7-4F3D-8823-C4E4BEAD0BA6}"/>
            </c:ext>
          </c:extLst>
        </c:ser>
        <c:dLbls>
          <c:showLegendKey val="0"/>
          <c:showVal val="1"/>
          <c:showCatName val="0"/>
          <c:showSerName val="0"/>
          <c:showPercent val="0"/>
          <c:showBubbleSize val="0"/>
        </c:dLbls>
        <c:axId val="84219776"/>
        <c:axId val="84234240"/>
      </c:scatterChart>
      <c:valAx>
        <c:axId val="84219776"/>
        <c:scaling>
          <c:orientation val="maxMin"/>
          <c:max val="8.1999999999999993"/>
          <c:min val="7.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徳島県東みよし町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過去に実施した大型事業により地方債の元利償還金が膨らんでいるが、地方債発行額の抑制等削減に努めている。元利償還金は、令和５年度まで上昇が続き、令和６年度以降は減少する見込みとなっている。</a:t>
          </a:r>
        </a:p>
        <a:p>
          <a:r>
            <a:rPr kumimoji="1" lang="ja-JP" altLang="en-US" sz="1400">
              <a:latin typeface="ＭＳ ゴシック" pitchFamily="49" charset="-128"/>
              <a:ea typeface="ＭＳ ゴシック" pitchFamily="49" charset="-128"/>
            </a:rPr>
            <a:t>今後も引き続き、各事業を精査して行うことで、地方債発行額の抑制に努める。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徳島県東みよし町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地方債発行額の抑制などによる地方債現在高の減少により、将来負担額は減少している。</a:t>
          </a:r>
        </a:p>
        <a:p>
          <a:r>
            <a:rPr kumimoji="1" lang="ja-JP" altLang="en-US" sz="1400">
              <a:latin typeface="ＭＳ ゴシック" pitchFamily="49" charset="-128"/>
              <a:ea typeface="ＭＳ ゴシック" pitchFamily="49" charset="-128"/>
            </a:rPr>
            <a:t>充当可能財源等は微減しているが、将来負担額を大幅に上回っており、堅調に推移している。今後も引き続き、各事業を精査して行うことで、地方債残高の増加抑制に努める。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徳島県東みよし町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・元利償還金の増へ対応するため減債基金を取崩ししたこと、火葬場更新のため公共施設等総合管理基金を取崩ししたことが影響し、全体額としては減額となっている。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・公共施設の老朽化対策のため、公共施設等総合管理基金を取り崩すことを想定している。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・不測の事態への対応に加え、今後の財政需要の増大にも適切に対応していけるように、財政調整基金を一定額確保していくことを予定している。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・東みよし町元気・交流・未来基金：町民の連帯及び産業基盤の強化及び地域振興を図る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・東みよし町公共施設等総合管理基金：公共施設等の更新、統廃合及び長寿命化など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・火葬場更新のため公共施設等総合管理基金を約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億円取崩ししたことにより、減額となっている。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・東みよし町公共施設等総合管理基金：公共施設等の更新、統廃合及び長寿命化事業に充当予定。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億円となっており、前年度とほぼ横ばいとなっている。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・市町村合併以降、財政構造改革として、歳入歳出両面にわたる取組を進めてきたが、そうした取組をしてもなお、解消できない財源不足額については、財源調整的な基金の取り崩しにより対応してきた。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・景気後退による町税の大幅な減収や、大規模災害の発生など不測の事態に備えるため、これまで同様、予算編成や予算執行における効率化の取り組みを進め、残高の確保に努める。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億円となっており、償還額増の財源として取崩ししたため減額となった。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・償還額は、令和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年度まで増加し、令和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・公共施設の更新等大型事業が予定されているため、減債基金への積立を行い、償還へ備える予定。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徳島県東みよし町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13,405
13,282
122.48
10,026,246
9,552,031
345,744
5,283,079
8,688,020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有形固定資産減価償却率は、類似団体・全国・県の平均値より低い数値となっている。</a:t>
          </a:r>
        </a:p>
        <a:p>
          <a:r>
            <a:rPr kumimoji="1" lang="ja-JP" altLang="en-US" sz="1100">
              <a:latin typeface="ＭＳ Ｐゴシック" panose="020B0600070205080204" pitchFamily="50" charset="-128"/>
              <a:ea typeface="ＭＳ Ｐゴシック" panose="020B0600070205080204" pitchFamily="50" charset="-128"/>
            </a:rPr>
            <a:t>　令和３年度に改訂した東みよし町公共施設等総合管理計画において、公共施設等の長寿命化の推進、総延べ床面積の縮減などの方針を定めており、更新・統廃合・長寿命化等を計画的に行い、財政負担の軽減・平準化を図っ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xdr:cNvCxnSpPr/>
      </xdr:nvCxnSpPr>
      <xdr:spPr>
        <a:xfrm>
          <a:off x="1270000" y="6070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xdr:cNvSpPr txBox="1"/>
      </xdr:nvSpPr>
      <xdr:spPr>
        <a:xfrm>
          <a:off x="847106"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xdr:cNvCxnSpPr/>
      </xdr:nvCxnSpPr>
      <xdr:spPr>
        <a:xfrm>
          <a:off x="1270000" y="55308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xdr:cNvSpPr txBox="1"/>
      </xdr:nvSpPr>
      <xdr:spPr>
        <a:xfrm>
          <a:off x="847106"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xdr:cNvCxnSpPr/>
      </xdr:nvCxnSpPr>
      <xdr:spPr>
        <a:xfrm>
          <a:off x="1270000" y="49911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xdr:cNvSpPr txBox="1"/>
      </xdr:nvSpPr>
      <xdr:spPr>
        <a:xfrm>
          <a:off x="847106"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xdr:cNvCxnSpPr/>
      </xdr:nvCxnSpPr>
      <xdr:spPr>
        <a:xfrm>
          <a:off x="1270000" y="4451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xdr:cNvSpPr txBox="1"/>
      </xdr:nvSpPr>
      <xdr:spPr>
        <a:xfrm>
          <a:off x="847106"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9" name="直線コネクタ 78"/>
        <xdr:cNvCxnSpPr/>
      </xdr:nvCxnSpPr>
      <xdr:spPr>
        <a:xfrm flipV="1">
          <a:off x="4760595" y="4548505"/>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80" name="有形固定資産減価償却率最小値テキスト"/>
        <xdr:cNvSpPr txBox="1"/>
      </xdr:nvSpPr>
      <xdr:spPr>
        <a:xfrm>
          <a:off x="4813300" y="5888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81" name="直線コネクタ 80"/>
        <xdr:cNvCxnSpPr/>
      </xdr:nvCxnSpPr>
      <xdr:spPr>
        <a:xfrm>
          <a:off x="4673600" y="5884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82" name="有形固定資産減価償却率最大値テキスト"/>
        <xdr:cNvSpPr txBox="1"/>
      </xdr:nvSpPr>
      <xdr:spPr>
        <a:xfrm>
          <a:off x="4813300" y="432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83" name="直線コネクタ 82"/>
        <xdr:cNvCxnSpPr/>
      </xdr:nvCxnSpPr>
      <xdr:spPr>
        <a:xfrm>
          <a:off x="4673600" y="45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163847</xdr:rowOff>
    </xdr:from>
    <xdr:ext cx="405111" cy="259045"/>
    <xdr:sp macro="" textlink="">
      <xdr:nvSpPr>
        <xdr:cNvPr id="84" name="有形固定資産減価償却率平均値テキスト"/>
        <xdr:cNvSpPr txBox="1"/>
      </xdr:nvSpPr>
      <xdr:spPr>
        <a:xfrm>
          <a:off x="4813300" y="5307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85" name="フローチャート: 判断 84"/>
        <xdr:cNvSpPr/>
      </xdr:nvSpPr>
      <xdr:spPr>
        <a:xfrm>
          <a:off x="4711700" y="53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6" name="フローチャート: 判断 85"/>
        <xdr:cNvSpPr/>
      </xdr:nvSpPr>
      <xdr:spPr>
        <a:xfrm>
          <a:off x="4000500" y="529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7" name="フローチャート: 判断 86"/>
        <xdr:cNvSpPr/>
      </xdr:nvSpPr>
      <xdr:spPr>
        <a:xfrm>
          <a:off x="3238500" y="528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8" name="フローチャート: 判断 87"/>
        <xdr:cNvSpPr/>
      </xdr:nvSpPr>
      <xdr:spPr>
        <a:xfrm>
          <a:off x="2476500" y="526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9" name="フローチャート: 判断 88"/>
        <xdr:cNvSpPr/>
      </xdr:nvSpPr>
      <xdr:spPr>
        <a:xfrm>
          <a:off x="17145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126206</xdr:rowOff>
    </xdr:from>
    <xdr:to>
      <xdr:col>23</xdr:col>
      <xdr:colOff>136525</xdr:colOff>
      <xdr:row>29</xdr:row>
      <xdr:rowOff>56356</xdr:rowOff>
    </xdr:to>
    <xdr:sp macro="" textlink="">
      <xdr:nvSpPr>
        <xdr:cNvPr id="95" name="楕円 94"/>
        <xdr:cNvSpPr/>
      </xdr:nvSpPr>
      <xdr:spPr>
        <a:xfrm>
          <a:off x="4711700" y="492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149083</xdr:rowOff>
    </xdr:from>
    <xdr:ext cx="405111" cy="259045"/>
    <xdr:sp macro="" textlink="">
      <xdr:nvSpPr>
        <xdr:cNvPr id="96" name="有形固定資産減価償却率該当値テキスト"/>
        <xdr:cNvSpPr txBox="1"/>
      </xdr:nvSpPr>
      <xdr:spPr>
        <a:xfrm>
          <a:off x="4813300" y="4778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14129</xdr:rowOff>
    </xdr:from>
    <xdr:to>
      <xdr:col>19</xdr:col>
      <xdr:colOff>187325</xdr:colOff>
      <xdr:row>29</xdr:row>
      <xdr:rowOff>115729</xdr:rowOff>
    </xdr:to>
    <xdr:sp macro="" textlink="">
      <xdr:nvSpPr>
        <xdr:cNvPr id="97" name="楕円 96"/>
        <xdr:cNvSpPr/>
      </xdr:nvSpPr>
      <xdr:spPr>
        <a:xfrm>
          <a:off x="4000500" y="498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5556</xdr:rowOff>
    </xdr:from>
    <xdr:to>
      <xdr:col>23</xdr:col>
      <xdr:colOff>85725</xdr:colOff>
      <xdr:row>29</xdr:row>
      <xdr:rowOff>64929</xdr:rowOff>
    </xdr:to>
    <xdr:cxnSp macro="">
      <xdr:nvCxnSpPr>
        <xdr:cNvPr id="98" name="直線コネクタ 97"/>
        <xdr:cNvCxnSpPr/>
      </xdr:nvCxnSpPr>
      <xdr:spPr>
        <a:xfrm flipV="1">
          <a:off x="4051300" y="4977606"/>
          <a:ext cx="711200" cy="5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166688</xdr:rowOff>
    </xdr:from>
    <xdr:to>
      <xdr:col>15</xdr:col>
      <xdr:colOff>187325</xdr:colOff>
      <xdr:row>29</xdr:row>
      <xdr:rowOff>96838</xdr:rowOff>
    </xdr:to>
    <xdr:sp macro="" textlink="">
      <xdr:nvSpPr>
        <xdr:cNvPr id="99" name="楕円 98"/>
        <xdr:cNvSpPr/>
      </xdr:nvSpPr>
      <xdr:spPr>
        <a:xfrm>
          <a:off x="3238500" y="496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46038</xdr:rowOff>
    </xdr:from>
    <xdr:to>
      <xdr:col>19</xdr:col>
      <xdr:colOff>136525</xdr:colOff>
      <xdr:row>29</xdr:row>
      <xdr:rowOff>64929</xdr:rowOff>
    </xdr:to>
    <xdr:cxnSp macro="">
      <xdr:nvCxnSpPr>
        <xdr:cNvPr id="100" name="直線コネクタ 99"/>
        <xdr:cNvCxnSpPr/>
      </xdr:nvCxnSpPr>
      <xdr:spPr>
        <a:xfrm>
          <a:off x="3289300" y="5018088"/>
          <a:ext cx="7620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128905</xdr:rowOff>
    </xdr:from>
    <xdr:to>
      <xdr:col>11</xdr:col>
      <xdr:colOff>187325</xdr:colOff>
      <xdr:row>29</xdr:row>
      <xdr:rowOff>59055</xdr:rowOff>
    </xdr:to>
    <xdr:sp macro="" textlink="">
      <xdr:nvSpPr>
        <xdr:cNvPr id="101" name="楕円 100"/>
        <xdr:cNvSpPr/>
      </xdr:nvSpPr>
      <xdr:spPr>
        <a:xfrm>
          <a:off x="2476500" y="49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8255</xdr:rowOff>
    </xdr:from>
    <xdr:to>
      <xdr:col>15</xdr:col>
      <xdr:colOff>136525</xdr:colOff>
      <xdr:row>29</xdr:row>
      <xdr:rowOff>46038</xdr:rowOff>
    </xdr:to>
    <xdr:cxnSp macro="">
      <xdr:nvCxnSpPr>
        <xdr:cNvPr id="102" name="直線コネクタ 101"/>
        <xdr:cNvCxnSpPr/>
      </xdr:nvCxnSpPr>
      <xdr:spPr>
        <a:xfrm>
          <a:off x="2527300" y="4980305"/>
          <a:ext cx="762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88424</xdr:rowOff>
    </xdr:from>
    <xdr:to>
      <xdr:col>7</xdr:col>
      <xdr:colOff>187325</xdr:colOff>
      <xdr:row>29</xdr:row>
      <xdr:rowOff>18574</xdr:rowOff>
    </xdr:to>
    <xdr:sp macro="" textlink="">
      <xdr:nvSpPr>
        <xdr:cNvPr id="103" name="楕円 102"/>
        <xdr:cNvSpPr/>
      </xdr:nvSpPr>
      <xdr:spPr>
        <a:xfrm>
          <a:off x="1714500" y="488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139224</xdr:rowOff>
    </xdr:from>
    <xdr:to>
      <xdr:col>11</xdr:col>
      <xdr:colOff>136525</xdr:colOff>
      <xdr:row>29</xdr:row>
      <xdr:rowOff>8255</xdr:rowOff>
    </xdr:to>
    <xdr:cxnSp macro="">
      <xdr:nvCxnSpPr>
        <xdr:cNvPr id="104" name="直線コネクタ 103"/>
        <xdr:cNvCxnSpPr/>
      </xdr:nvCxnSpPr>
      <xdr:spPr>
        <a:xfrm>
          <a:off x="1765300" y="4939824"/>
          <a:ext cx="7620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77011</xdr:rowOff>
    </xdr:from>
    <xdr:ext cx="405111" cy="259045"/>
    <xdr:sp macro="" textlink="">
      <xdr:nvSpPr>
        <xdr:cNvPr id="105" name="n_1aveValue有形固定資産減価償却率"/>
        <xdr:cNvSpPr txBox="1"/>
      </xdr:nvSpPr>
      <xdr:spPr>
        <a:xfrm>
          <a:off x="3836044" y="539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66216</xdr:rowOff>
    </xdr:from>
    <xdr:ext cx="405111" cy="259045"/>
    <xdr:sp macro="" textlink="">
      <xdr:nvSpPr>
        <xdr:cNvPr id="106" name="n_2aveValue有形固定資産減価償却率"/>
        <xdr:cNvSpPr txBox="1"/>
      </xdr:nvSpPr>
      <xdr:spPr>
        <a:xfrm>
          <a:off x="3086744" y="538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7" name="n_3aveValue有形固定資産減価償却率"/>
        <xdr:cNvSpPr txBox="1"/>
      </xdr:nvSpPr>
      <xdr:spPr>
        <a:xfrm>
          <a:off x="2324744" y="535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20337</xdr:rowOff>
    </xdr:from>
    <xdr:ext cx="405111" cy="259045"/>
    <xdr:sp macro="" textlink="">
      <xdr:nvSpPr>
        <xdr:cNvPr id="108" name="n_4aveValue有形固定資産減価償却率"/>
        <xdr:cNvSpPr txBox="1"/>
      </xdr:nvSpPr>
      <xdr:spPr>
        <a:xfrm>
          <a:off x="1562744" y="533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132256</xdr:rowOff>
    </xdr:from>
    <xdr:ext cx="405111" cy="259045"/>
    <xdr:sp macro="" textlink="">
      <xdr:nvSpPr>
        <xdr:cNvPr id="109" name="n_1mainValue有形固定資産減価償却率"/>
        <xdr:cNvSpPr txBox="1"/>
      </xdr:nvSpPr>
      <xdr:spPr>
        <a:xfrm>
          <a:off x="3836044" y="4761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113365</xdr:rowOff>
    </xdr:from>
    <xdr:ext cx="405111" cy="259045"/>
    <xdr:sp macro="" textlink="">
      <xdr:nvSpPr>
        <xdr:cNvPr id="110" name="n_2mainValue有形固定資産減価償却率"/>
        <xdr:cNvSpPr txBox="1"/>
      </xdr:nvSpPr>
      <xdr:spPr>
        <a:xfrm>
          <a:off x="3086744" y="474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111" name="n_3mainValue有形固定資産減価償却率"/>
        <xdr:cNvSpPr txBox="1"/>
      </xdr:nvSpPr>
      <xdr:spPr>
        <a:xfrm>
          <a:off x="2324744" y="47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35101</xdr:rowOff>
    </xdr:from>
    <xdr:ext cx="405111" cy="259045"/>
    <xdr:sp macro="" textlink="">
      <xdr:nvSpPr>
        <xdr:cNvPr id="112" name="n_4mainValue有形固定資産減価償却率"/>
        <xdr:cNvSpPr txBox="1"/>
      </xdr:nvSpPr>
      <xdr:spPr>
        <a:xfrm>
          <a:off x="1562744" y="4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全国・徳島県の平均より低い数値となっている。将来負担額の大きなウエイトを占めている地方債の償還が進んできていることから将来負担額が減少している。充当可能財源については、歳出削減などにより、各基金の額が確保できている。</a:t>
          </a:r>
        </a:p>
        <a:p>
          <a:r>
            <a:rPr kumimoji="1" lang="ja-JP" altLang="en-US" sz="1100">
              <a:latin typeface="ＭＳ Ｐゴシック" panose="020B0600070205080204" pitchFamily="50" charset="-128"/>
              <a:ea typeface="ＭＳ Ｐゴシック" panose="020B0600070205080204" pitchFamily="50" charset="-128"/>
            </a:rPr>
            <a:t>　今後は庁舎分館建設などの大型事業が控えており、多額の地方債発行及び基金の取り崩しが想定されることから、今後も安定的な財政運営が行えるよう引き続き経費削減、歳入確保に努める。</a:t>
          </a:r>
        </a:p>
      </xdr:txBody>
    </xdr:sp>
    <xdr:clientData/>
  </xdr:twoCellAnchor>
  <xdr:oneCellAnchor>
    <xdr:from>
      <xdr:col>57</xdr:col>
      <xdr:colOff>111125</xdr:colOff>
      <xdr:row>23</xdr:row>
      <xdr:rowOff>47625</xdr:rowOff>
    </xdr:from>
    <xdr:ext cx="349839" cy="225703"/>
    <xdr:sp macro="" textlink="">
      <xdr:nvSpPr>
        <xdr:cNvPr id="126" name="テキスト ボックス 125"/>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43" name="直線コネクタ 142"/>
        <xdr:cNvCxnSpPr/>
      </xdr:nvCxnSpPr>
      <xdr:spPr>
        <a:xfrm flipV="1">
          <a:off x="14793595" y="4489903"/>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44" name="債務償還比率最小値テキスト"/>
        <xdr:cNvSpPr txBox="1"/>
      </xdr:nvSpPr>
      <xdr:spPr>
        <a:xfrm>
          <a:off x="14846300" y="582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45" name="直線コネクタ 144"/>
        <xdr:cNvCxnSpPr/>
      </xdr:nvCxnSpPr>
      <xdr:spPr>
        <a:xfrm>
          <a:off x="14706600" y="581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48" name="債務償還比率平均値テキスト"/>
        <xdr:cNvSpPr txBox="1"/>
      </xdr:nvSpPr>
      <xdr:spPr>
        <a:xfrm>
          <a:off x="14846300" y="5085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9" name="フローチャート: 判断 148"/>
        <xdr:cNvSpPr/>
      </xdr:nvSpPr>
      <xdr:spPr>
        <a:xfrm>
          <a:off x="14744700" y="510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50" name="フローチャート: 判断 149"/>
        <xdr:cNvSpPr/>
      </xdr:nvSpPr>
      <xdr:spPr>
        <a:xfrm>
          <a:off x="14033500" y="5092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51" name="フローチャート: 判断 150"/>
        <xdr:cNvSpPr/>
      </xdr:nvSpPr>
      <xdr:spPr>
        <a:xfrm>
          <a:off x="13271500" y="508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52" name="フローチャート: 判断 151"/>
        <xdr:cNvSpPr/>
      </xdr:nvSpPr>
      <xdr:spPr>
        <a:xfrm>
          <a:off x="12509500" y="529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53" name="フローチャート: 判断 152"/>
        <xdr:cNvSpPr/>
      </xdr:nvSpPr>
      <xdr:spPr>
        <a:xfrm>
          <a:off x="11747500" y="524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146912</xdr:rowOff>
    </xdr:from>
    <xdr:to>
      <xdr:col>76</xdr:col>
      <xdr:colOff>73025</xdr:colOff>
      <xdr:row>28</xdr:row>
      <xdr:rowOff>77062</xdr:rowOff>
    </xdr:to>
    <xdr:sp macro="" textlink="">
      <xdr:nvSpPr>
        <xdr:cNvPr id="159" name="楕円 158"/>
        <xdr:cNvSpPr/>
      </xdr:nvSpPr>
      <xdr:spPr>
        <a:xfrm>
          <a:off x="14744700" y="477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169789</xdr:rowOff>
    </xdr:from>
    <xdr:ext cx="469744" cy="259045"/>
    <xdr:sp macro="" textlink="">
      <xdr:nvSpPr>
        <xdr:cNvPr id="160" name="債務償還比率該当値テキスト"/>
        <xdr:cNvSpPr txBox="1"/>
      </xdr:nvSpPr>
      <xdr:spPr>
        <a:xfrm>
          <a:off x="14846300" y="462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129640</xdr:rowOff>
    </xdr:from>
    <xdr:to>
      <xdr:col>72</xdr:col>
      <xdr:colOff>123825</xdr:colOff>
      <xdr:row>28</xdr:row>
      <xdr:rowOff>59790</xdr:rowOff>
    </xdr:to>
    <xdr:sp macro="" textlink="">
      <xdr:nvSpPr>
        <xdr:cNvPr id="161" name="楕円 160"/>
        <xdr:cNvSpPr/>
      </xdr:nvSpPr>
      <xdr:spPr>
        <a:xfrm>
          <a:off x="14033500" y="475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8990</xdr:rowOff>
    </xdr:from>
    <xdr:to>
      <xdr:col>76</xdr:col>
      <xdr:colOff>22225</xdr:colOff>
      <xdr:row>28</xdr:row>
      <xdr:rowOff>26262</xdr:rowOff>
    </xdr:to>
    <xdr:cxnSp macro="">
      <xdr:nvCxnSpPr>
        <xdr:cNvPr id="162" name="直線コネクタ 161"/>
        <xdr:cNvCxnSpPr/>
      </xdr:nvCxnSpPr>
      <xdr:spPr>
        <a:xfrm>
          <a:off x="14084300" y="4809590"/>
          <a:ext cx="7112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44396</xdr:rowOff>
    </xdr:from>
    <xdr:to>
      <xdr:col>68</xdr:col>
      <xdr:colOff>123825</xdr:colOff>
      <xdr:row>28</xdr:row>
      <xdr:rowOff>145996</xdr:rowOff>
    </xdr:to>
    <xdr:sp macro="" textlink="">
      <xdr:nvSpPr>
        <xdr:cNvPr id="163" name="楕円 162"/>
        <xdr:cNvSpPr/>
      </xdr:nvSpPr>
      <xdr:spPr>
        <a:xfrm>
          <a:off x="13271500" y="48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8990</xdr:rowOff>
    </xdr:from>
    <xdr:to>
      <xdr:col>72</xdr:col>
      <xdr:colOff>73025</xdr:colOff>
      <xdr:row>28</xdr:row>
      <xdr:rowOff>95196</xdr:rowOff>
    </xdr:to>
    <xdr:cxnSp macro="">
      <xdr:nvCxnSpPr>
        <xdr:cNvPr id="164" name="直線コネクタ 163"/>
        <xdr:cNvCxnSpPr/>
      </xdr:nvCxnSpPr>
      <xdr:spPr>
        <a:xfrm flipV="1">
          <a:off x="13322300" y="4809590"/>
          <a:ext cx="762000" cy="8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143709</xdr:rowOff>
    </xdr:from>
    <xdr:to>
      <xdr:col>64</xdr:col>
      <xdr:colOff>123825</xdr:colOff>
      <xdr:row>29</xdr:row>
      <xdr:rowOff>73859</xdr:rowOff>
    </xdr:to>
    <xdr:sp macro="" textlink="">
      <xdr:nvSpPr>
        <xdr:cNvPr id="165" name="楕円 164"/>
        <xdr:cNvSpPr/>
      </xdr:nvSpPr>
      <xdr:spPr>
        <a:xfrm>
          <a:off x="12509500" y="494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95196</xdr:rowOff>
    </xdr:from>
    <xdr:to>
      <xdr:col>68</xdr:col>
      <xdr:colOff>73025</xdr:colOff>
      <xdr:row>29</xdr:row>
      <xdr:rowOff>23059</xdr:rowOff>
    </xdr:to>
    <xdr:cxnSp macro="">
      <xdr:nvCxnSpPr>
        <xdr:cNvPr id="166" name="直線コネクタ 165"/>
        <xdr:cNvCxnSpPr/>
      </xdr:nvCxnSpPr>
      <xdr:spPr>
        <a:xfrm flipV="1">
          <a:off x="12560300" y="4895796"/>
          <a:ext cx="762000" cy="9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152346</xdr:rowOff>
    </xdr:from>
    <xdr:to>
      <xdr:col>60</xdr:col>
      <xdr:colOff>123825</xdr:colOff>
      <xdr:row>29</xdr:row>
      <xdr:rowOff>82496</xdr:rowOff>
    </xdr:to>
    <xdr:sp macro="" textlink="">
      <xdr:nvSpPr>
        <xdr:cNvPr id="167" name="楕円 166"/>
        <xdr:cNvSpPr/>
      </xdr:nvSpPr>
      <xdr:spPr>
        <a:xfrm>
          <a:off x="11747500" y="495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23059</xdr:rowOff>
    </xdr:from>
    <xdr:to>
      <xdr:col>64</xdr:col>
      <xdr:colOff>73025</xdr:colOff>
      <xdr:row>29</xdr:row>
      <xdr:rowOff>31696</xdr:rowOff>
    </xdr:to>
    <xdr:cxnSp macro="">
      <xdr:nvCxnSpPr>
        <xdr:cNvPr id="168" name="直線コネクタ 167"/>
        <xdr:cNvCxnSpPr/>
      </xdr:nvCxnSpPr>
      <xdr:spPr>
        <a:xfrm flipV="1">
          <a:off x="11798300" y="4995109"/>
          <a:ext cx="762000" cy="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69" name="n_1aveValue債務償還比率"/>
        <xdr:cNvSpPr txBox="1"/>
      </xdr:nvSpPr>
      <xdr:spPr>
        <a:xfrm>
          <a:off x="13836727" y="518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70" name="n_2aveValue債務償還比率"/>
        <xdr:cNvSpPr txBox="1"/>
      </xdr:nvSpPr>
      <xdr:spPr>
        <a:xfrm>
          <a:off x="13087427" y="517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67989</xdr:rowOff>
    </xdr:from>
    <xdr:ext cx="469744" cy="259045"/>
    <xdr:sp macro="" textlink="">
      <xdr:nvSpPr>
        <xdr:cNvPr id="171" name="n_3aveValue債務償還比率"/>
        <xdr:cNvSpPr txBox="1"/>
      </xdr:nvSpPr>
      <xdr:spPr>
        <a:xfrm>
          <a:off x="12325427" y="538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19874</xdr:rowOff>
    </xdr:from>
    <xdr:ext cx="469744" cy="259045"/>
    <xdr:sp macro="" textlink="">
      <xdr:nvSpPr>
        <xdr:cNvPr id="172" name="n_4aveValue債務償還比率"/>
        <xdr:cNvSpPr txBox="1"/>
      </xdr:nvSpPr>
      <xdr:spPr>
        <a:xfrm>
          <a:off x="11563427" y="533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76317</xdr:rowOff>
    </xdr:from>
    <xdr:ext cx="469744" cy="259045"/>
    <xdr:sp macro="" textlink="">
      <xdr:nvSpPr>
        <xdr:cNvPr id="173" name="n_1mainValue債務償還比率"/>
        <xdr:cNvSpPr txBox="1"/>
      </xdr:nvSpPr>
      <xdr:spPr>
        <a:xfrm>
          <a:off x="13836727" y="453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162523</xdr:rowOff>
    </xdr:from>
    <xdr:ext cx="469744" cy="259045"/>
    <xdr:sp macro="" textlink="">
      <xdr:nvSpPr>
        <xdr:cNvPr id="174" name="n_2mainValue債務償還比率"/>
        <xdr:cNvSpPr txBox="1"/>
      </xdr:nvSpPr>
      <xdr:spPr>
        <a:xfrm>
          <a:off x="13087427" y="462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90386</xdr:rowOff>
    </xdr:from>
    <xdr:ext cx="469744" cy="259045"/>
    <xdr:sp macro="" textlink="">
      <xdr:nvSpPr>
        <xdr:cNvPr id="175" name="n_3mainValue債務償還比率"/>
        <xdr:cNvSpPr txBox="1"/>
      </xdr:nvSpPr>
      <xdr:spPr>
        <a:xfrm>
          <a:off x="12325427" y="471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99023</xdr:rowOff>
    </xdr:from>
    <xdr:ext cx="469744" cy="259045"/>
    <xdr:sp macro="" textlink="">
      <xdr:nvSpPr>
        <xdr:cNvPr id="176" name="n_4mainValue債務償還比率"/>
        <xdr:cNvSpPr txBox="1"/>
      </xdr:nvSpPr>
      <xdr:spPr>
        <a:xfrm>
          <a:off x="11563427" y="472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徳島県東みよし町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13,405
13,282
122.48
10,026,246
9,552,031
345,744
5,283,079
8,688,020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xdr:cNvSpPr txBox="1"/>
      </xdr:nvSpPr>
      <xdr:spPr>
        <a:xfrm>
          <a:off x="4673600" y="637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29972</xdr:rowOff>
    </xdr:from>
    <xdr:to>
      <xdr:col>24</xdr:col>
      <xdr:colOff>114300</xdr:colOff>
      <xdr:row>34</xdr:row>
      <xdr:rowOff>131572</xdr:rowOff>
    </xdr:to>
    <xdr:sp macro="" textlink="">
      <xdr:nvSpPr>
        <xdr:cNvPr id="71" name="楕円 70"/>
        <xdr:cNvSpPr/>
      </xdr:nvSpPr>
      <xdr:spPr>
        <a:xfrm>
          <a:off x="4584700" y="585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52849</xdr:rowOff>
    </xdr:from>
    <xdr:ext cx="405111" cy="259045"/>
    <xdr:sp macro="" textlink="">
      <xdr:nvSpPr>
        <xdr:cNvPr id="72" name="【道路】&#10;有形固定資産減価償却率該当値テキスト"/>
        <xdr:cNvSpPr txBox="1"/>
      </xdr:nvSpPr>
      <xdr:spPr>
        <a:xfrm>
          <a:off x="4673600" y="571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167132</xdr:rowOff>
    </xdr:from>
    <xdr:to>
      <xdr:col>20</xdr:col>
      <xdr:colOff>38100</xdr:colOff>
      <xdr:row>34</xdr:row>
      <xdr:rowOff>97282</xdr:rowOff>
    </xdr:to>
    <xdr:sp macro="" textlink="">
      <xdr:nvSpPr>
        <xdr:cNvPr id="73" name="楕円 72"/>
        <xdr:cNvSpPr/>
      </xdr:nvSpPr>
      <xdr:spPr>
        <a:xfrm>
          <a:off x="3746500" y="582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46482</xdr:rowOff>
    </xdr:from>
    <xdr:to>
      <xdr:col>24</xdr:col>
      <xdr:colOff>63500</xdr:colOff>
      <xdr:row>34</xdr:row>
      <xdr:rowOff>80772</xdr:rowOff>
    </xdr:to>
    <xdr:cxnSp macro="">
      <xdr:nvCxnSpPr>
        <xdr:cNvPr id="74" name="直線コネクタ 73"/>
        <xdr:cNvCxnSpPr/>
      </xdr:nvCxnSpPr>
      <xdr:spPr>
        <a:xfrm>
          <a:off x="3797300" y="587578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132842</xdr:rowOff>
    </xdr:from>
    <xdr:to>
      <xdr:col>15</xdr:col>
      <xdr:colOff>101600</xdr:colOff>
      <xdr:row>34</xdr:row>
      <xdr:rowOff>62992</xdr:rowOff>
    </xdr:to>
    <xdr:sp macro="" textlink="">
      <xdr:nvSpPr>
        <xdr:cNvPr id="75" name="楕円 74"/>
        <xdr:cNvSpPr/>
      </xdr:nvSpPr>
      <xdr:spPr>
        <a:xfrm>
          <a:off x="2857500" y="579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12192</xdr:rowOff>
    </xdr:from>
    <xdr:to>
      <xdr:col>19</xdr:col>
      <xdr:colOff>177800</xdr:colOff>
      <xdr:row>34</xdr:row>
      <xdr:rowOff>46482</xdr:rowOff>
    </xdr:to>
    <xdr:cxnSp macro="">
      <xdr:nvCxnSpPr>
        <xdr:cNvPr id="76" name="直線コネクタ 75"/>
        <xdr:cNvCxnSpPr/>
      </xdr:nvCxnSpPr>
      <xdr:spPr>
        <a:xfrm>
          <a:off x="2908300" y="584149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96266</xdr:rowOff>
    </xdr:from>
    <xdr:to>
      <xdr:col>10</xdr:col>
      <xdr:colOff>165100</xdr:colOff>
      <xdr:row>34</xdr:row>
      <xdr:rowOff>26416</xdr:rowOff>
    </xdr:to>
    <xdr:sp macro="" textlink="">
      <xdr:nvSpPr>
        <xdr:cNvPr id="77" name="楕円 76"/>
        <xdr:cNvSpPr/>
      </xdr:nvSpPr>
      <xdr:spPr>
        <a:xfrm>
          <a:off x="1968500" y="575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147066</xdr:rowOff>
    </xdr:from>
    <xdr:to>
      <xdr:col>15</xdr:col>
      <xdr:colOff>50800</xdr:colOff>
      <xdr:row>34</xdr:row>
      <xdr:rowOff>12192</xdr:rowOff>
    </xdr:to>
    <xdr:cxnSp macro="">
      <xdr:nvCxnSpPr>
        <xdr:cNvPr id="78" name="直線コネクタ 77"/>
        <xdr:cNvCxnSpPr/>
      </xdr:nvCxnSpPr>
      <xdr:spPr>
        <a:xfrm>
          <a:off x="2019300" y="5804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57404</xdr:rowOff>
    </xdr:from>
    <xdr:to>
      <xdr:col>6</xdr:col>
      <xdr:colOff>38100</xdr:colOff>
      <xdr:row>33</xdr:row>
      <xdr:rowOff>159004</xdr:rowOff>
    </xdr:to>
    <xdr:sp macro="" textlink="">
      <xdr:nvSpPr>
        <xdr:cNvPr id="79" name="楕円 78"/>
        <xdr:cNvSpPr/>
      </xdr:nvSpPr>
      <xdr:spPr>
        <a:xfrm>
          <a:off x="1079500" y="571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108204</xdr:rowOff>
    </xdr:from>
    <xdr:to>
      <xdr:col>10</xdr:col>
      <xdr:colOff>114300</xdr:colOff>
      <xdr:row>33</xdr:row>
      <xdr:rowOff>147066</xdr:rowOff>
    </xdr:to>
    <xdr:cxnSp macro="">
      <xdr:nvCxnSpPr>
        <xdr:cNvPr id="80" name="直線コネクタ 79"/>
        <xdr:cNvCxnSpPr/>
      </xdr:nvCxnSpPr>
      <xdr:spPr>
        <a:xfrm>
          <a:off x="1130300" y="576605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3" name="n_3aveValue【道路】&#10;有形固定資産減価償却率"/>
        <xdr:cNvSpPr txBox="1"/>
      </xdr:nvSpPr>
      <xdr:spPr>
        <a:xfrm>
          <a:off x="1816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113809</xdr:rowOff>
    </xdr:from>
    <xdr:ext cx="405111" cy="259045"/>
    <xdr:sp macro="" textlink="">
      <xdr:nvSpPr>
        <xdr:cNvPr id="85" name="n_1mainValue【道路】&#10;有形固定資産減価償却率"/>
        <xdr:cNvSpPr txBox="1"/>
      </xdr:nvSpPr>
      <xdr:spPr>
        <a:xfrm>
          <a:off x="3582044" y="560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79519</xdr:rowOff>
    </xdr:from>
    <xdr:ext cx="405111" cy="259045"/>
    <xdr:sp macro="" textlink="">
      <xdr:nvSpPr>
        <xdr:cNvPr id="86" name="n_2mainValue【道路】&#10;有形固定資産減価償却率"/>
        <xdr:cNvSpPr txBox="1"/>
      </xdr:nvSpPr>
      <xdr:spPr>
        <a:xfrm>
          <a:off x="2705744" y="556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42943</xdr:rowOff>
    </xdr:from>
    <xdr:ext cx="405111" cy="259045"/>
    <xdr:sp macro="" textlink="">
      <xdr:nvSpPr>
        <xdr:cNvPr id="87" name="n_3mainValue【道路】&#10;有形固定資産減価償却率"/>
        <xdr:cNvSpPr txBox="1"/>
      </xdr:nvSpPr>
      <xdr:spPr>
        <a:xfrm>
          <a:off x="1816744" y="552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4081</xdr:rowOff>
    </xdr:from>
    <xdr:ext cx="405111" cy="259045"/>
    <xdr:sp macro="" textlink="">
      <xdr:nvSpPr>
        <xdr:cNvPr id="88" name="n_4mainValue【道路】&#10;有形固定資産減価償却率"/>
        <xdr:cNvSpPr txBox="1"/>
      </xdr:nvSpPr>
      <xdr:spPr>
        <a:xfrm>
          <a:off x="927744" y="5490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60520</xdr:rowOff>
    </xdr:from>
    <xdr:ext cx="534377" cy="259045"/>
    <xdr:sp macro="" textlink="">
      <xdr:nvSpPr>
        <xdr:cNvPr id="117" name="【道路】&#10;一人当たり延長平均値テキスト"/>
        <xdr:cNvSpPr txBox="1"/>
      </xdr:nvSpPr>
      <xdr:spPr>
        <a:xfrm>
          <a:off x="10515600" y="6747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125146</xdr:rowOff>
    </xdr:from>
    <xdr:to>
      <xdr:col>55</xdr:col>
      <xdr:colOff>50800</xdr:colOff>
      <xdr:row>37</xdr:row>
      <xdr:rowOff>55296</xdr:rowOff>
    </xdr:to>
    <xdr:sp macro="" textlink="">
      <xdr:nvSpPr>
        <xdr:cNvPr id="128" name="楕円 127"/>
        <xdr:cNvSpPr/>
      </xdr:nvSpPr>
      <xdr:spPr>
        <a:xfrm>
          <a:off x="10426700" y="629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148023</xdr:rowOff>
    </xdr:from>
    <xdr:ext cx="534377" cy="259045"/>
    <xdr:sp macro="" textlink="">
      <xdr:nvSpPr>
        <xdr:cNvPr id="129" name="【道路】&#10;一人当たり延長該当値テキスト"/>
        <xdr:cNvSpPr txBox="1"/>
      </xdr:nvSpPr>
      <xdr:spPr>
        <a:xfrm>
          <a:off x="10515600" y="614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140576</xdr:rowOff>
    </xdr:from>
    <xdr:to>
      <xdr:col>50</xdr:col>
      <xdr:colOff>165100</xdr:colOff>
      <xdr:row>37</xdr:row>
      <xdr:rowOff>70726</xdr:rowOff>
    </xdr:to>
    <xdr:sp macro="" textlink="">
      <xdr:nvSpPr>
        <xdr:cNvPr id="130" name="楕円 129"/>
        <xdr:cNvSpPr/>
      </xdr:nvSpPr>
      <xdr:spPr>
        <a:xfrm>
          <a:off x="9588500" y="631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4496</xdr:rowOff>
    </xdr:from>
    <xdr:to>
      <xdr:col>55</xdr:col>
      <xdr:colOff>0</xdr:colOff>
      <xdr:row>37</xdr:row>
      <xdr:rowOff>19926</xdr:rowOff>
    </xdr:to>
    <xdr:cxnSp macro="">
      <xdr:nvCxnSpPr>
        <xdr:cNvPr id="131" name="直線コネクタ 130"/>
        <xdr:cNvCxnSpPr/>
      </xdr:nvCxnSpPr>
      <xdr:spPr>
        <a:xfrm flipV="1">
          <a:off x="9639300" y="6348146"/>
          <a:ext cx="8382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156635</xdr:rowOff>
    </xdr:from>
    <xdr:to>
      <xdr:col>46</xdr:col>
      <xdr:colOff>38100</xdr:colOff>
      <xdr:row>37</xdr:row>
      <xdr:rowOff>86785</xdr:rowOff>
    </xdr:to>
    <xdr:sp macro="" textlink="">
      <xdr:nvSpPr>
        <xdr:cNvPr id="132" name="楕円 131"/>
        <xdr:cNvSpPr/>
      </xdr:nvSpPr>
      <xdr:spPr>
        <a:xfrm>
          <a:off x="8699500" y="63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19926</xdr:rowOff>
    </xdr:from>
    <xdr:to>
      <xdr:col>50</xdr:col>
      <xdr:colOff>114300</xdr:colOff>
      <xdr:row>37</xdr:row>
      <xdr:rowOff>35985</xdr:rowOff>
    </xdr:to>
    <xdr:cxnSp macro="">
      <xdr:nvCxnSpPr>
        <xdr:cNvPr id="133" name="直線コネクタ 132"/>
        <xdr:cNvCxnSpPr/>
      </xdr:nvCxnSpPr>
      <xdr:spPr>
        <a:xfrm flipV="1">
          <a:off x="8750300" y="6363576"/>
          <a:ext cx="889000" cy="1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170713</xdr:rowOff>
    </xdr:from>
    <xdr:to>
      <xdr:col>41</xdr:col>
      <xdr:colOff>101600</xdr:colOff>
      <xdr:row>37</xdr:row>
      <xdr:rowOff>100863</xdr:rowOff>
    </xdr:to>
    <xdr:sp macro="" textlink="">
      <xdr:nvSpPr>
        <xdr:cNvPr id="134" name="楕円 133"/>
        <xdr:cNvSpPr/>
      </xdr:nvSpPr>
      <xdr:spPr>
        <a:xfrm>
          <a:off x="7810500" y="634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35985</xdr:rowOff>
    </xdr:from>
    <xdr:to>
      <xdr:col>45</xdr:col>
      <xdr:colOff>177800</xdr:colOff>
      <xdr:row>37</xdr:row>
      <xdr:rowOff>50063</xdr:rowOff>
    </xdr:to>
    <xdr:cxnSp macro="">
      <xdr:nvCxnSpPr>
        <xdr:cNvPr id="135" name="直線コネクタ 134"/>
        <xdr:cNvCxnSpPr/>
      </xdr:nvCxnSpPr>
      <xdr:spPr>
        <a:xfrm flipV="1">
          <a:off x="7861300" y="6379635"/>
          <a:ext cx="889000" cy="1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11360</xdr:rowOff>
    </xdr:from>
    <xdr:to>
      <xdr:col>36</xdr:col>
      <xdr:colOff>165100</xdr:colOff>
      <xdr:row>37</xdr:row>
      <xdr:rowOff>112960</xdr:rowOff>
    </xdr:to>
    <xdr:sp macro="" textlink="">
      <xdr:nvSpPr>
        <xdr:cNvPr id="136" name="楕円 135"/>
        <xdr:cNvSpPr/>
      </xdr:nvSpPr>
      <xdr:spPr>
        <a:xfrm>
          <a:off x="6921500" y="635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50063</xdr:rowOff>
    </xdr:from>
    <xdr:to>
      <xdr:col>41</xdr:col>
      <xdr:colOff>50800</xdr:colOff>
      <xdr:row>37</xdr:row>
      <xdr:rowOff>62160</xdr:rowOff>
    </xdr:to>
    <xdr:cxnSp macro="">
      <xdr:nvCxnSpPr>
        <xdr:cNvPr id="137" name="直線コネクタ 136"/>
        <xdr:cNvCxnSpPr/>
      </xdr:nvCxnSpPr>
      <xdr:spPr>
        <a:xfrm flipV="1">
          <a:off x="6972300" y="6393713"/>
          <a:ext cx="889000" cy="1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75</xdr:rowOff>
    </xdr:from>
    <xdr:ext cx="534377" cy="259045"/>
    <xdr:sp macro="" textlink="">
      <xdr:nvSpPr>
        <xdr:cNvPr id="138" name="n_1aveValue【道路】&#10;一人当たり延長"/>
        <xdr:cNvSpPr txBox="1"/>
      </xdr:nvSpPr>
      <xdr:spPr>
        <a:xfrm>
          <a:off x="9359411" y="68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9789</xdr:rowOff>
    </xdr:from>
    <xdr:ext cx="534377" cy="259045"/>
    <xdr:sp macro="" textlink="">
      <xdr:nvSpPr>
        <xdr:cNvPr id="139" name="n_2aveValue【道路】&#10;一人当たり延長"/>
        <xdr:cNvSpPr txBox="1"/>
      </xdr:nvSpPr>
      <xdr:spPr>
        <a:xfrm>
          <a:off x="8483111" y="686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19543</xdr:rowOff>
    </xdr:from>
    <xdr:ext cx="534377" cy="259045"/>
    <xdr:sp macro="" textlink="">
      <xdr:nvSpPr>
        <xdr:cNvPr id="140" name="n_3aveValue【道路】&#10;一人当たり延長"/>
        <xdr:cNvSpPr txBox="1"/>
      </xdr:nvSpPr>
      <xdr:spPr>
        <a:xfrm>
          <a:off x="7594111" y="68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24477</xdr:rowOff>
    </xdr:from>
    <xdr:ext cx="534377" cy="259045"/>
    <xdr:sp macro="" textlink="">
      <xdr:nvSpPr>
        <xdr:cNvPr id="141" name="n_4aveValue【道路】&#10;一人当たり延長"/>
        <xdr:cNvSpPr txBox="1"/>
      </xdr:nvSpPr>
      <xdr:spPr>
        <a:xfrm>
          <a:off x="67051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87253</xdr:rowOff>
    </xdr:from>
    <xdr:ext cx="534377" cy="259045"/>
    <xdr:sp macro="" textlink="">
      <xdr:nvSpPr>
        <xdr:cNvPr id="142" name="n_1mainValue【道路】&#10;一人当たり延長"/>
        <xdr:cNvSpPr txBox="1"/>
      </xdr:nvSpPr>
      <xdr:spPr>
        <a:xfrm>
          <a:off x="9359411" y="608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103312</xdr:rowOff>
    </xdr:from>
    <xdr:ext cx="534377" cy="259045"/>
    <xdr:sp macro="" textlink="">
      <xdr:nvSpPr>
        <xdr:cNvPr id="143" name="n_2mainValue【道路】&#10;一人当たり延長"/>
        <xdr:cNvSpPr txBox="1"/>
      </xdr:nvSpPr>
      <xdr:spPr>
        <a:xfrm>
          <a:off x="8483111" y="61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117390</xdr:rowOff>
    </xdr:from>
    <xdr:ext cx="534377" cy="259045"/>
    <xdr:sp macro="" textlink="">
      <xdr:nvSpPr>
        <xdr:cNvPr id="144" name="n_3mainValue【道路】&#10;一人当たり延長"/>
        <xdr:cNvSpPr txBox="1"/>
      </xdr:nvSpPr>
      <xdr:spPr>
        <a:xfrm>
          <a:off x="7594111" y="61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129487</xdr:rowOff>
    </xdr:from>
    <xdr:ext cx="534377" cy="259045"/>
    <xdr:sp macro="" textlink="">
      <xdr:nvSpPr>
        <xdr:cNvPr id="145" name="n_4mainValue【道路】&#10;一人当たり延長"/>
        <xdr:cNvSpPr txBox="1"/>
      </xdr:nvSpPr>
      <xdr:spPr>
        <a:xfrm>
          <a:off x="6705111" y="61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120304</xdr:rowOff>
    </xdr:from>
    <xdr:ext cx="405111" cy="259045"/>
    <xdr:sp macro="" textlink="">
      <xdr:nvSpPr>
        <xdr:cNvPr id="176" name="【橋りょう・トンネル】&#10;有形固定資産減価償却率平均値テキスト"/>
        <xdr:cNvSpPr txBox="1"/>
      </xdr:nvSpPr>
      <xdr:spPr>
        <a:xfrm>
          <a:off x="4673600" y="1040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87" name="楕円 186"/>
        <xdr:cNvSpPr/>
      </xdr:nvSpPr>
      <xdr:spPr>
        <a:xfrm>
          <a:off x="45847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138628</xdr:rowOff>
    </xdr:from>
    <xdr:ext cx="405111" cy="259045"/>
    <xdr:sp macro="" textlink="">
      <xdr:nvSpPr>
        <xdr:cNvPr id="188" name="【橋りょう・トンネル】&#10;有形固定資産減価償却率該当値テキスト"/>
        <xdr:cNvSpPr txBox="1"/>
      </xdr:nvSpPr>
      <xdr:spPr>
        <a:xfrm>
          <a:off x="4673600" y="10254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92891</xdr:rowOff>
    </xdr:from>
    <xdr:to>
      <xdr:col>20</xdr:col>
      <xdr:colOff>38100</xdr:colOff>
      <xdr:row>61</xdr:row>
      <xdr:rowOff>23041</xdr:rowOff>
    </xdr:to>
    <xdr:sp macro="" textlink="">
      <xdr:nvSpPr>
        <xdr:cNvPr id="189" name="楕円 188"/>
        <xdr:cNvSpPr/>
      </xdr:nvSpPr>
      <xdr:spPr>
        <a:xfrm>
          <a:off x="3746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143691</xdr:rowOff>
    </xdr:from>
    <xdr:to>
      <xdr:col>24</xdr:col>
      <xdr:colOff>63500</xdr:colOff>
      <xdr:row>60</xdr:row>
      <xdr:rowOff>166551</xdr:rowOff>
    </xdr:to>
    <xdr:cxnSp macro="">
      <xdr:nvCxnSpPr>
        <xdr:cNvPr id="190" name="直線コネクタ 189"/>
        <xdr:cNvCxnSpPr/>
      </xdr:nvCxnSpPr>
      <xdr:spPr>
        <a:xfrm>
          <a:off x="3797300" y="1043069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68399</xdr:rowOff>
    </xdr:from>
    <xdr:to>
      <xdr:col>15</xdr:col>
      <xdr:colOff>101600</xdr:colOff>
      <xdr:row>60</xdr:row>
      <xdr:rowOff>169999</xdr:rowOff>
    </xdr:to>
    <xdr:sp macro="" textlink="">
      <xdr:nvSpPr>
        <xdr:cNvPr id="191" name="楕円 190"/>
        <xdr:cNvSpPr/>
      </xdr:nvSpPr>
      <xdr:spPr>
        <a:xfrm>
          <a:off x="28575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119199</xdr:rowOff>
    </xdr:from>
    <xdr:to>
      <xdr:col>19</xdr:col>
      <xdr:colOff>177800</xdr:colOff>
      <xdr:row>60</xdr:row>
      <xdr:rowOff>143691</xdr:rowOff>
    </xdr:to>
    <xdr:cxnSp macro="">
      <xdr:nvCxnSpPr>
        <xdr:cNvPr id="192" name="直線コネクタ 191"/>
        <xdr:cNvCxnSpPr/>
      </xdr:nvCxnSpPr>
      <xdr:spPr>
        <a:xfrm>
          <a:off x="2908300" y="1040619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52070</xdr:rowOff>
    </xdr:from>
    <xdr:to>
      <xdr:col>10</xdr:col>
      <xdr:colOff>165100</xdr:colOff>
      <xdr:row>60</xdr:row>
      <xdr:rowOff>153670</xdr:rowOff>
    </xdr:to>
    <xdr:sp macro="" textlink="">
      <xdr:nvSpPr>
        <xdr:cNvPr id="193" name="楕円 192"/>
        <xdr:cNvSpPr/>
      </xdr:nvSpPr>
      <xdr:spPr>
        <a:xfrm>
          <a:off x="1968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102870</xdr:rowOff>
    </xdr:from>
    <xdr:to>
      <xdr:col>15</xdr:col>
      <xdr:colOff>50800</xdr:colOff>
      <xdr:row>60</xdr:row>
      <xdr:rowOff>119199</xdr:rowOff>
    </xdr:to>
    <xdr:cxnSp macro="">
      <xdr:nvCxnSpPr>
        <xdr:cNvPr id="194" name="直線コネクタ 193"/>
        <xdr:cNvCxnSpPr/>
      </xdr:nvCxnSpPr>
      <xdr:spPr>
        <a:xfrm>
          <a:off x="2019300" y="1038987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27577</xdr:rowOff>
    </xdr:from>
    <xdr:to>
      <xdr:col>6</xdr:col>
      <xdr:colOff>38100</xdr:colOff>
      <xdr:row>60</xdr:row>
      <xdr:rowOff>129177</xdr:rowOff>
    </xdr:to>
    <xdr:sp macro="" textlink="">
      <xdr:nvSpPr>
        <xdr:cNvPr id="195" name="楕円 194"/>
        <xdr:cNvSpPr/>
      </xdr:nvSpPr>
      <xdr:spPr>
        <a:xfrm>
          <a:off x="1079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78377</xdr:rowOff>
    </xdr:from>
    <xdr:to>
      <xdr:col>10</xdr:col>
      <xdr:colOff>114300</xdr:colOff>
      <xdr:row>60</xdr:row>
      <xdr:rowOff>102870</xdr:rowOff>
    </xdr:to>
    <xdr:cxnSp macro="">
      <xdr:nvCxnSpPr>
        <xdr:cNvPr id="196" name="直線コネクタ 195"/>
        <xdr:cNvCxnSpPr/>
      </xdr:nvCxnSpPr>
      <xdr:spPr>
        <a:xfrm>
          <a:off x="1130300" y="1036537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0" name="n_4aveValue【橋りょう・トンネル】&#10;有形固定資産減価償却率"/>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39568</xdr:rowOff>
    </xdr:from>
    <xdr:ext cx="405111" cy="259045"/>
    <xdr:sp macro="" textlink="">
      <xdr:nvSpPr>
        <xdr:cNvPr id="201" name="n_1mainValue【橋りょう・トンネル】&#10;有形固定資産減価償却率"/>
        <xdr:cNvSpPr txBox="1"/>
      </xdr:nvSpPr>
      <xdr:spPr>
        <a:xfrm>
          <a:off x="3582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15076</xdr:rowOff>
    </xdr:from>
    <xdr:ext cx="405111" cy="259045"/>
    <xdr:sp macro="" textlink="">
      <xdr:nvSpPr>
        <xdr:cNvPr id="202" name="n_2mainValue【橋りょう・トンネル】&#10;有形固定資産減価償却率"/>
        <xdr:cNvSpPr txBox="1"/>
      </xdr:nvSpPr>
      <xdr:spPr>
        <a:xfrm>
          <a:off x="2705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170197</xdr:rowOff>
    </xdr:from>
    <xdr:ext cx="405111" cy="259045"/>
    <xdr:sp macro="" textlink="">
      <xdr:nvSpPr>
        <xdr:cNvPr id="203" name="n_3mainValue【橋りょう・トンネル】&#10;有形固定資産減価償却率"/>
        <xdr:cNvSpPr txBox="1"/>
      </xdr:nvSpPr>
      <xdr:spPr>
        <a:xfrm>
          <a:off x="1816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145704</xdr:rowOff>
    </xdr:from>
    <xdr:ext cx="405111" cy="259045"/>
    <xdr:sp macro="" textlink="">
      <xdr:nvSpPr>
        <xdr:cNvPr id="204" name="n_4mainValue【橋りょう・トンネル】&#10;有形固定資産減価償却率"/>
        <xdr:cNvSpPr txBox="1"/>
      </xdr:nvSpPr>
      <xdr:spPr>
        <a:xfrm>
          <a:off x="927744" y="1008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xdr:cNvSpPr txBox="1"/>
      </xdr:nvSpPr>
      <xdr:spPr>
        <a:xfrm>
          <a:off x="10515600" y="10574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93104</xdr:rowOff>
    </xdr:from>
    <xdr:to>
      <xdr:col>55</xdr:col>
      <xdr:colOff>50800</xdr:colOff>
      <xdr:row>64</xdr:row>
      <xdr:rowOff>23254</xdr:rowOff>
    </xdr:to>
    <xdr:sp macro="" textlink="">
      <xdr:nvSpPr>
        <xdr:cNvPr id="246" name="楕円 245"/>
        <xdr:cNvSpPr/>
      </xdr:nvSpPr>
      <xdr:spPr>
        <a:xfrm>
          <a:off x="10426700" y="1089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71531</xdr:rowOff>
    </xdr:from>
    <xdr:ext cx="599010" cy="259045"/>
    <xdr:sp macro="" textlink="">
      <xdr:nvSpPr>
        <xdr:cNvPr id="247" name="【橋りょう・トンネル】&#10;一人当たり有形固定資産（償却資産）額該当値テキスト"/>
        <xdr:cNvSpPr txBox="1"/>
      </xdr:nvSpPr>
      <xdr:spPr>
        <a:xfrm>
          <a:off x="10515600" y="1087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95691</xdr:rowOff>
    </xdr:from>
    <xdr:to>
      <xdr:col>50</xdr:col>
      <xdr:colOff>165100</xdr:colOff>
      <xdr:row>64</xdr:row>
      <xdr:rowOff>25841</xdr:rowOff>
    </xdr:to>
    <xdr:sp macro="" textlink="">
      <xdr:nvSpPr>
        <xdr:cNvPr id="248" name="楕円 247"/>
        <xdr:cNvSpPr/>
      </xdr:nvSpPr>
      <xdr:spPr>
        <a:xfrm>
          <a:off x="9588500" y="1089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143904</xdr:rowOff>
    </xdr:from>
    <xdr:to>
      <xdr:col>55</xdr:col>
      <xdr:colOff>0</xdr:colOff>
      <xdr:row>63</xdr:row>
      <xdr:rowOff>146491</xdr:rowOff>
    </xdr:to>
    <xdr:cxnSp macro="">
      <xdr:nvCxnSpPr>
        <xdr:cNvPr id="249" name="直線コネクタ 248"/>
        <xdr:cNvCxnSpPr/>
      </xdr:nvCxnSpPr>
      <xdr:spPr>
        <a:xfrm flipV="1">
          <a:off x="9639300" y="10945254"/>
          <a:ext cx="838200" cy="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98494</xdr:rowOff>
    </xdr:from>
    <xdr:to>
      <xdr:col>46</xdr:col>
      <xdr:colOff>38100</xdr:colOff>
      <xdr:row>64</xdr:row>
      <xdr:rowOff>28644</xdr:rowOff>
    </xdr:to>
    <xdr:sp macro="" textlink="">
      <xdr:nvSpPr>
        <xdr:cNvPr id="250" name="楕円 249"/>
        <xdr:cNvSpPr/>
      </xdr:nvSpPr>
      <xdr:spPr>
        <a:xfrm>
          <a:off x="8699500" y="1089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146491</xdr:rowOff>
    </xdr:from>
    <xdr:to>
      <xdr:col>50</xdr:col>
      <xdr:colOff>114300</xdr:colOff>
      <xdr:row>63</xdr:row>
      <xdr:rowOff>149294</xdr:rowOff>
    </xdr:to>
    <xdr:cxnSp macro="">
      <xdr:nvCxnSpPr>
        <xdr:cNvPr id="251" name="直線コネクタ 250"/>
        <xdr:cNvCxnSpPr/>
      </xdr:nvCxnSpPr>
      <xdr:spPr>
        <a:xfrm flipV="1">
          <a:off x="8750300" y="10947841"/>
          <a:ext cx="889000" cy="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101605</xdr:rowOff>
    </xdr:from>
    <xdr:to>
      <xdr:col>41</xdr:col>
      <xdr:colOff>101600</xdr:colOff>
      <xdr:row>64</xdr:row>
      <xdr:rowOff>31755</xdr:rowOff>
    </xdr:to>
    <xdr:sp macro="" textlink="">
      <xdr:nvSpPr>
        <xdr:cNvPr id="252" name="楕円 251"/>
        <xdr:cNvSpPr/>
      </xdr:nvSpPr>
      <xdr:spPr>
        <a:xfrm>
          <a:off x="7810500" y="109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149294</xdr:rowOff>
    </xdr:from>
    <xdr:to>
      <xdr:col>45</xdr:col>
      <xdr:colOff>177800</xdr:colOff>
      <xdr:row>63</xdr:row>
      <xdr:rowOff>152405</xdr:rowOff>
    </xdr:to>
    <xdr:cxnSp macro="">
      <xdr:nvCxnSpPr>
        <xdr:cNvPr id="253" name="直線コネクタ 252"/>
        <xdr:cNvCxnSpPr/>
      </xdr:nvCxnSpPr>
      <xdr:spPr>
        <a:xfrm flipV="1">
          <a:off x="7861300" y="10950644"/>
          <a:ext cx="889000" cy="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103900</xdr:rowOff>
    </xdr:from>
    <xdr:to>
      <xdr:col>36</xdr:col>
      <xdr:colOff>165100</xdr:colOff>
      <xdr:row>64</xdr:row>
      <xdr:rowOff>34050</xdr:rowOff>
    </xdr:to>
    <xdr:sp macro="" textlink="">
      <xdr:nvSpPr>
        <xdr:cNvPr id="254" name="楕円 253"/>
        <xdr:cNvSpPr/>
      </xdr:nvSpPr>
      <xdr:spPr>
        <a:xfrm>
          <a:off x="6921500" y="1090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152405</xdr:rowOff>
    </xdr:from>
    <xdr:to>
      <xdr:col>41</xdr:col>
      <xdr:colOff>50800</xdr:colOff>
      <xdr:row>63</xdr:row>
      <xdr:rowOff>154700</xdr:rowOff>
    </xdr:to>
    <xdr:cxnSp macro="">
      <xdr:nvCxnSpPr>
        <xdr:cNvPr id="255" name="直線コネクタ 254"/>
        <xdr:cNvCxnSpPr/>
      </xdr:nvCxnSpPr>
      <xdr:spPr>
        <a:xfrm flipV="1">
          <a:off x="6972300" y="10953755"/>
          <a:ext cx="889000" cy="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xdr:cNvSpPr txBox="1"/>
      </xdr:nvSpPr>
      <xdr:spPr>
        <a:xfrm>
          <a:off x="9327095" y="104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xdr:cNvSpPr txBox="1"/>
      </xdr:nvSpPr>
      <xdr:spPr>
        <a:xfrm>
          <a:off x="84507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xdr:cNvSpPr txBox="1"/>
      </xdr:nvSpPr>
      <xdr:spPr>
        <a:xfrm>
          <a:off x="7561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xdr:cNvSpPr txBox="1"/>
      </xdr:nvSpPr>
      <xdr:spPr>
        <a:xfrm>
          <a:off x="6672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16968</xdr:rowOff>
    </xdr:from>
    <xdr:ext cx="599010" cy="259045"/>
    <xdr:sp macro="" textlink="">
      <xdr:nvSpPr>
        <xdr:cNvPr id="260" name="n_1mainValue【橋りょう・トンネル】&#10;一人当たり有形固定資産（償却資産）額"/>
        <xdr:cNvSpPr txBox="1"/>
      </xdr:nvSpPr>
      <xdr:spPr>
        <a:xfrm>
          <a:off x="9327095" y="10989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19771</xdr:rowOff>
    </xdr:from>
    <xdr:ext cx="599010" cy="259045"/>
    <xdr:sp macro="" textlink="">
      <xdr:nvSpPr>
        <xdr:cNvPr id="261" name="n_2mainValue【橋りょう・トンネル】&#10;一人当たり有形固定資産（償却資産）額"/>
        <xdr:cNvSpPr txBox="1"/>
      </xdr:nvSpPr>
      <xdr:spPr>
        <a:xfrm>
          <a:off x="8450795" y="1099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22882</xdr:rowOff>
    </xdr:from>
    <xdr:ext cx="599010" cy="259045"/>
    <xdr:sp macro="" textlink="">
      <xdr:nvSpPr>
        <xdr:cNvPr id="262" name="n_3mainValue【橋りょう・トンネル】&#10;一人当たり有形固定資産（償却資産）額"/>
        <xdr:cNvSpPr txBox="1"/>
      </xdr:nvSpPr>
      <xdr:spPr>
        <a:xfrm>
          <a:off x="7561795" y="1099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25177</xdr:rowOff>
    </xdr:from>
    <xdr:ext cx="599010" cy="259045"/>
    <xdr:sp macro="" textlink="">
      <xdr:nvSpPr>
        <xdr:cNvPr id="263" name="n_4mainValue【橋りょう・トンネル】&#10;一人当たり有形固定資産（償却資産）額"/>
        <xdr:cNvSpPr txBox="1"/>
      </xdr:nvSpPr>
      <xdr:spPr>
        <a:xfrm>
          <a:off x="6672795" y="1099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293" name="【公営住宅】&#10;有形固定資産減価償却率平均値テキスト"/>
        <xdr:cNvSpPr txBox="1"/>
      </xdr:nvSpPr>
      <xdr:spPr>
        <a:xfrm>
          <a:off x="4673600" y="1402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95886</xdr:rowOff>
    </xdr:from>
    <xdr:to>
      <xdr:col>24</xdr:col>
      <xdr:colOff>114300</xdr:colOff>
      <xdr:row>86</xdr:row>
      <xdr:rowOff>26036</xdr:rowOff>
    </xdr:to>
    <xdr:sp macro="" textlink="">
      <xdr:nvSpPr>
        <xdr:cNvPr id="304" name="楕円 303"/>
        <xdr:cNvSpPr/>
      </xdr:nvSpPr>
      <xdr:spPr>
        <a:xfrm>
          <a:off x="45847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74313</xdr:rowOff>
    </xdr:from>
    <xdr:ext cx="405111" cy="259045"/>
    <xdr:sp macro="" textlink="">
      <xdr:nvSpPr>
        <xdr:cNvPr id="305" name="【公営住宅】&#10;有形固定資産減価償却率該当値テキスト"/>
        <xdr:cNvSpPr txBox="1"/>
      </xdr:nvSpPr>
      <xdr:spPr>
        <a:xfrm>
          <a:off x="4673600" y="1464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73025</xdr:rowOff>
    </xdr:from>
    <xdr:to>
      <xdr:col>20</xdr:col>
      <xdr:colOff>38100</xdr:colOff>
      <xdr:row>86</xdr:row>
      <xdr:rowOff>3175</xdr:rowOff>
    </xdr:to>
    <xdr:sp macro="" textlink="">
      <xdr:nvSpPr>
        <xdr:cNvPr id="306" name="楕円 305"/>
        <xdr:cNvSpPr/>
      </xdr:nvSpPr>
      <xdr:spPr>
        <a:xfrm>
          <a:off x="37465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123825</xdr:rowOff>
    </xdr:from>
    <xdr:to>
      <xdr:col>24</xdr:col>
      <xdr:colOff>63500</xdr:colOff>
      <xdr:row>85</xdr:row>
      <xdr:rowOff>146686</xdr:rowOff>
    </xdr:to>
    <xdr:cxnSp macro="">
      <xdr:nvCxnSpPr>
        <xdr:cNvPr id="307" name="直線コネクタ 306"/>
        <xdr:cNvCxnSpPr/>
      </xdr:nvCxnSpPr>
      <xdr:spPr>
        <a:xfrm>
          <a:off x="3797300" y="1469707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44450</xdr:rowOff>
    </xdr:from>
    <xdr:to>
      <xdr:col>15</xdr:col>
      <xdr:colOff>101600</xdr:colOff>
      <xdr:row>85</xdr:row>
      <xdr:rowOff>146050</xdr:rowOff>
    </xdr:to>
    <xdr:sp macro="" textlink="">
      <xdr:nvSpPr>
        <xdr:cNvPr id="308" name="楕円 307"/>
        <xdr:cNvSpPr/>
      </xdr:nvSpPr>
      <xdr:spPr>
        <a:xfrm>
          <a:off x="2857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95250</xdr:rowOff>
    </xdr:from>
    <xdr:to>
      <xdr:col>19</xdr:col>
      <xdr:colOff>177800</xdr:colOff>
      <xdr:row>85</xdr:row>
      <xdr:rowOff>123825</xdr:rowOff>
    </xdr:to>
    <xdr:cxnSp macro="">
      <xdr:nvCxnSpPr>
        <xdr:cNvPr id="309" name="直線コネクタ 308"/>
        <xdr:cNvCxnSpPr/>
      </xdr:nvCxnSpPr>
      <xdr:spPr>
        <a:xfrm>
          <a:off x="2908300" y="146685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15875</xdr:rowOff>
    </xdr:from>
    <xdr:to>
      <xdr:col>10</xdr:col>
      <xdr:colOff>165100</xdr:colOff>
      <xdr:row>85</xdr:row>
      <xdr:rowOff>117475</xdr:rowOff>
    </xdr:to>
    <xdr:sp macro="" textlink="">
      <xdr:nvSpPr>
        <xdr:cNvPr id="310" name="楕円 309"/>
        <xdr:cNvSpPr/>
      </xdr:nvSpPr>
      <xdr:spPr>
        <a:xfrm>
          <a:off x="1968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66675</xdr:rowOff>
    </xdr:from>
    <xdr:to>
      <xdr:col>15</xdr:col>
      <xdr:colOff>50800</xdr:colOff>
      <xdr:row>85</xdr:row>
      <xdr:rowOff>95250</xdr:rowOff>
    </xdr:to>
    <xdr:cxnSp macro="">
      <xdr:nvCxnSpPr>
        <xdr:cNvPr id="311" name="直線コネクタ 310"/>
        <xdr:cNvCxnSpPr/>
      </xdr:nvCxnSpPr>
      <xdr:spPr>
        <a:xfrm>
          <a:off x="2019300" y="146399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156845</xdr:rowOff>
    </xdr:from>
    <xdr:to>
      <xdr:col>6</xdr:col>
      <xdr:colOff>38100</xdr:colOff>
      <xdr:row>85</xdr:row>
      <xdr:rowOff>86995</xdr:rowOff>
    </xdr:to>
    <xdr:sp macro="" textlink="">
      <xdr:nvSpPr>
        <xdr:cNvPr id="312" name="楕円 311"/>
        <xdr:cNvSpPr/>
      </xdr:nvSpPr>
      <xdr:spPr>
        <a:xfrm>
          <a:off x="10795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36195</xdr:rowOff>
    </xdr:from>
    <xdr:to>
      <xdr:col>10</xdr:col>
      <xdr:colOff>114300</xdr:colOff>
      <xdr:row>85</xdr:row>
      <xdr:rowOff>66675</xdr:rowOff>
    </xdr:to>
    <xdr:cxnSp macro="">
      <xdr:nvCxnSpPr>
        <xdr:cNvPr id="313" name="直線コネクタ 312"/>
        <xdr:cNvCxnSpPr/>
      </xdr:nvCxnSpPr>
      <xdr:spPr>
        <a:xfrm>
          <a:off x="1130300" y="146094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314" name="n_1aveValue【公営住宅】&#10;有形固定資産減価償却率"/>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15" name="n_2aveValue【公営住宅】&#10;有形固定資産減価償却率"/>
        <xdr:cNvSpPr txBox="1"/>
      </xdr:nvSpPr>
      <xdr:spPr>
        <a:xfrm>
          <a:off x="2705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165752</xdr:rowOff>
    </xdr:from>
    <xdr:ext cx="405111" cy="259045"/>
    <xdr:sp macro="" textlink="">
      <xdr:nvSpPr>
        <xdr:cNvPr id="318" name="n_1mainValue【公営住宅】&#10;有形固定資産減価償却率"/>
        <xdr:cNvSpPr txBox="1"/>
      </xdr:nvSpPr>
      <xdr:spPr>
        <a:xfrm>
          <a:off x="3582044"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137177</xdr:rowOff>
    </xdr:from>
    <xdr:ext cx="405111" cy="259045"/>
    <xdr:sp macro="" textlink="">
      <xdr:nvSpPr>
        <xdr:cNvPr id="319" name="n_2mainValue【公営住宅】&#10;有形固定資産減価償却率"/>
        <xdr:cNvSpPr txBox="1"/>
      </xdr:nvSpPr>
      <xdr:spPr>
        <a:xfrm>
          <a:off x="2705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108602</xdr:rowOff>
    </xdr:from>
    <xdr:ext cx="405111" cy="259045"/>
    <xdr:sp macro="" textlink="">
      <xdr:nvSpPr>
        <xdr:cNvPr id="320" name="n_3mainValue【公営住宅】&#10;有形固定資産減価償却率"/>
        <xdr:cNvSpPr txBox="1"/>
      </xdr:nvSpPr>
      <xdr:spPr>
        <a:xfrm>
          <a:off x="1816744" y="1468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78122</xdr:rowOff>
    </xdr:from>
    <xdr:ext cx="405111" cy="259045"/>
    <xdr:sp macro="" textlink="">
      <xdr:nvSpPr>
        <xdr:cNvPr id="321" name="n_4mainValue【公営住宅】&#10;有形固定資産減価償却率"/>
        <xdr:cNvSpPr txBox="1"/>
      </xdr:nvSpPr>
      <xdr:spPr>
        <a:xfrm>
          <a:off x="927744"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350" name="【公営住宅】&#10;一人当たり面積平均値テキスト"/>
        <xdr:cNvSpPr txBox="1"/>
      </xdr:nvSpPr>
      <xdr:spPr>
        <a:xfrm>
          <a:off x="1051560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167512</xdr:rowOff>
    </xdr:from>
    <xdr:to>
      <xdr:col>55</xdr:col>
      <xdr:colOff>50800</xdr:colOff>
      <xdr:row>85</xdr:row>
      <xdr:rowOff>97662</xdr:rowOff>
    </xdr:to>
    <xdr:sp macro="" textlink="">
      <xdr:nvSpPr>
        <xdr:cNvPr id="361" name="楕円 360"/>
        <xdr:cNvSpPr/>
      </xdr:nvSpPr>
      <xdr:spPr>
        <a:xfrm>
          <a:off x="10426700" y="1456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145939</xdr:rowOff>
    </xdr:from>
    <xdr:ext cx="469744" cy="259045"/>
    <xdr:sp macro="" textlink="">
      <xdr:nvSpPr>
        <xdr:cNvPr id="362" name="【公営住宅】&#10;一人当たり面積該当値テキスト"/>
        <xdr:cNvSpPr txBox="1"/>
      </xdr:nvSpPr>
      <xdr:spPr>
        <a:xfrm>
          <a:off x="10515600" y="14547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1969</xdr:rowOff>
    </xdr:from>
    <xdr:to>
      <xdr:col>50</xdr:col>
      <xdr:colOff>165100</xdr:colOff>
      <xdr:row>85</xdr:row>
      <xdr:rowOff>103569</xdr:rowOff>
    </xdr:to>
    <xdr:sp macro="" textlink="">
      <xdr:nvSpPr>
        <xdr:cNvPr id="363" name="楕円 362"/>
        <xdr:cNvSpPr/>
      </xdr:nvSpPr>
      <xdr:spPr>
        <a:xfrm>
          <a:off x="9588500" y="1457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46862</xdr:rowOff>
    </xdr:from>
    <xdr:to>
      <xdr:col>55</xdr:col>
      <xdr:colOff>0</xdr:colOff>
      <xdr:row>85</xdr:row>
      <xdr:rowOff>52769</xdr:rowOff>
    </xdr:to>
    <xdr:cxnSp macro="">
      <xdr:nvCxnSpPr>
        <xdr:cNvPr id="364" name="直線コネクタ 363"/>
        <xdr:cNvCxnSpPr/>
      </xdr:nvCxnSpPr>
      <xdr:spPr>
        <a:xfrm flipV="1">
          <a:off x="9639300" y="14620112"/>
          <a:ext cx="838200" cy="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4826</xdr:rowOff>
    </xdr:from>
    <xdr:to>
      <xdr:col>46</xdr:col>
      <xdr:colOff>38100</xdr:colOff>
      <xdr:row>85</xdr:row>
      <xdr:rowOff>106426</xdr:rowOff>
    </xdr:to>
    <xdr:sp macro="" textlink="">
      <xdr:nvSpPr>
        <xdr:cNvPr id="365" name="楕円 364"/>
        <xdr:cNvSpPr/>
      </xdr:nvSpPr>
      <xdr:spPr>
        <a:xfrm>
          <a:off x="8699500" y="1457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52769</xdr:rowOff>
    </xdr:from>
    <xdr:to>
      <xdr:col>50</xdr:col>
      <xdr:colOff>114300</xdr:colOff>
      <xdr:row>85</xdr:row>
      <xdr:rowOff>55626</xdr:rowOff>
    </xdr:to>
    <xdr:cxnSp macro="">
      <xdr:nvCxnSpPr>
        <xdr:cNvPr id="366" name="直線コネクタ 365"/>
        <xdr:cNvCxnSpPr/>
      </xdr:nvCxnSpPr>
      <xdr:spPr>
        <a:xfrm flipV="1">
          <a:off x="8750300" y="1462601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6922</xdr:rowOff>
    </xdr:from>
    <xdr:to>
      <xdr:col>41</xdr:col>
      <xdr:colOff>101600</xdr:colOff>
      <xdr:row>85</xdr:row>
      <xdr:rowOff>108522</xdr:rowOff>
    </xdr:to>
    <xdr:sp macro="" textlink="">
      <xdr:nvSpPr>
        <xdr:cNvPr id="367" name="楕円 366"/>
        <xdr:cNvSpPr/>
      </xdr:nvSpPr>
      <xdr:spPr>
        <a:xfrm>
          <a:off x="7810500" y="1458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55626</xdr:rowOff>
    </xdr:from>
    <xdr:to>
      <xdr:col>45</xdr:col>
      <xdr:colOff>177800</xdr:colOff>
      <xdr:row>85</xdr:row>
      <xdr:rowOff>57722</xdr:rowOff>
    </xdr:to>
    <xdr:cxnSp macro="">
      <xdr:nvCxnSpPr>
        <xdr:cNvPr id="368" name="直線コネクタ 367"/>
        <xdr:cNvCxnSpPr/>
      </xdr:nvCxnSpPr>
      <xdr:spPr>
        <a:xfrm flipV="1">
          <a:off x="7861300" y="14628876"/>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9970</xdr:rowOff>
    </xdr:from>
    <xdr:to>
      <xdr:col>36</xdr:col>
      <xdr:colOff>165100</xdr:colOff>
      <xdr:row>85</xdr:row>
      <xdr:rowOff>111570</xdr:rowOff>
    </xdr:to>
    <xdr:sp macro="" textlink="">
      <xdr:nvSpPr>
        <xdr:cNvPr id="369" name="楕円 368"/>
        <xdr:cNvSpPr/>
      </xdr:nvSpPr>
      <xdr:spPr>
        <a:xfrm>
          <a:off x="6921500" y="1458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57722</xdr:rowOff>
    </xdr:from>
    <xdr:to>
      <xdr:col>41</xdr:col>
      <xdr:colOff>50800</xdr:colOff>
      <xdr:row>85</xdr:row>
      <xdr:rowOff>60770</xdr:rowOff>
    </xdr:to>
    <xdr:cxnSp macro="">
      <xdr:nvCxnSpPr>
        <xdr:cNvPr id="370" name="直線コネクタ 369"/>
        <xdr:cNvCxnSpPr/>
      </xdr:nvCxnSpPr>
      <xdr:spPr>
        <a:xfrm flipV="1">
          <a:off x="6972300" y="1463097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371" name="n_1aveValue【公営住宅】&#10;一人当たり面積"/>
        <xdr:cNvSpPr txBox="1"/>
      </xdr:nvSpPr>
      <xdr:spPr>
        <a:xfrm>
          <a:off x="9391727" y="1431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xdr:cNvSpPr txBox="1"/>
      </xdr:nvSpPr>
      <xdr:spPr>
        <a:xfrm>
          <a:off x="8515427" y="1431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79139</xdr:rowOff>
    </xdr:from>
    <xdr:ext cx="469744" cy="259045"/>
    <xdr:sp macro="" textlink="">
      <xdr:nvSpPr>
        <xdr:cNvPr id="373" name="n_3aveValue【公営住宅】&#10;一人当たり面積"/>
        <xdr:cNvSpPr txBox="1"/>
      </xdr:nvSpPr>
      <xdr:spPr>
        <a:xfrm>
          <a:off x="7626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72090</xdr:rowOff>
    </xdr:from>
    <xdr:ext cx="469744" cy="259045"/>
    <xdr:sp macro="" textlink="">
      <xdr:nvSpPr>
        <xdr:cNvPr id="374" name="n_4aveValue【公営住宅】&#10;一人当たり面積"/>
        <xdr:cNvSpPr txBox="1"/>
      </xdr:nvSpPr>
      <xdr:spPr>
        <a:xfrm>
          <a:off x="6737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94696</xdr:rowOff>
    </xdr:from>
    <xdr:ext cx="469744" cy="259045"/>
    <xdr:sp macro="" textlink="">
      <xdr:nvSpPr>
        <xdr:cNvPr id="375" name="n_1mainValue【公営住宅】&#10;一人当たり面積"/>
        <xdr:cNvSpPr txBox="1"/>
      </xdr:nvSpPr>
      <xdr:spPr>
        <a:xfrm>
          <a:off x="9391727" y="1466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97553</xdr:rowOff>
    </xdr:from>
    <xdr:ext cx="469744" cy="259045"/>
    <xdr:sp macro="" textlink="">
      <xdr:nvSpPr>
        <xdr:cNvPr id="376" name="n_2mainValue【公営住宅】&#10;一人当たり面積"/>
        <xdr:cNvSpPr txBox="1"/>
      </xdr:nvSpPr>
      <xdr:spPr>
        <a:xfrm>
          <a:off x="8515427" y="1467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99649</xdr:rowOff>
    </xdr:from>
    <xdr:ext cx="469744" cy="259045"/>
    <xdr:sp macro="" textlink="">
      <xdr:nvSpPr>
        <xdr:cNvPr id="377" name="n_3mainValue【公営住宅】&#10;一人当たり面積"/>
        <xdr:cNvSpPr txBox="1"/>
      </xdr:nvSpPr>
      <xdr:spPr>
        <a:xfrm>
          <a:off x="7626427" y="1467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102697</xdr:rowOff>
    </xdr:from>
    <xdr:ext cx="469744" cy="259045"/>
    <xdr:sp macro="" textlink="">
      <xdr:nvSpPr>
        <xdr:cNvPr id="378" name="n_4mainValue【公営住宅】&#10;一人当たり面積"/>
        <xdr:cNvSpPr txBox="1"/>
      </xdr:nvSpPr>
      <xdr:spPr>
        <a:xfrm>
          <a:off x="6737427" y="1467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20" name="直線コネクタ 419"/>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23" name="【認定こども園・幼稚園・保育所】&#10;有形固定資産減価償却率最大値テキスト"/>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24" name="直線コネクタ 423"/>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7093</xdr:rowOff>
    </xdr:from>
    <xdr:ext cx="405111" cy="259045"/>
    <xdr:sp macro="" textlink="">
      <xdr:nvSpPr>
        <xdr:cNvPr id="425" name="【認定こども園・幼稚園・保育所】&#10;有形固定資産減価償却率平均値テキスト"/>
        <xdr:cNvSpPr txBox="1"/>
      </xdr:nvSpPr>
      <xdr:spPr>
        <a:xfrm>
          <a:off x="16357600" y="652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6" name="フローチャート: 判断 425"/>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7" name="フローチャート: 判断 426"/>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8" name="フローチャート: 判断 427"/>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429" name="フローチャート: 判断 428"/>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430" name="フローチャート: 判断 429"/>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436" name="楕円 435"/>
        <xdr:cNvSpPr/>
      </xdr:nvSpPr>
      <xdr:spPr>
        <a:xfrm>
          <a:off x="16268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105427</xdr:rowOff>
    </xdr:from>
    <xdr:ext cx="405111" cy="259045"/>
    <xdr:sp macro="" textlink="">
      <xdr:nvSpPr>
        <xdr:cNvPr id="437" name="【認定こども園・幼稚園・保育所】&#10;有形固定資産減価償却率該当値テキスト"/>
        <xdr:cNvSpPr txBox="1"/>
      </xdr:nvSpPr>
      <xdr:spPr>
        <a:xfrm>
          <a:off x="16357600"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41728</xdr:rowOff>
    </xdr:from>
    <xdr:to>
      <xdr:col>81</xdr:col>
      <xdr:colOff>101600</xdr:colOff>
      <xdr:row>37</xdr:row>
      <xdr:rowOff>143328</xdr:rowOff>
    </xdr:to>
    <xdr:sp macro="" textlink="">
      <xdr:nvSpPr>
        <xdr:cNvPr id="438" name="楕円 437"/>
        <xdr:cNvSpPr/>
      </xdr:nvSpPr>
      <xdr:spPr>
        <a:xfrm>
          <a:off x="15430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92528</xdr:rowOff>
    </xdr:from>
    <xdr:to>
      <xdr:col>85</xdr:col>
      <xdr:colOff>127000</xdr:colOff>
      <xdr:row>37</xdr:row>
      <xdr:rowOff>133350</xdr:rowOff>
    </xdr:to>
    <xdr:cxnSp macro="">
      <xdr:nvCxnSpPr>
        <xdr:cNvPr id="439" name="直線コネクタ 438"/>
        <xdr:cNvCxnSpPr/>
      </xdr:nvCxnSpPr>
      <xdr:spPr>
        <a:xfrm>
          <a:off x="15481300" y="6436178"/>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54792</xdr:rowOff>
    </xdr:from>
    <xdr:to>
      <xdr:col>76</xdr:col>
      <xdr:colOff>165100</xdr:colOff>
      <xdr:row>37</xdr:row>
      <xdr:rowOff>156392</xdr:rowOff>
    </xdr:to>
    <xdr:sp macro="" textlink="">
      <xdr:nvSpPr>
        <xdr:cNvPr id="440" name="楕円 439"/>
        <xdr:cNvSpPr/>
      </xdr:nvSpPr>
      <xdr:spPr>
        <a:xfrm>
          <a:off x="14541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92528</xdr:rowOff>
    </xdr:from>
    <xdr:to>
      <xdr:col>81</xdr:col>
      <xdr:colOff>50800</xdr:colOff>
      <xdr:row>37</xdr:row>
      <xdr:rowOff>105592</xdr:rowOff>
    </xdr:to>
    <xdr:cxnSp macro="">
      <xdr:nvCxnSpPr>
        <xdr:cNvPr id="441" name="直線コネクタ 440"/>
        <xdr:cNvCxnSpPr/>
      </xdr:nvCxnSpPr>
      <xdr:spPr>
        <a:xfrm flipV="1">
          <a:off x="14592300" y="6436178"/>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42" name="楕円 441"/>
        <xdr:cNvSpPr/>
      </xdr:nvSpPr>
      <xdr:spPr>
        <a:xfrm>
          <a:off x="13652500" y="64441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105592</xdr:rowOff>
    </xdr:from>
    <xdr:to>
      <xdr:col>76</xdr:col>
      <xdr:colOff>114300</xdr:colOff>
      <xdr:row>37</xdr:row>
      <xdr:rowOff>151311</xdr:rowOff>
    </xdr:to>
    <xdr:cxnSp macro="">
      <xdr:nvCxnSpPr>
        <xdr:cNvPr id="443" name="直線コネクタ 442"/>
        <xdr:cNvCxnSpPr/>
      </xdr:nvCxnSpPr>
      <xdr:spPr>
        <a:xfrm flipV="1">
          <a:off x="13703300" y="644924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66222</xdr:rowOff>
    </xdr:from>
    <xdr:to>
      <xdr:col>67</xdr:col>
      <xdr:colOff>101600</xdr:colOff>
      <xdr:row>37</xdr:row>
      <xdr:rowOff>167822</xdr:rowOff>
    </xdr:to>
    <xdr:sp macro="" textlink="">
      <xdr:nvSpPr>
        <xdr:cNvPr id="444" name="楕円 443"/>
        <xdr:cNvSpPr/>
      </xdr:nvSpPr>
      <xdr:spPr>
        <a:xfrm>
          <a:off x="12763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117022</xdr:rowOff>
    </xdr:from>
    <xdr:to>
      <xdr:col>71</xdr:col>
      <xdr:colOff>177800</xdr:colOff>
      <xdr:row>37</xdr:row>
      <xdr:rowOff>151311</xdr:rowOff>
    </xdr:to>
    <xdr:cxnSp macro="">
      <xdr:nvCxnSpPr>
        <xdr:cNvPr id="445" name="直線コネクタ 444"/>
        <xdr:cNvCxnSpPr/>
      </xdr:nvCxnSpPr>
      <xdr:spPr>
        <a:xfrm>
          <a:off x="12814300" y="646067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446" name="n_1aveValue【認定こども園・幼稚園・保育所】&#10;有形固定資産減価償却率"/>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447" name="n_2aveValue【認定こども園・幼稚園・保育所】&#10;有形固定資産減価償却率"/>
        <xdr:cNvSpPr txBox="1"/>
      </xdr:nvSpPr>
      <xdr:spPr>
        <a:xfrm>
          <a:off x="14389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132823</xdr:rowOff>
    </xdr:from>
    <xdr:ext cx="405111" cy="259045"/>
    <xdr:sp macro="" textlink="">
      <xdr:nvSpPr>
        <xdr:cNvPr id="448" name="n_3aveValue【認定こども園・幼稚園・保育所】&#10;有形固定資産減価償却率"/>
        <xdr:cNvSpPr txBox="1"/>
      </xdr:nvSpPr>
      <xdr:spPr>
        <a:xfrm>
          <a:off x="13500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80571</xdr:rowOff>
    </xdr:from>
    <xdr:ext cx="405111" cy="259045"/>
    <xdr:sp macro="" textlink="">
      <xdr:nvSpPr>
        <xdr:cNvPr id="449" name="n_4aveValue【認定こども園・幼稚園・保育所】&#10;有形固定資産減価償却率"/>
        <xdr:cNvSpPr txBox="1"/>
      </xdr:nvSpPr>
      <xdr:spPr>
        <a:xfrm>
          <a:off x="12611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159855</xdr:rowOff>
    </xdr:from>
    <xdr:ext cx="405111" cy="259045"/>
    <xdr:sp macro="" textlink="">
      <xdr:nvSpPr>
        <xdr:cNvPr id="450" name="n_1mainValue【認定こども園・幼稚園・保育所】&#10;有形固定資産減価償却率"/>
        <xdr:cNvSpPr txBox="1"/>
      </xdr:nvSpPr>
      <xdr:spPr>
        <a:xfrm>
          <a:off x="152660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1469</xdr:rowOff>
    </xdr:from>
    <xdr:ext cx="405111" cy="259045"/>
    <xdr:sp macro="" textlink="">
      <xdr:nvSpPr>
        <xdr:cNvPr id="451" name="n_2mainValue【認定こども園・幼稚園・保育所】&#10;有形固定資産減価償却率"/>
        <xdr:cNvSpPr txBox="1"/>
      </xdr:nvSpPr>
      <xdr:spPr>
        <a:xfrm>
          <a:off x="14389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52" name="n_3mainValue【認定こども園・幼稚園・保育所】&#10;有形固定資産減価償却率"/>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12899</xdr:rowOff>
    </xdr:from>
    <xdr:ext cx="405111" cy="259045"/>
    <xdr:sp macro="" textlink="">
      <xdr:nvSpPr>
        <xdr:cNvPr id="453" name="n_4mainValue【認定こども園・幼稚園・保育所】&#10;有形固定資産減価償却率"/>
        <xdr:cNvSpPr txBox="1"/>
      </xdr:nvSpPr>
      <xdr:spPr>
        <a:xfrm>
          <a:off x="12611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5" name="直線コネクタ 474"/>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6" name="【認定こども園・幼稚園・保育所】&#10;一人当たり面積最小値テキスト"/>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7" name="直線コネクタ 476"/>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8" name="【認定こども園・幼稚園・保育所】&#10;一人当たり面積最大値テキスト"/>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9" name="直線コネクタ 478"/>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63263</xdr:rowOff>
    </xdr:from>
    <xdr:ext cx="469744" cy="259045"/>
    <xdr:sp macro="" textlink="">
      <xdr:nvSpPr>
        <xdr:cNvPr id="480" name="【認定こども園・幼稚園・保育所】&#10;一人当たり面積平均値テキスト"/>
        <xdr:cNvSpPr txBox="1"/>
      </xdr:nvSpPr>
      <xdr:spPr>
        <a:xfrm>
          <a:off x="22199600" y="657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81" name="フローチャート: 判断 480"/>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82" name="フローチャート: 判断 481"/>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83" name="フローチャート: 判断 482"/>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484" name="フローチャート: 判断 483"/>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85" name="フローチャート: 判断 484"/>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13970</xdr:rowOff>
    </xdr:from>
    <xdr:to>
      <xdr:col>116</xdr:col>
      <xdr:colOff>114300</xdr:colOff>
      <xdr:row>38</xdr:row>
      <xdr:rowOff>115570</xdr:rowOff>
    </xdr:to>
    <xdr:sp macro="" textlink="">
      <xdr:nvSpPr>
        <xdr:cNvPr id="491" name="楕円 490"/>
        <xdr:cNvSpPr/>
      </xdr:nvSpPr>
      <xdr:spPr>
        <a:xfrm>
          <a:off x="22110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36847</xdr:rowOff>
    </xdr:from>
    <xdr:ext cx="469744" cy="259045"/>
    <xdr:sp macro="" textlink="">
      <xdr:nvSpPr>
        <xdr:cNvPr id="492" name="【認定こども園・幼稚園・保育所】&#10;一人当たり面積該当値テキスト"/>
        <xdr:cNvSpPr txBox="1"/>
      </xdr:nvSpPr>
      <xdr:spPr>
        <a:xfrm>
          <a:off x="22199600"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77978</xdr:rowOff>
    </xdr:from>
    <xdr:to>
      <xdr:col>112</xdr:col>
      <xdr:colOff>38100</xdr:colOff>
      <xdr:row>39</xdr:row>
      <xdr:rowOff>8128</xdr:rowOff>
    </xdr:to>
    <xdr:sp macro="" textlink="">
      <xdr:nvSpPr>
        <xdr:cNvPr id="493" name="楕円 492"/>
        <xdr:cNvSpPr/>
      </xdr:nvSpPr>
      <xdr:spPr>
        <a:xfrm>
          <a:off x="2127250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64770</xdr:rowOff>
    </xdr:from>
    <xdr:to>
      <xdr:col>116</xdr:col>
      <xdr:colOff>63500</xdr:colOff>
      <xdr:row>38</xdr:row>
      <xdr:rowOff>128778</xdr:rowOff>
    </xdr:to>
    <xdr:cxnSp macro="">
      <xdr:nvCxnSpPr>
        <xdr:cNvPr id="494" name="直線コネクタ 493"/>
        <xdr:cNvCxnSpPr/>
      </xdr:nvCxnSpPr>
      <xdr:spPr>
        <a:xfrm flipV="1">
          <a:off x="21323300" y="657987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48260</xdr:rowOff>
    </xdr:from>
    <xdr:to>
      <xdr:col>107</xdr:col>
      <xdr:colOff>101600</xdr:colOff>
      <xdr:row>38</xdr:row>
      <xdr:rowOff>149860</xdr:rowOff>
    </xdr:to>
    <xdr:sp macro="" textlink="">
      <xdr:nvSpPr>
        <xdr:cNvPr id="495" name="楕円 494"/>
        <xdr:cNvSpPr/>
      </xdr:nvSpPr>
      <xdr:spPr>
        <a:xfrm>
          <a:off x="20383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99060</xdr:rowOff>
    </xdr:from>
    <xdr:to>
      <xdr:col>111</xdr:col>
      <xdr:colOff>177800</xdr:colOff>
      <xdr:row>38</xdr:row>
      <xdr:rowOff>128778</xdr:rowOff>
    </xdr:to>
    <xdr:cxnSp macro="">
      <xdr:nvCxnSpPr>
        <xdr:cNvPr id="496" name="直線コネクタ 495"/>
        <xdr:cNvCxnSpPr/>
      </xdr:nvCxnSpPr>
      <xdr:spPr>
        <a:xfrm>
          <a:off x="20434300" y="661416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20828</xdr:rowOff>
    </xdr:from>
    <xdr:to>
      <xdr:col>102</xdr:col>
      <xdr:colOff>165100</xdr:colOff>
      <xdr:row>38</xdr:row>
      <xdr:rowOff>122428</xdr:rowOff>
    </xdr:to>
    <xdr:sp macro="" textlink="">
      <xdr:nvSpPr>
        <xdr:cNvPr id="497" name="楕円 496"/>
        <xdr:cNvSpPr/>
      </xdr:nvSpPr>
      <xdr:spPr>
        <a:xfrm>
          <a:off x="19494500" y="6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71628</xdr:rowOff>
    </xdr:from>
    <xdr:to>
      <xdr:col>107</xdr:col>
      <xdr:colOff>50800</xdr:colOff>
      <xdr:row>38</xdr:row>
      <xdr:rowOff>99060</xdr:rowOff>
    </xdr:to>
    <xdr:cxnSp macro="">
      <xdr:nvCxnSpPr>
        <xdr:cNvPr id="498" name="直線コネクタ 497"/>
        <xdr:cNvCxnSpPr/>
      </xdr:nvCxnSpPr>
      <xdr:spPr>
        <a:xfrm>
          <a:off x="19545300" y="65867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29972</xdr:rowOff>
    </xdr:from>
    <xdr:to>
      <xdr:col>98</xdr:col>
      <xdr:colOff>38100</xdr:colOff>
      <xdr:row>38</xdr:row>
      <xdr:rowOff>131572</xdr:rowOff>
    </xdr:to>
    <xdr:sp macro="" textlink="">
      <xdr:nvSpPr>
        <xdr:cNvPr id="499" name="楕円 498"/>
        <xdr:cNvSpPr/>
      </xdr:nvSpPr>
      <xdr:spPr>
        <a:xfrm>
          <a:off x="18605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71628</xdr:rowOff>
    </xdr:from>
    <xdr:to>
      <xdr:col>102</xdr:col>
      <xdr:colOff>114300</xdr:colOff>
      <xdr:row>38</xdr:row>
      <xdr:rowOff>80772</xdr:rowOff>
    </xdr:to>
    <xdr:cxnSp macro="">
      <xdr:nvCxnSpPr>
        <xdr:cNvPr id="500" name="直線コネクタ 499"/>
        <xdr:cNvCxnSpPr/>
      </xdr:nvCxnSpPr>
      <xdr:spPr>
        <a:xfrm flipV="1">
          <a:off x="18656300" y="65867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6113</xdr:rowOff>
    </xdr:from>
    <xdr:ext cx="469744" cy="259045"/>
    <xdr:sp macro="" textlink="">
      <xdr:nvSpPr>
        <xdr:cNvPr id="501" name="n_1aveValue【認定こども園・幼稚園・保育所】&#10;一人当たり面積"/>
        <xdr:cNvSpPr txBox="1"/>
      </xdr:nvSpPr>
      <xdr:spPr>
        <a:xfrm>
          <a:off x="210757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8399</xdr:rowOff>
    </xdr:from>
    <xdr:ext cx="469744" cy="259045"/>
    <xdr:sp macro="" textlink="">
      <xdr:nvSpPr>
        <xdr:cNvPr id="502" name="n_2aveValue【認定こども園・幼稚園・保育所】&#10;一人当たり面積"/>
        <xdr:cNvSpPr txBox="1"/>
      </xdr:nvSpPr>
      <xdr:spPr>
        <a:xfrm>
          <a:off x="20199427" y="669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40403</xdr:rowOff>
    </xdr:from>
    <xdr:ext cx="469744" cy="259045"/>
    <xdr:sp macro="" textlink="">
      <xdr:nvSpPr>
        <xdr:cNvPr id="503" name="n_3aveValue【認定こども園・幼稚園・保育所】&#10;一人当たり面積"/>
        <xdr:cNvSpPr txBox="1"/>
      </xdr:nvSpPr>
      <xdr:spPr>
        <a:xfrm>
          <a:off x="19310427" y="672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504" name="n_4aveValue【認定こども園・幼稚園・保育所】&#10;一人当たり面積"/>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24655</xdr:rowOff>
    </xdr:from>
    <xdr:ext cx="469744" cy="259045"/>
    <xdr:sp macro="" textlink="">
      <xdr:nvSpPr>
        <xdr:cNvPr id="505" name="n_1mainValue【認定こども園・幼稚園・保育所】&#10;一人当たり面積"/>
        <xdr:cNvSpPr txBox="1"/>
      </xdr:nvSpPr>
      <xdr:spPr>
        <a:xfrm>
          <a:off x="21075727" y="636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166387</xdr:rowOff>
    </xdr:from>
    <xdr:ext cx="469744" cy="259045"/>
    <xdr:sp macro="" textlink="">
      <xdr:nvSpPr>
        <xdr:cNvPr id="506" name="n_2mainValue【認定こども園・幼稚園・保育所】&#10;一人当たり面積"/>
        <xdr:cNvSpPr txBox="1"/>
      </xdr:nvSpPr>
      <xdr:spPr>
        <a:xfrm>
          <a:off x="20199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138955</xdr:rowOff>
    </xdr:from>
    <xdr:ext cx="469744" cy="259045"/>
    <xdr:sp macro="" textlink="">
      <xdr:nvSpPr>
        <xdr:cNvPr id="507" name="n_3mainValue【認定こども園・幼稚園・保育所】&#10;一人当たり面積"/>
        <xdr:cNvSpPr txBox="1"/>
      </xdr:nvSpPr>
      <xdr:spPr>
        <a:xfrm>
          <a:off x="193104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148099</xdr:rowOff>
    </xdr:from>
    <xdr:ext cx="469744" cy="259045"/>
    <xdr:sp macro="" textlink="">
      <xdr:nvSpPr>
        <xdr:cNvPr id="508" name="n_4mainValue【認定こども園・幼稚園・保育所】&#10;一人当たり面積"/>
        <xdr:cNvSpPr txBox="1"/>
      </xdr:nvSpPr>
      <xdr:spPr>
        <a:xfrm>
          <a:off x="18421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33" name="直線コネクタ 532"/>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34" name="【学校施設】&#10;有形固定資産減価償却率最小値テキスト"/>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5" name="直線コネクタ 534"/>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6" name="【学校施設】&#10;有形固定資産減価償却率最大値テキスト"/>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7" name="直線コネクタ 536"/>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38" name="【学校施設】&#10;有形固定資産減価償却率平均値テキスト"/>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9" name="フローチャート: 判断 538"/>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40" name="フローチャート: 判断 539"/>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41" name="フローチャート: 判断 540"/>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42" name="フローチャート: 判断 541"/>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3" name="フローチャート: 判断 542"/>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549" name="楕円 548"/>
        <xdr:cNvSpPr/>
      </xdr:nvSpPr>
      <xdr:spPr>
        <a:xfrm>
          <a:off x="16268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143527</xdr:rowOff>
    </xdr:from>
    <xdr:ext cx="405111" cy="259045"/>
    <xdr:sp macro="" textlink="">
      <xdr:nvSpPr>
        <xdr:cNvPr id="550" name="【学校施設】&#10;有形固定資産減価償却率該当値テキスト"/>
        <xdr:cNvSpPr txBox="1"/>
      </xdr:nvSpPr>
      <xdr:spPr>
        <a:xfrm>
          <a:off x="16357600"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80645</xdr:rowOff>
    </xdr:from>
    <xdr:to>
      <xdr:col>81</xdr:col>
      <xdr:colOff>101600</xdr:colOff>
      <xdr:row>60</xdr:row>
      <xdr:rowOff>10795</xdr:rowOff>
    </xdr:to>
    <xdr:sp macro="" textlink="">
      <xdr:nvSpPr>
        <xdr:cNvPr id="551" name="楕円 550"/>
        <xdr:cNvSpPr/>
      </xdr:nvSpPr>
      <xdr:spPr>
        <a:xfrm>
          <a:off x="15430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131445</xdr:rowOff>
    </xdr:from>
    <xdr:to>
      <xdr:col>85</xdr:col>
      <xdr:colOff>127000</xdr:colOff>
      <xdr:row>60</xdr:row>
      <xdr:rowOff>0</xdr:rowOff>
    </xdr:to>
    <xdr:cxnSp macro="">
      <xdr:nvCxnSpPr>
        <xdr:cNvPr id="552" name="直線コネクタ 551"/>
        <xdr:cNvCxnSpPr/>
      </xdr:nvCxnSpPr>
      <xdr:spPr>
        <a:xfrm>
          <a:off x="15481300" y="102469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40640</xdr:rowOff>
    </xdr:from>
    <xdr:to>
      <xdr:col>76</xdr:col>
      <xdr:colOff>165100</xdr:colOff>
      <xdr:row>59</xdr:row>
      <xdr:rowOff>142240</xdr:rowOff>
    </xdr:to>
    <xdr:sp macro="" textlink="">
      <xdr:nvSpPr>
        <xdr:cNvPr id="553" name="楕円 552"/>
        <xdr:cNvSpPr/>
      </xdr:nvSpPr>
      <xdr:spPr>
        <a:xfrm>
          <a:off x="14541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91440</xdr:rowOff>
    </xdr:from>
    <xdr:to>
      <xdr:col>81</xdr:col>
      <xdr:colOff>50800</xdr:colOff>
      <xdr:row>59</xdr:row>
      <xdr:rowOff>131445</xdr:rowOff>
    </xdr:to>
    <xdr:cxnSp macro="">
      <xdr:nvCxnSpPr>
        <xdr:cNvPr id="554" name="直線コネクタ 553"/>
        <xdr:cNvCxnSpPr/>
      </xdr:nvCxnSpPr>
      <xdr:spPr>
        <a:xfrm>
          <a:off x="14592300" y="102069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55880</xdr:rowOff>
    </xdr:from>
    <xdr:to>
      <xdr:col>72</xdr:col>
      <xdr:colOff>38100</xdr:colOff>
      <xdr:row>59</xdr:row>
      <xdr:rowOff>157480</xdr:rowOff>
    </xdr:to>
    <xdr:sp macro="" textlink="">
      <xdr:nvSpPr>
        <xdr:cNvPr id="555" name="楕円 554"/>
        <xdr:cNvSpPr/>
      </xdr:nvSpPr>
      <xdr:spPr>
        <a:xfrm>
          <a:off x="13652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91440</xdr:rowOff>
    </xdr:from>
    <xdr:to>
      <xdr:col>76</xdr:col>
      <xdr:colOff>114300</xdr:colOff>
      <xdr:row>59</xdr:row>
      <xdr:rowOff>106680</xdr:rowOff>
    </xdr:to>
    <xdr:cxnSp macro="">
      <xdr:nvCxnSpPr>
        <xdr:cNvPr id="556" name="直線コネクタ 555"/>
        <xdr:cNvCxnSpPr/>
      </xdr:nvCxnSpPr>
      <xdr:spPr>
        <a:xfrm flipV="1">
          <a:off x="13703300" y="102069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17780</xdr:rowOff>
    </xdr:from>
    <xdr:to>
      <xdr:col>67</xdr:col>
      <xdr:colOff>101600</xdr:colOff>
      <xdr:row>59</xdr:row>
      <xdr:rowOff>119380</xdr:rowOff>
    </xdr:to>
    <xdr:sp macro="" textlink="">
      <xdr:nvSpPr>
        <xdr:cNvPr id="557" name="楕円 556"/>
        <xdr:cNvSpPr/>
      </xdr:nvSpPr>
      <xdr:spPr>
        <a:xfrm>
          <a:off x="12763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68580</xdr:rowOff>
    </xdr:from>
    <xdr:to>
      <xdr:col>71</xdr:col>
      <xdr:colOff>177800</xdr:colOff>
      <xdr:row>59</xdr:row>
      <xdr:rowOff>106680</xdr:rowOff>
    </xdr:to>
    <xdr:cxnSp macro="">
      <xdr:nvCxnSpPr>
        <xdr:cNvPr id="558" name="直線コネクタ 557"/>
        <xdr:cNvCxnSpPr/>
      </xdr:nvCxnSpPr>
      <xdr:spPr>
        <a:xfrm>
          <a:off x="12814300" y="101841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125747</xdr:rowOff>
    </xdr:from>
    <xdr:ext cx="405111" cy="259045"/>
    <xdr:sp macro="" textlink="">
      <xdr:nvSpPr>
        <xdr:cNvPr id="559" name="n_1aveValue【学校施設】&#10;有形固定資産減価償却率"/>
        <xdr:cNvSpPr txBox="1"/>
      </xdr:nvSpPr>
      <xdr:spPr>
        <a:xfrm>
          <a:off x="15266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108602</xdr:rowOff>
    </xdr:from>
    <xdr:ext cx="405111" cy="259045"/>
    <xdr:sp macro="" textlink="">
      <xdr:nvSpPr>
        <xdr:cNvPr id="560" name="n_2aveValue【学校施設】&#10;有形固定資産減価償却率"/>
        <xdr:cNvSpPr txBox="1"/>
      </xdr:nvSpPr>
      <xdr:spPr>
        <a:xfrm>
          <a:off x="14389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135272</xdr:rowOff>
    </xdr:from>
    <xdr:ext cx="405111" cy="259045"/>
    <xdr:sp macro="" textlink="">
      <xdr:nvSpPr>
        <xdr:cNvPr id="561" name="n_3aveValue【学校施設】&#10;有形固定資産減価償却率"/>
        <xdr:cNvSpPr txBox="1"/>
      </xdr:nvSpPr>
      <xdr:spPr>
        <a:xfrm>
          <a:off x="13500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562" name="n_4aveValue【学校施設】&#10;有形固定資産減価償却率"/>
        <xdr:cNvSpPr txBox="1"/>
      </xdr:nvSpPr>
      <xdr:spPr>
        <a:xfrm>
          <a:off x="12611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27322</xdr:rowOff>
    </xdr:from>
    <xdr:ext cx="405111" cy="259045"/>
    <xdr:sp macro="" textlink="">
      <xdr:nvSpPr>
        <xdr:cNvPr id="563" name="n_1mainValue【学校施設】&#10;有形固定資産減価償却率"/>
        <xdr:cNvSpPr txBox="1"/>
      </xdr:nvSpPr>
      <xdr:spPr>
        <a:xfrm>
          <a:off x="152660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158767</xdr:rowOff>
    </xdr:from>
    <xdr:ext cx="405111" cy="259045"/>
    <xdr:sp macro="" textlink="">
      <xdr:nvSpPr>
        <xdr:cNvPr id="564" name="n_2mainValue【学校施設】&#10;有形固定資産減価償却率"/>
        <xdr:cNvSpPr txBox="1"/>
      </xdr:nvSpPr>
      <xdr:spPr>
        <a:xfrm>
          <a:off x="14389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2557</xdr:rowOff>
    </xdr:from>
    <xdr:ext cx="405111" cy="259045"/>
    <xdr:sp macro="" textlink="">
      <xdr:nvSpPr>
        <xdr:cNvPr id="565" name="n_3mainValue【学校施設】&#10;有形固定資産減価償却率"/>
        <xdr:cNvSpPr txBox="1"/>
      </xdr:nvSpPr>
      <xdr:spPr>
        <a:xfrm>
          <a:off x="13500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135907</xdr:rowOff>
    </xdr:from>
    <xdr:ext cx="405111" cy="259045"/>
    <xdr:sp macro="" textlink="">
      <xdr:nvSpPr>
        <xdr:cNvPr id="566" name="n_4mainValue【学校施設】&#10;有形固定資産減価償却率"/>
        <xdr:cNvSpPr txBox="1"/>
      </xdr:nvSpPr>
      <xdr:spPr>
        <a:xfrm>
          <a:off x="12611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91" name="直線コネクタ 590"/>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92" name="【学校施設】&#10;一人当たり面積最小値テキスト"/>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93" name="直線コネクタ 592"/>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94" name="【学校施設】&#10;一人当たり面積最大値テキスト"/>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5" name="直線コネクタ 594"/>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596" name="【学校施設】&#10;一人当たり面積平均値テキスト"/>
        <xdr:cNvSpPr txBox="1"/>
      </xdr:nvSpPr>
      <xdr:spPr>
        <a:xfrm>
          <a:off x="22199600" y="104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7" name="フローチャート: 判断 596"/>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8" name="フローチャート: 判断 597"/>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9" name="フローチャート: 判断 598"/>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00" name="フローチャート: 判断 599"/>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01" name="フローチャート: 判断 600"/>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157226</xdr:rowOff>
    </xdr:from>
    <xdr:to>
      <xdr:col>116</xdr:col>
      <xdr:colOff>114300</xdr:colOff>
      <xdr:row>62</xdr:row>
      <xdr:rowOff>87376</xdr:rowOff>
    </xdr:to>
    <xdr:sp macro="" textlink="">
      <xdr:nvSpPr>
        <xdr:cNvPr id="607" name="楕円 606"/>
        <xdr:cNvSpPr/>
      </xdr:nvSpPr>
      <xdr:spPr>
        <a:xfrm>
          <a:off x="221107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135653</xdr:rowOff>
    </xdr:from>
    <xdr:ext cx="469744" cy="259045"/>
    <xdr:sp macro="" textlink="">
      <xdr:nvSpPr>
        <xdr:cNvPr id="608" name="【学校施設】&#10;一人当たり面積該当値テキスト"/>
        <xdr:cNvSpPr txBox="1"/>
      </xdr:nvSpPr>
      <xdr:spPr>
        <a:xfrm>
          <a:off x="22199600" y="1059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89789</xdr:rowOff>
    </xdr:from>
    <xdr:to>
      <xdr:col>112</xdr:col>
      <xdr:colOff>38100</xdr:colOff>
      <xdr:row>63</xdr:row>
      <xdr:rowOff>19939</xdr:rowOff>
    </xdr:to>
    <xdr:sp macro="" textlink="">
      <xdr:nvSpPr>
        <xdr:cNvPr id="609" name="楕円 608"/>
        <xdr:cNvSpPr/>
      </xdr:nvSpPr>
      <xdr:spPr>
        <a:xfrm>
          <a:off x="21272500" y="1071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36576</xdr:rowOff>
    </xdr:from>
    <xdr:to>
      <xdr:col>116</xdr:col>
      <xdr:colOff>63500</xdr:colOff>
      <xdr:row>62</xdr:row>
      <xdr:rowOff>140589</xdr:rowOff>
    </xdr:to>
    <xdr:cxnSp macro="">
      <xdr:nvCxnSpPr>
        <xdr:cNvPr id="610" name="直線コネクタ 609"/>
        <xdr:cNvCxnSpPr/>
      </xdr:nvCxnSpPr>
      <xdr:spPr>
        <a:xfrm flipV="1">
          <a:off x="21323300" y="10666476"/>
          <a:ext cx="8382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90932</xdr:rowOff>
    </xdr:from>
    <xdr:to>
      <xdr:col>107</xdr:col>
      <xdr:colOff>101600</xdr:colOff>
      <xdr:row>63</xdr:row>
      <xdr:rowOff>21082</xdr:rowOff>
    </xdr:to>
    <xdr:sp macro="" textlink="">
      <xdr:nvSpPr>
        <xdr:cNvPr id="611" name="楕円 610"/>
        <xdr:cNvSpPr/>
      </xdr:nvSpPr>
      <xdr:spPr>
        <a:xfrm>
          <a:off x="20383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140589</xdr:rowOff>
    </xdr:from>
    <xdr:to>
      <xdr:col>111</xdr:col>
      <xdr:colOff>177800</xdr:colOff>
      <xdr:row>62</xdr:row>
      <xdr:rowOff>141732</xdr:rowOff>
    </xdr:to>
    <xdr:cxnSp macro="">
      <xdr:nvCxnSpPr>
        <xdr:cNvPr id="612" name="直線コネクタ 611"/>
        <xdr:cNvCxnSpPr/>
      </xdr:nvCxnSpPr>
      <xdr:spPr>
        <a:xfrm flipV="1">
          <a:off x="20434300" y="1077048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149987</xdr:rowOff>
    </xdr:from>
    <xdr:to>
      <xdr:col>102</xdr:col>
      <xdr:colOff>165100</xdr:colOff>
      <xdr:row>62</xdr:row>
      <xdr:rowOff>80137</xdr:rowOff>
    </xdr:to>
    <xdr:sp macro="" textlink="">
      <xdr:nvSpPr>
        <xdr:cNvPr id="613" name="楕円 612"/>
        <xdr:cNvSpPr/>
      </xdr:nvSpPr>
      <xdr:spPr>
        <a:xfrm>
          <a:off x="19494500" y="1060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29337</xdr:rowOff>
    </xdr:from>
    <xdr:to>
      <xdr:col>107</xdr:col>
      <xdr:colOff>50800</xdr:colOff>
      <xdr:row>62</xdr:row>
      <xdr:rowOff>141732</xdr:rowOff>
    </xdr:to>
    <xdr:cxnSp macro="">
      <xdr:nvCxnSpPr>
        <xdr:cNvPr id="614" name="直線コネクタ 613"/>
        <xdr:cNvCxnSpPr/>
      </xdr:nvCxnSpPr>
      <xdr:spPr>
        <a:xfrm>
          <a:off x="19545300" y="10659237"/>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161798</xdr:rowOff>
    </xdr:from>
    <xdr:to>
      <xdr:col>98</xdr:col>
      <xdr:colOff>38100</xdr:colOff>
      <xdr:row>62</xdr:row>
      <xdr:rowOff>91948</xdr:rowOff>
    </xdr:to>
    <xdr:sp macro="" textlink="">
      <xdr:nvSpPr>
        <xdr:cNvPr id="615" name="楕円 614"/>
        <xdr:cNvSpPr/>
      </xdr:nvSpPr>
      <xdr:spPr>
        <a:xfrm>
          <a:off x="18605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29337</xdr:rowOff>
    </xdr:from>
    <xdr:to>
      <xdr:col>102</xdr:col>
      <xdr:colOff>114300</xdr:colOff>
      <xdr:row>62</xdr:row>
      <xdr:rowOff>41148</xdr:rowOff>
    </xdr:to>
    <xdr:cxnSp macro="">
      <xdr:nvCxnSpPr>
        <xdr:cNvPr id="616" name="直線コネクタ 615"/>
        <xdr:cNvCxnSpPr/>
      </xdr:nvCxnSpPr>
      <xdr:spPr>
        <a:xfrm flipV="1">
          <a:off x="18656300" y="10659237"/>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617" name="n_1aveValue【学校施設】&#10;一人当たり面積"/>
        <xdr:cNvSpPr txBox="1"/>
      </xdr:nvSpPr>
      <xdr:spPr>
        <a:xfrm>
          <a:off x="210757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618" name="n_2aveValue【学校施設】&#10;一人当たり面積"/>
        <xdr:cNvSpPr txBox="1"/>
      </xdr:nvSpPr>
      <xdr:spPr>
        <a:xfrm>
          <a:off x="201994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68089</xdr:rowOff>
    </xdr:from>
    <xdr:ext cx="469744" cy="259045"/>
    <xdr:sp macro="" textlink="">
      <xdr:nvSpPr>
        <xdr:cNvPr id="619" name="n_3aveValue【学校施設】&#10;一人当たり面積"/>
        <xdr:cNvSpPr txBox="1"/>
      </xdr:nvSpPr>
      <xdr:spPr>
        <a:xfrm>
          <a:off x="19310427" y="1035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84599</xdr:rowOff>
    </xdr:from>
    <xdr:ext cx="469744" cy="259045"/>
    <xdr:sp macro="" textlink="">
      <xdr:nvSpPr>
        <xdr:cNvPr id="620" name="n_4aveValue【学校施設】&#10;一人当たり面積"/>
        <xdr:cNvSpPr txBox="1"/>
      </xdr:nvSpPr>
      <xdr:spPr>
        <a:xfrm>
          <a:off x="18421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11066</xdr:rowOff>
    </xdr:from>
    <xdr:ext cx="469744" cy="259045"/>
    <xdr:sp macro="" textlink="">
      <xdr:nvSpPr>
        <xdr:cNvPr id="621" name="n_1mainValue【学校施設】&#10;一人当たり面積"/>
        <xdr:cNvSpPr txBox="1"/>
      </xdr:nvSpPr>
      <xdr:spPr>
        <a:xfrm>
          <a:off x="21075727" y="1081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12209</xdr:rowOff>
    </xdr:from>
    <xdr:ext cx="469744" cy="259045"/>
    <xdr:sp macro="" textlink="">
      <xdr:nvSpPr>
        <xdr:cNvPr id="622" name="n_2mainValue【学校施設】&#10;一人当たり面積"/>
        <xdr:cNvSpPr txBox="1"/>
      </xdr:nvSpPr>
      <xdr:spPr>
        <a:xfrm>
          <a:off x="20199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71264</xdr:rowOff>
    </xdr:from>
    <xdr:ext cx="469744" cy="259045"/>
    <xdr:sp macro="" textlink="">
      <xdr:nvSpPr>
        <xdr:cNvPr id="623" name="n_3mainValue【学校施設】&#10;一人当たり面積"/>
        <xdr:cNvSpPr txBox="1"/>
      </xdr:nvSpPr>
      <xdr:spPr>
        <a:xfrm>
          <a:off x="19310427" y="1070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108475</xdr:rowOff>
    </xdr:from>
    <xdr:ext cx="469744" cy="259045"/>
    <xdr:sp macro="" textlink="">
      <xdr:nvSpPr>
        <xdr:cNvPr id="624" name="n_4mainValue【学校施設】&#10;一人当たり面積"/>
        <xdr:cNvSpPr txBox="1"/>
      </xdr:nvSpPr>
      <xdr:spPr>
        <a:xfrm>
          <a:off x="184214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86</xdr:row>
      <xdr:rowOff>168729</xdr:rowOff>
    </xdr:to>
    <xdr:cxnSp macro="">
      <xdr:nvCxnSpPr>
        <xdr:cNvPr id="650" name="直線コネクタ 649"/>
        <xdr:cNvCxnSpPr/>
      </xdr:nvCxnSpPr>
      <xdr:spPr>
        <a:xfrm flipV="1">
          <a:off x="16318864" y="13440592"/>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340478" cy="259045"/>
    <xdr:sp macro="" textlink="">
      <xdr:nvSpPr>
        <xdr:cNvPr id="653" name="【児童館】&#10;有形固定資産減価償却率最大値テキスト"/>
        <xdr:cNvSpPr txBox="1"/>
      </xdr:nvSpPr>
      <xdr:spPr>
        <a:xfrm>
          <a:off x="16357600" y="1321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654" name="直線コネクタ 653"/>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89825</xdr:rowOff>
    </xdr:from>
    <xdr:ext cx="405111" cy="259045"/>
    <xdr:sp macro="" textlink="">
      <xdr:nvSpPr>
        <xdr:cNvPr id="655" name="【児童館】&#10;有形固定資産減価償却率平均値テキスト"/>
        <xdr:cNvSpPr txBox="1"/>
      </xdr:nvSpPr>
      <xdr:spPr>
        <a:xfrm>
          <a:off x="16357600" y="14148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56" name="フローチャート: 判断 655"/>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57" name="フローチャート: 判断 656"/>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50981</xdr:rowOff>
    </xdr:from>
    <xdr:to>
      <xdr:col>76</xdr:col>
      <xdr:colOff>165100</xdr:colOff>
      <xdr:row>82</xdr:row>
      <xdr:rowOff>152581</xdr:rowOff>
    </xdr:to>
    <xdr:sp macro="" textlink="">
      <xdr:nvSpPr>
        <xdr:cNvPr id="658" name="フローチャート: 判断 657"/>
        <xdr:cNvSpPr/>
      </xdr:nvSpPr>
      <xdr:spPr>
        <a:xfrm>
          <a:off x="145415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xdr:rowOff>
    </xdr:from>
    <xdr:to>
      <xdr:col>72</xdr:col>
      <xdr:colOff>38100</xdr:colOff>
      <xdr:row>82</xdr:row>
      <xdr:rowOff>116658</xdr:rowOff>
    </xdr:to>
    <xdr:sp macro="" textlink="">
      <xdr:nvSpPr>
        <xdr:cNvPr id="659" name="フローチャート: 判断 658"/>
        <xdr:cNvSpPr/>
      </xdr:nvSpPr>
      <xdr:spPr>
        <a:xfrm>
          <a:off x="13652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47716</xdr:rowOff>
    </xdr:from>
    <xdr:to>
      <xdr:col>67</xdr:col>
      <xdr:colOff>101600</xdr:colOff>
      <xdr:row>83</xdr:row>
      <xdr:rowOff>149316</xdr:rowOff>
    </xdr:to>
    <xdr:sp macro="" textlink="">
      <xdr:nvSpPr>
        <xdr:cNvPr id="660" name="フローチャート: 判断 659"/>
        <xdr:cNvSpPr/>
      </xdr:nvSpPr>
      <xdr:spPr>
        <a:xfrm>
          <a:off x="12763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54248</xdr:rowOff>
    </xdr:from>
    <xdr:to>
      <xdr:col>85</xdr:col>
      <xdr:colOff>177800</xdr:colOff>
      <xdr:row>81</xdr:row>
      <xdr:rowOff>155848</xdr:rowOff>
    </xdr:to>
    <xdr:sp macro="" textlink="">
      <xdr:nvSpPr>
        <xdr:cNvPr id="666" name="楕円 665"/>
        <xdr:cNvSpPr/>
      </xdr:nvSpPr>
      <xdr:spPr>
        <a:xfrm>
          <a:off x="16268700" y="1394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77125</xdr:rowOff>
    </xdr:from>
    <xdr:ext cx="405111" cy="259045"/>
    <xdr:sp macro="" textlink="">
      <xdr:nvSpPr>
        <xdr:cNvPr id="667" name="【児童館】&#10;有形固定資産減価償却率該当値テキスト"/>
        <xdr:cNvSpPr txBox="1"/>
      </xdr:nvSpPr>
      <xdr:spPr>
        <a:xfrm>
          <a:off x="16357600" y="13793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6894</xdr:rowOff>
    </xdr:from>
    <xdr:to>
      <xdr:col>81</xdr:col>
      <xdr:colOff>101600</xdr:colOff>
      <xdr:row>81</xdr:row>
      <xdr:rowOff>108494</xdr:rowOff>
    </xdr:to>
    <xdr:sp macro="" textlink="">
      <xdr:nvSpPr>
        <xdr:cNvPr id="668" name="楕円 667"/>
        <xdr:cNvSpPr/>
      </xdr:nvSpPr>
      <xdr:spPr>
        <a:xfrm>
          <a:off x="15430500" y="1389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57694</xdr:rowOff>
    </xdr:from>
    <xdr:to>
      <xdr:col>85</xdr:col>
      <xdr:colOff>127000</xdr:colOff>
      <xdr:row>81</xdr:row>
      <xdr:rowOff>105048</xdr:rowOff>
    </xdr:to>
    <xdr:cxnSp macro="">
      <xdr:nvCxnSpPr>
        <xdr:cNvPr id="669" name="直線コネクタ 668"/>
        <xdr:cNvCxnSpPr/>
      </xdr:nvCxnSpPr>
      <xdr:spPr>
        <a:xfrm>
          <a:off x="15481300" y="13945144"/>
          <a:ext cx="8382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152219</xdr:rowOff>
    </xdr:from>
    <xdr:to>
      <xdr:col>76</xdr:col>
      <xdr:colOff>165100</xdr:colOff>
      <xdr:row>81</xdr:row>
      <xdr:rowOff>82369</xdr:rowOff>
    </xdr:to>
    <xdr:sp macro="" textlink="">
      <xdr:nvSpPr>
        <xdr:cNvPr id="670" name="楕円 669"/>
        <xdr:cNvSpPr/>
      </xdr:nvSpPr>
      <xdr:spPr>
        <a:xfrm>
          <a:off x="145415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31569</xdr:rowOff>
    </xdr:from>
    <xdr:to>
      <xdr:col>81</xdr:col>
      <xdr:colOff>50800</xdr:colOff>
      <xdr:row>81</xdr:row>
      <xdr:rowOff>57694</xdr:rowOff>
    </xdr:to>
    <xdr:cxnSp macro="">
      <xdr:nvCxnSpPr>
        <xdr:cNvPr id="671" name="直線コネクタ 670"/>
        <xdr:cNvCxnSpPr/>
      </xdr:nvCxnSpPr>
      <xdr:spPr>
        <a:xfrm>
          <a:off x="14592300" y="1391901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108131</xdr:rowOff>
    </xdr:from>
    <xdr:to>
      <xdr:col>72</xdr:col>
      <xdr:colOff>38100</xdr:colOff>
      <xdr:row>81</xdr:row>
      <xdr:rowOff>38281</xdr:rowOff>
    </xdr:to>
    <xdr:sp macro="" textlink="">
      <xdr:nvSpPr>
        <xdr:cNvPr id="672" name="楕円 671"/>
        <xdr:cNvSpPr/>
      </xdr:nvSpPr>
      <xdr:spPr>
        <a:xfrm>
          <a:off x="13652500" y="138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158931</xdr:rowOff>
    </xdr:from>
    <xdr:to>
      <xdr:col>76</xdr:col>
      <xdr:colOff>114300</xdr:colOff>
      <xdr:row>81</xdr:row>
      <xdr:rowOff>31569</xdr:rowOff>
    </xdr:to>
    <xdr:cxnSp macro="">
      <xdr:nvCxnSpPr>
        <xdr:cNvPr id="673" name="直線コネクタ 672"/>
        <xdr:cNvCxnSpPr/>
      </xdr:nvCxnSpPr>
      <xdr:spPr>
        <a:xfrm>
          <a:off x="13703300" y="1387493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64044</xdr:rowOff>
    </xdr:from>
    <xdr:to>
      <xdr:col>67</xdr:col>
      <xdr:colOff>101600</xdr:colOff>
      <xdr:row>80</xdr:row>
      <xdr:rowOff>165644</xdr:rowOff>
    </xdr:to>
    <xdr:sp macro="" textlink="">
      <xdr:nvSpPr>
        <xdr:cNvPr id="674" name="楕円 673"/>
        <xdr:cNvSpPr/>
      </xdr:nvSpPr>
      <xdr:spPr>
        <a:xfrm>
          <a:off x="12763500" y="1378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114844</xdr:rowOff>
    </xdr:from>
    <xdr:to>
      <xdr:col>71</xdr:col>
      <xdr:colOff>177800</xdr:colOff>
      <xdr:row>80</xdr:row>
      <xdr:rowOff>158931</xdr:rowOff>
    </xdr:to>
    <xdr:cxnSp macro="">
      <xdr:nvCxnSpPr>
        <xdr:cNvPr id="675" name="直線コネクタ 674"/>
        <xdr:cNvCxnSpPr/>
      </xdr:nvCxnSpPr>
      <xdr:spPr>
        <a:xfrm>
          <a:off x="12814300" y="1383084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676" name="n_1aveValue【児童館】&#10;有形固定資産減価償却率"/>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143708</xdr:rowOff>
    </xdr:from>
    <xdr:ext cx="405111" cy="259045"/>
    <xdr:sp macro="" textlink="">
      <xdr:nvSpPr>
        <xdr:cNvPr id="677" name="n_2aveValue【児童館】&#10;有形固定資産減価償却率"/>
        <xdr:cNvSpPr txBox="1"/>
      </xdr:nvSpPr>
      <xdr:spPr>
        <a:xfrm>
          <a:off x="14389744" y="1420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107785</xdr:rowOff>
    </xdr:from>
    <xdr:ext cx="405111" cy="259045"/>
    <xdr:sp macro="" textlink="">
      <xdr:nvSpPr>
        <xdr:cNvPr id="678" name="n_3aveValue【児童館】&#10;有形固定資産減価償却率"/>
        <xdr:cNvSpPr txBox="1"/>
      </xdr:nvSpPr>
      <xdr:spPr>
        <a:xfrm>
          <a:off x="135007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140443</xdr:rowOff>
    </xdr:from>
    <xdr:ext cx="405111" cy="259045"/>
    <xdr:sp macro="" textlink="">
      <xdr:nvSpPr>
        <xdr:cNvPr id="679" name="n_4aveValue【児童館】&#10;有形固定資産減価償却率"/>
        <xdr:cNvSpPr txBox="1"/>
      </xdr:nvSpPr>
      <xdr:spPr>
        <a:xfrm>
          <a:off x="126117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125021</xdr:rowOff>
    </xdr:from>
    <xdr:ext cx="405111" cy="259045"/>
    <xdr:sp macro="" textlink="">
      <xdr:nvSpPr>
        <xdr:cNvPr id="680" name="n_1mainValue【児童館】&#10;有形固定資産減価償却率"/>
        <xdr:cNvSpPr txBox="1"/>
      </xdr:nvSpPr>
      <xdr:spPr>
        <a:xfrm>
          <a:off x="15266044" y="1366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98896</xdr:rowOff>
    </xdr:from>
    <xdr:ext cx="405111" cy="259045"/>
    <xdr:sp macro="" textlink="">
      <xdr:nvSpPr>
        <xdr:cNvPr id="681" name="n_2mainValue【児童館】&#10;有形固定資産減価償却率"/>
        <xdr:cNvSpPr txBox="1"/>
      </xdr:nvSpPr>
      <xdr:spPr>
        <a:xfrm>
          <a:off x="143897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54808</xdr:rowOff>
    </xdr:from>
    <xdr:ext cx="405111" cy="259045"/>
    <xdr:sp macro="" textlink="">
      <xdr:nvSpPr>
        <xdr:cNvPr id="682" name="n_3mainValue【児童館】&#10;有形固定資産減価償却率"/>
        <xdr:cNvSpPr txBox="1"/>
      </xdr:nvSpPr>
      <xdr:spPr>
        <a:xfrm>
          <a:off x="13500744" y="1359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10721</xdr:rowOff>
    </xdr:from>
    <xdr:ext cx="405111" cy="259045"/>
    <xdr:sp macro="" textlink="">
      <xdr:nvSpPr>
        <xdr:cNvPr id="683" name="n_4mainValue【児童館】&#10;有形固定資産減価償却率"/>
        <xdr:cNvSpPr txBox="1"/>
      </xdr:nvSpPr>
      <xdr:spPr>
        <a:xfrm>
          <a:off x="12611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4" name="直線コネクタ 69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5" name="テキスト ボックス 69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6" name="直線コネクタ 69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7" name="テキスト ボックス 69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8" name="直線コネクタ 69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9" name="テキスト ボックス 69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0" name="直線コネクタ 69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1" name="テキスト ボックス 70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2" name="直線コネクタ 70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3" name="テキスト ボックス 70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4" name="直線コネクタ 70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5" name="テキスト ボックス 70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70757</xdr:rowOff>
    </xdr:to>
    <xdr:cxnSp macro="">
      <xdr:nvCxnSpPr>
        <xdr:cNvPr id="709" name="直線コネクタ 708"/>
        <xdr:cNvCxnSpPr/>
      </xdr:nvCxnSpPr>
      <xdr:spPr>
        <a:xfrm flipV="1">
          <a:off x="22160864" y="134112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10"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11" name="直線コネクタ 710"/>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12"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3" name="直線コネクタ 712"/>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714" name="【児童館】&#10;一人当たり面積平均値テキスト"/>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15" name="フローチャート: 判断 714"/>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98879</xdr:rowOff>
    </xdr:from>
    <xdr:to>
      <xdr:col>112</xdr:col>
      <xdr:colOff>38100</xdr:colOff>
      <xdr:row>84</xdr:row>
      <xdr:rowOff>29029</xdr:rowOff>
    </xdr:to>
    <xdr:sp macro="" textlink="">
      <xdr:nvSpPr>
        <xdr:cNvPr id="716" name="フローチャート: 判断 715"/>
        <xdr:cNvSpPr/>
      </xdr:nvSpPr>
      <xdr:spPr>
        <a:xfrm>
          <a:off x="21272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17" name="フローチャート: 判断 716"/>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18" name="フローチャート: 判断 717"/>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109764</xdr:rowOff>
    </xdr:from>
    <xdr:to>
      <xdr:col>98</xdr:col>
      <xdr:colOff>38100</xdr:colOff>
      <xdr:row>84</xdr:row>
      <xdr:rowOff>39914</xdr:rowOff>
    </xdr:to>
    <xdr:sp macro="" textlink="">
      <xdr:nvSpPr>
        <xdr:cNvPr id="719" name="フローチャート: 判断 718"/>
        <xdr:cNvSpPr/>
      </xdr:nvSpPr>
      <xdr:spPr>
        <a:xfrm>
          <a:off x="18605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96157</xdr:rowOff>
    </xdr:from>
    <xdr:to>
      <xdr:col>116</xdr:col>
      <xdr:colOff>114300</xdr:colOff>
      <xdr:row>83</xdr:row>
      <xdr:rowOff>26307</xdr:rowOff>
    </xdr:to>
    <xdr:sp macro="" textlink="">
      <xdr:nvSpPr>
        <xdr:cNvPr id="725" name="楕円 724"/>
        <xdr:cNvSpPr/>
      </xdr:nvSpPr>
      <xdr:spPr>
        <a:xfrm>
          <a:off x="22110700" y="1415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119034</xdr:rowOff>
    </xdr:from>
    <xdr:ext cx="469744" cy="259045"/>
    <xdr:sp macro="" textlink="">
      <xdr:nvSpPr>
        <xdr:cNvPr id="726" name="【児童館】&#10;一人当たり面積該当値テキスト"/>
        <xdr:cNvSpPr txBox="1"/>
      </xdr:nvSpPr>
      <xdr:spPr>
        <a:xfrm>
          <a:off x="22199600" y="1400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117929</xdr:rowOff>
    </xdr:from>
    <xdr:to>
      <xdr:col>112</xdr:col>
      <xdr:colOff>38100</xdr:colOff>
      <xdr:row>83</xdr:row>
      <xdr:rowOff>48079</xdr:rowOff>
    </xdr:to>
    <xdr:sp macro="" textlink="">
      <xdr:nvSpPr>
        <xdr:cNvPr id="727" name="楕円 726"/>
        <xdr:cNvSpPr/>
      </xdr:nvSpPr>
      <xdr:spPr>
        <a:xfrm>
          <a:off x="21272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146957</xdr:rowOff>
    </xdr:from>
    <xdr:to>
      <xdr:col>116</xdr:col>
      <xdr:colOff>63500</xdr:colOff>
      <xdr:row>82</xdr:row>
      <xdr:rowOff>168729</xdr:rowOff>
    </xdr:to>
    <xdr:cxnSp macro="">
      <xdr:nvCxnSpPr>
        <xdr:cNvPr id="728" name="直線コネクタ 727"/>
        <xdr:cNvCxnSpPr/>
      </xdr:nvCxnSpPr>
      <xdr:spPr>
        <a:xfrm flipV="1">
          <a:off x="21323300" y="14205857"/>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131536</xdr:rowOff>
    </xdr:from>
    <xdr:to>
      <xdr:col>107</xdr:col>
      <xdr:colOff>101600</xdr:colOff>
      <xdr:row>84</xdr:row>
      <xdr:rowOff>61686</xdr:rowOff>
    </xdr:to>
    <xdr:sp macro="" textlink="">
      <xdr:nvSpPr>
        <xdr:cNvPr id="729" name="楕円 728"/>
        <xdr:cNvSpPr/>
      </xdr:nvSpPr>
      <xdr:spPr>
        <a:xfrm>
          <a:off x="20383500" y="1436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168729</xdr:rowOff>
    </xdr:from>
    <xdr:to>
      <xdr:col>111</xdr:col>
      <xdr:colOff>177800</xdr:colOff>
      <xdr:row>84</xdr:row>
      <xdr:rowOff>10886</xdr:rowOff>
    </xdr:to>
    <xdr:cxnSp macro="">
      <xdr:nvCxnSpPr>
        <xdr:cNvPr id="730" name="直線コネクタ 729"/>
        <xdr:cNvCxnSpPr/>
      </xdr:nvCxnSpPr>
      <xdr:spPr>
        <a:xfrm flipV="1">
          <a:off x="20434300" y="14227629"/>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31" name="楕円 730"/>
        <xdr:cNvSpPr/>
      </xdr:nvSpPr>
      <xdr:spPr>
        <a:xfrm>
          <a:off x="19494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10886</xdr:rowOff>
    </xdr:from>
    <xdr:to>
      <xdr:col>107</xdr:col>
      <xdr:colOff>50800</xdr:colOff>
      <xdr:row>84</xdr:row>
      <xdr:rowOff>21771</xdr:rowOff>
    </xdr:to>
    <xdr:cxnSp macro="">
      <xdr:nvCxnSpPr>
        <xdr:cNvPr id="732" name="直線コネクタ 731"/>
        <xdr:cNvCxnSpPr/>
      </xdr:nvCxnSpPr>
      <xdr:spPr>
        <a:xfrm flipV="1">
          <a:off x="19545300" y="144126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142421</xdr:rowOff>
    </xdr:from>
    <xdr:to>
      <xdr:col>98</xdr:col>
      <xdr:colOff>38100</xdr:colOff>
      <xdr:row>84</xdr:row>
      <xdr:rowOff>72571</xdr:rowOff>
    </xdr:to>
    <xdr:sp macro="" textlink="">
      <xdr:nvSpPr>
        <xdr:cNvPr id="733" name="楕円 732"/>
        <xdr:cNvSpPr/>
      </xdr:nvSpPr>
      <xdr:spPr>
        <a:xfrm>
          <a:off x="18605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21771</xdr:rowOff>
    </xdr:from>
    <xdr:to>
      <xdr:col>102</xdr:col>
      <xdr:colOff>114300</xdr:colOff>
      <xdr:row>84</xdr:row>
      <xdr:rowOff>21771</xdr:rowOff>
    </xdr:to>
    <xdr:cxnSp macro="">
      <xdr:nvCxnSpPr>
        <xdr:cNvPr id="734" name="直線コネクタ 733"/>
        <xdr:cNvCxnSpPr/>
      </xdr:nvCxnSpPr>
      <xdr:spPr>
        <a:xfrm>
          <a:off x="18656300" y="14423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20156</xdr:rowOff>
    </xdr:from>
    <xdr:ext cx="469744" cy="259045"/>
    <xdr:sp macro="" textlink="">
      <xdr:nvSpPr>
        <xdr:cNvPr id="735" name="n_1aveValue【児童館】&#10;一人当たり面積"/>
        <xdr:cNvSpPr txBox="1"/>
      </xdr:nvSpPr>
      <xdr:spPr>
        <a:xfrm>
          <a:off x="210757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736" name="n_2aveValue【児童館】&#10;一人当たり面積"/>
        <xdr:cNvSpPr txBox="1"/>
      </xdr:nvSpPr>
      <xdr:spPr>
        <a:xfrm>
          <a:off x="20199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63698</xdr:rowOff>
    </xdr:from>
    <xdr:ext cx="469744" cy="259045"/>
    <xdr:sp macro="" textlink="">
      <xdr:nvSpPr>
        <xdr:cNvPr id="737" name="n_3aveValue【児童館】&#10;一人当たり面積"/>
        <xdr:cNvSpPr txBox="1"/>
      </xdr:nvSpPr>
      <xdr:spPr>
        <a:xfrm>
          <a:off x="19310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56441</xdr:rowOff>
    </xdr:from>
    <xdr:ext cx="469744" cy="259045"/>
    <xdr:sp macro="" textlink="">
      <xdr:nvSpPr>
        <xdr:cNvPr id="738" name="n_4aveValue【児童館】&#10;一人当たり面積"/>
        <xdr:cNvSpPr txBox="1"/>
      </xdr:nvSpPr>
      <xdr:spPr>
        <a:xfrm>
          <a:off x="18421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64606</xdr:rowOff>
    </xdr:from>
    <xdr:ext cx="469744" cy="259045"/>
    <xdr:sp macro="" textlink="">
      <xdr:nvSpPr>
        <xdr:cNvPr id="739" name="n_1mainValue【児童館】&#10;一人当たり面積"/>
        <xdr:cNvSpPr txBox="1"/>
      </xdr:nvSpPr>
      <xdr:spPr>
        <a:xfrm>
          <a:off x="210757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78213</xdr:rowOff>
    </xdr:from>
    <xdr:ext cx="469744" cy="259045"/>
    <xdr:sp macro="" textlink="">
      <xdr:nvSpPr>
        <xdr:cNvPr id="740" name="n_2mainValue【児童館】&#10;一人当たり面積"/>
        <xdr:cNvSpPr txBox="1"/>
      </xdr:nvSpPr>
      <xdr:spPr>
        <a:xfrm>
          <a:off x="20199427"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741" name="n_3mainValue【児童館】&#10;一人当たり面積"/>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63698</xdr:rowOff>
    </xdr:from>
    <xdr:ext cx="469744" cy="259045"/>
    <xdr:sp macro="" textlink="">
      <xdr:nvSpPr>
        <xdr:cNvPr id="742" name="n_4mainValue【児童館】&#10;一人当たり面積"/>
        <xdr:cNvSpPr txBox="1"/>
      </xdr:nvSpPr>
      <xdr:spPr>
        <a:xfrm>
          <a:off x="18421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768" name="直線コネクタ 767"/>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71" name="【公民館】&#10;有形固定資産減価償却率最大値テキスト"/>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72" name="直線コネクタ 771"/>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773" name="【公民館】&#10;有形固定資産減価償却率平均値テキスト"/>
        <xdr:cNvSpPr txBox="1"/>
      </xdr:nvSpPr>
      <xdr:spPr>
        <a:xfrm>
          <a:off x="16357600" y="1791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774" name="フローチャート: 判断 773"/>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775" name="フローチャート: 判断 774"/>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776" name="フローチャート: 判断 775"/>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777" name="フローチャート: 判断 776"/>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778" name="フローチャート: 判断 777"/>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164193</xdr:rowOff>
    </xdr:from>
    <xdr:to>
      <xdr:col>85</xdr:col>
      <xdr:colOff>177800</xdr:colOff>
      <xdr:row>108</xdr:row>
      <xdr:rowOff>94343</xdr:rowOff>
    </xdr:to>
    <xdr:sp macro="" textlink="">
      <xdr:nvSpPr>
        <xdr:cNvPr id="784" name="楕円 783"/>
        <xdr:cNvSpPr/>
      </xdr:nvSpPr>
      <xdr:spPr>
        <a:xfrm>
          <a:off x="162687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142620</xdr:rowOff>
    </xdr:from>
    <xdr:ext cx="405111" cy="259045"/>
    <xdr:sp macro="" textlink="">
      <xdr:nvSpPr>
        <xdr:cNvPr id="785" name="【公民館】&#10;有形固定資産減価償却率該当値テキスト"/>
        <xdr:cNvSpPr txBox="1"/>
      </xdr:nvSpPr>
      <xdr:spPr>
        <a:xfrm>
          <a:off x="16357600" y="184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141332</xdr:rowOff>
    </xdr:from>
    <xdr:to>
      <xdr:col>81</xdr:col>
      <xdr:colOff>101600</xdr:colOff>
      <xdr:row>108</xdr:row>
      <xdr:rowOff>71482</xdr:rowOff>
    </xdr:to>
    <xdr:sp macro="" textlink="">
      <xdr:nvSpPr>
        <xdr:cNvPr id="786" name="楕円 785"/>
        <xdr:cNvSpPr/>
      </xdr:nvSpPr>
      <xdr:spPr>
        <a:xfrm>
          <a:off x="15430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20682</xdr:rowOff>
    </xdr:from>
    <xdr:to>
      <xdr:col>85</xdr:col>
      <xdr:colOff>127000</xdr:colOff>
      <xdr:row>108</xdr:row>
      <xdr:rowOff>43543</xdr:rowOff>
    </xdr:to>
    <xdr:cxnSp macro="">
      <xdr:nvCxnSpPr>
        <xdr:cNvPr id="787" name="直線コネクタ 786"/>
        <xdr:cNvCxnSpPr/>
      </xdr:nvCxnSpPr>
      <xdr:spPr>
        <a:xfrm>
          <a:off x="15481300" y="1853728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120106</xdr:rowOff>
    </xdr:from>
    <xdr:to>
      <xdr:col>76</xdr:col>
      <xdr:colOff>165100</xdr:colOff>
      <xdr:row>108</xdr:row>
      <xdr:rowOff>50256</xdr:rowOff>
    </xdr:to>
    <xdr:sp macro="" textlink="">
      <xdr:nvSpPr>
        <xdr:cNvPr id="788" name="楕円 787"/>
        <xdr:cNvSpPr/>
      </xdr:nvSpPr>
      <xdr:spPr>
        <a:xfrm>
          <a:off x="14541500" y="184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170906</xdr:rowOff>
    </xdr:from>
    <xdr:to>
      <xdr:col>81</xdr:col>
      <xdr:colOff>50800</xdr:colOff>
      <xdr:row>108</xdr:row>
      <xdr:rowOff>20682</xdr:rowOff>
    </xdr:to>
    <xdr:cxnSp macro="">
      <xdr:nvCxnSpPr>
        <xdr:cNvPr id="789" name="直線コネクタ 788"/>
        <xdr:cNvCxnSpPr/>
      </xdr:nvCxnSpPr>
      <xdr:spPr>
        <a:xfrm>
          <a:off x="14592300" y="1851605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97245</xdr:rowOff>
    </xdr:from>
    <xdr:to>
      <xdr:col>72</xdr:col>
      <xdr:colOff>38100</xdr:colOff>
      <xdr:row>108</xdr:row>
      <xdr:rowOff>27395</xdr:rowOff>
    </xdr:to>
    <xdr:sp macro="" textlink="">
      <xdr:nvSpPr>
        <xdr:cNvPr id="790" name="楕円 789"/>
        <xdr:cNvSpPr/>
      </xdr:nvSpPr>
      <xdr:spPr>
        <a:xfrm>
          <a:off x="13652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148045</xdr:rowOff>
    </xdr:from>
    <xdr:to>
      <xdr:col>76</xdr:col>
      <xdr:colOff>114300</xdr:colOff>
      <xdr:row>107</xdr:row>
      <xdr:rowOff>170906</xdr:rowOff>
    </xdr:to>
    <xdr:cxnSp macro="">
      <xdr:nvCxnSpPr>
        <xdr:cNvPr id="791" name="直線コネクタ 790"/>
        <xdr:cNvCxnSpPr/>
      </xdr:nvCxnSpPr>
      <xdr:spPr>
        <a:xfrm>
          <a:off x="13703300" y="1849319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82550</xdr:rowOff>
    </xdr:from>
    <xdr:to>
      <xdr:col>67</xdr:col>
      <xdr:colOff>101600</xdr:colOff>
      <xdr:row>108</xdr:row>
      <xdr:rowOff>12700</xdr:rowOff>
    </xdr:to>
    <xdr:sp macro="" textlink="">
      <xdr:nvSpPr>
        <xdr:cNvPr id="792" name="楕円 791"/>
        <xdr:cNvSpPr/>
      </xdr:nvSpPr>
      <xdr:spPr>
        <a:xfrm>
          <a:off x="12763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133350</xdr:rowOff>
    </xdr:from>
    <xdr:to>
      <xdr:col>71</xdr:col>
      <xdr:colOff>177800</xdr:colOff>
      <xdr:row>107</xdr:row>
      <xdr:rowOff>148045</xdr:rowOff>
    </xdr:to>
    <xdr:cxnSp macro="">
      <xdr:nvCxnSpPr>
        <xdr:cNvPr id="793" name="直線コネクタ 792"/>
        <xdr:cNvCxnSpPr/>
      </xdr:nvCxnSpPr>
      <xdr:spPr>
        <a:xfrm>
          <a:off x="12814300" y="1847850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794" name="n_1aveValue【公民館】&#10;有形固定資産減価償却率"/>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795" name="n_2aveValue【公民館】&#10;有形固定資産減価償却率"/>
        <xdr:cNvSpPr txBox="1"/>
      </xdr:nvSpPr>
      <xdr:spPr>
        <a:xfrm>
          <a:off x="14389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796" name="n_3aveValue【公民館】&#10;有形固定資産減価償却率"/>
        <xdr:cNvSpPr txBox="1"/>
      </xdr:nvSpPr>
      <xdr:spPr>
        <a:xfrm>
          <a:off x="13500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797" name="n_4aveValue【公民館】&#10;有形固定資産減価償却率"/>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62609</xdr:rowOff>
    </xdr:from>
    <xdr:ext cx="405111" cy="259045"/>
    <xdr:sp macro="" textlink="">
      <xdr:nvSpPr>
        <xdr:cNvPr id="798" name="n_1mainValue【公民館】&#10;有形固定資産減価償却率"/>
        <xdr:cNvSpPr txBox="1"/>
      </xdr:nvSpPr>
      <xdr:spPr>
        <a:xfrm>
          <a:off x="15266044" y="1857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41383</xdr:rowOff>
    </xdr:from>
    <xdr:ext cx="405111" cy="259045"/>
    <xdr:sp macro="" textlink="">
      <xdr:nvSpPr>
        <xdr:cNvPr id="799" name="n_2mainValue【公民館】&#10;有形固定資産減価償却率"/>
        <xdr:cNvSpPr txBox="1"/>
      </xdr:nvSpPr>
      <xdr:spPr>
        <a:xfrm>
          <a:off x="14389744" y="1855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18522</xdr:rowOff>
    </xdr:from>
    <xdr:ext cx="405111" cy="259045"/>
    <xdr:sp macro="" textlink="">
      <xdr:nvSpPr>
        <xdr:cNvPr id="800" name="n_3mainValue【公民館】&#10;有形固定資産減価償却率"/>
        <xdr:cNvSpPr txBox="1"/>
      </xdr:nvSpPr>
      <xdr:spPr>
        <a:xfrm>
          <a:off x="13500744" y="1853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3827</xdr:rowOff>
    </xdr:from>
    <xdr:ext cx="405111" cy="259045"/>
    <xdr:sp macro="" textlink="">
      <xdr:nvSpPr>
        <xdr:cNvPr id="801" name="n_4mainValue【公民館】&#10;有形固定資産減価償却率"/>
        <xdr:cNvSpPr txBox="1"/>
      </xdr:nvSpPr>
      <xdr:spPr>
        <a:xfrm>
          <a:off x="12611744"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5" name="直線コネクタ 824"/>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6"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7" name="直線コネクタ 826"/>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8" name="【公民館】&#10;一人当たり面積最大値テキスト"/>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9" name="直線コネクタ 828"/>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83838</xdr:rowOff>
    </xdr:from>
    <xdr:ext cx="469744" cy="259045"/>
    <xdr:sp macro="" textlink="">
      <xdr:nvSpPr>
        <xdr:cNvPr id="830" name="【公民館】&#10;一人当たり面積平均値テキスト"/>
        <xdr:cNvSpPr txBox="1"/>
      </xdr:nvSpPr>
      <xdr:spPr>
        <a:xfrm>
          <a:off x="22199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831" name="フローチャート: 判断 830"/>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832" name="フローチャート: 判断 831"/>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833" name="フローチャート: 判断 832"/>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834" name="フローチャート: 判断 833"/>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835" name="フローチャート: 判断 834"/>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137161</xdr:rowOff>
    </xdr:from>
    <xdr:to>
      <xdr:col>116</xdr:col>
      <xdr:colOff>114300</xdr:colOff>
      <xdr:row>105</xdr:row>
      <xdr:rowOff>67311</xdr:rowOff>
    </xdr:to>
    <xdr:sp macro="" textlink="">
      <xdr:nvSpPr>
        <xdr:cNvPr id="841" name="楕円 840"/>
        <xdr:cNvSpPr/>
      </xdr:nvSpPr>
      <xdr:spPr>
        <a:xfrm>
          <a:off x="22110700" y="1796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160038</xdr:rowOff>
    </xdr:from>
    <xdr:ext cx="469744" cy="259045"/>
    <xdr:sp macro="" textlink="">
      <xdr:nvSpPr>
        <xdr:cNvPr id="842" name="【公民館】&#10;一人当たり面積該当値テキスト"/>
        <xdr:cNvSpPr txBox="1"/>
      </xdr:nvSpPr>
      <xdr:spPr>
        <a:xfrm>
          <a:off x="22199600" y="1781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147320</xdr:rowOff>
    </xdr:from>
    <xdr:to>
      <xdr:col>112</xdr:col>
      <xdr:colOff>38100</xdr:colOff>
      <xdr:row>105</xdr:row>
      <xdr:rowOff>77470</xdr:rowOff>
    </xdr:to>
    <xdr:sp macro="" textlink="">
      <xdr:nvSpPr>
        <xdr:cNvPr id="843" name="楕円 842"/>
        <xdr:cNvSpPr/>
      </xdr:nvSpPr>
      <xdr:spPr>
        <a:xfrm>
          <a:off x="21272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16511</xdr:rowOff>
    </xdr:from>
    <xdr:to>
      <xdr:col>116</xdr:col>
      <xdr:colOff>63500</xdr:colOff>
      <xdr:row>105</xdr:row>
      <xdr:rowOff>26670</xdr:rowOff>
    </xdr:to>
    <xdr:cxnSp macro="">
      <xdr:nvCxnSpPr>
        <xdr:cNvPr id="844" name="直線コネクタ 843"/>
        <xdr:cNvCxnSpPr/>
      </xdr:nvCxnSpPr>
      <xdr:spPr>
        <a:xfrm flipV="1">
          <a:off x="21323300" y="18018761"/>
          <a:ext cx="8382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158750</xdr:rowOff>
    </xdr:from>
    <xdr:to>
      <xdr:col>107</xdr:col>
      <xdr:colOff>101600</xdr:colOff>
      <xdr:row>105</xdr:row>
      <xdr:rowOff>88900</xdr:rowOff>
    </xdr:to>
    <xdr:sp macro="" textlink="">
      <xdr:nvSpPr>
        <xdr:cNvPr id="845" name="楕円 844"/>
        <xdr:cNvSpPr/>
      </xdr:nvSpPr>
      <xdr:spPr>
        <a:xfrm>
          <a:off x="20383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26670</xdr:rowOff>
    </xdr:from>
    <xdr:to>
      <xdr:col>111</xdr:col>
      <xdr:colOff>177800</xdr:colOff>
      <xdr:row>105</xdr:row>
      <xdr:rowOff>38100</xdr:rowOff>
    </xdr:to>
    <xdr:cxnSp macro="">
      <xdr:nvCxnSpPr>
        <xdr:cNvPr id="846" name="直線コネクタ 845"/>
        <xdr:cNvCxnSpPr/>
      </xdr:nvCxnSpPr>
      <xdr:spPr>
        <a:xfrm flipV="1">
          <a:off x="20434300" y="180289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167639</xdr:rowOff>
    </xdr:from>
    <xdr:to>
      <xdr:col>102</xdr:col>
      <xdr:colOff>165100</xdr:colOff>
      <xdr:row>105</xdr:row>
      <xdr:rowOff>97789</xdr:rowOff>
    </xdr:to>
    <xdr:sp macro="" textlink="">
      <xdr:nvSpPr>
        <xdr:cNvPr id="847" name="楕円 846"/>
        <xdr:cNvSpPr/>
      </xdr:nvSpPr>
      <xdr:spPr>
        <a:xfrm>
          <a:off x="19494500" y="1799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38100</xdr:rowOff>
    </xdr:from>
    <xdr:to>
      <xdr:col>107</xdr:col>
      <xdr:colOff>50800</xdr:colOff>
      <xdr:row>105</xdr:row>
      <xdr:rowOff>46989</xdr:rowOff>
    </xdr:to>
    <xdr:cxnSp macro="">
      <xdr:nvCxnSpPr>
        <xdr:cNvPr id="848" name="直線コネクタ 847"/>
        <xdr:cNvCxnSpPr/>
      </xdr:nvCxnSpPr>
      <xdr:spPr>
        <a:xfrm flipV="1">
          <a:off x="19545300" y="18040350"/>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5080</xdr:rowOff>
    </xdr:from>
    <xdr:to>
      <xdr:col>98</xdr:col>
      <xdr:colOff>38100</xdr:colOff>
      <xdr:row>105</xdr:row>
      <xdr:rowOff>106680</xdr:rowOff>
    </xdr:to>
    <xdr:sp macro="" textlink="">
      <xdr:nvSpPr>
        <xdr:cNvPr id="849" name="楕円 848"/>
        <xdr:cNvSpPr/>
      </xdr:nvSpPr>
      <xdr:spPr>
        <a:xfrm>
          <a:off x="18605500" y="1800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46989</xdr:rowOff>
    </xdr:from>
    <xdr:to>
      <xdr:col>102</xdr:col>
      <xdr:colOff>114300</xdr:colOff>
      <xdr:row>105</xdr:row>
      <xdr:rowOff>55880</xdr:rowOff>
    </xdr:to>
    <xdr:cxnSp macro="">
      <xdr:nvCxnSpPr>
        <xdr:cNvPr id="850" name="直線コネクタ 849"/>
        <xdr:cNvCxnSpPr/>
      </xdr:nvCxnSpPr>
      <xdr:spPr>
        <a:xfrm flipV="1">
          <a:off x="18656300" y="18049239"/>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34307</xdr:rowOff>
    </xdr:from>
    <xdr:ext cx="469744" cy="259045"/>
    <xdr:sp macro="" textlink="">
      <xdr:nvSpPr>
        <xdr:cNvPr id="851" name="n_1aveValue【公民館】&#10;一人当たり面積"/>
        <xdr:cNvSpPr txBox="1"/>
      </xdr:nvSpPr>
      <xdr:spPr>
        <a:xfrm>
          <a:off x="210757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44466</xdr:rowOff>
    </xdr:from>
    <xdr:ext cx="469744" cy="259045"/>
    <xdr:sp macro="" textlink="">
      <xdr:nvSpPr>
        <xdr:cNvPr id="852" name="n_2aveValue【公民館】&#10;一人当たり面積"/>
        <xdr:cNvSpPr txBox="1"/>
      </xdr:nvSpPr>
      <xdr:spPr>
        <a:xfrm>
          <a:off x="201994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45738</xdr:rowOff>
    </xdr:from>
    <xdr:ext cx="469744" cy="259045"/>
    <xdr:sp macro="" textlink="">
      <xdr:nvSpPr>
        <xdr:cNvPr id="853" name="n_3aveValue【公民館】&#10;一人当たり面積"/>
        <xdr:cNvSpPr txBox="1"/>
      </xdr:nvSpPr>
      <xdr:spPr>
        <a:xfrm>
          <a:off x="19310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17797</xdr:rowOff>
    </xdr:from>
    <xdr:ext cx="469744" cy="259045"/>
    <xdr:sp macro="" textlink="">
      <xdr:nvSpPr>
        <xdr:cNvPr id="854" name="n_4aveValue【公民館】&#10;一人当たり面積"/>
        <xdr:cNvSpPr txBox="1"/>
      </xdr:nvSpPr>
      <xdr:spPr>
        <a:xfrm>
          <a:off x="18421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93997</xdr:rowOff>
    </xdr:from>
    <xdr:ext cx="469744" cy="259045"/>
    <xdr:sp macro="" textlink="">
      <xdr:nvSpPr>
        <xdr:cNvPr id="855" name="n_1mainValue【公民館】&#10;一人当たり面積"/>
        <xdr:cNvSpPr txBox="1"/>
      </xdr:nvSpPr>
      <xdr:spPr>
        <a:xfrm>
          <a:off x="21075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105427</xdr:rowOff>
    </xdr:from>
    <xdr:ext cx="469744" cy="259045"/>
    <xdr:sp macro="" textlink="">
      <xdr:nvSpPr>
        <xdr:cNvPr id="856" name="n_2mainValue【公民館】&#10;一人当たり面積"/>
        <xdr:cNvSpPr txBox="1"/>
      </xdr:nvSpPr>
      <xdr:spPr>
        <a:xfrm>
          <a:off x="2019942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114316</xdr:rowOff>
    </xdr:from>
    <xdr:ext cx="469744" cy="259045"/>
    <xdr:sp macro="" textlink="">
      <xdr:nvSpPr>
        <xdr:cNvPr id="857" name="n_3mainValue【公民館】&#10;一人当たり面積"/>
        <xdr:cNvSpPr txBox="1"/>
      </xdr:nvSpPr>
      <xdr:spPr>
        <a:xfrm>
          <a:off x="19310427" y="1777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123207</xdr:rowOff>
    </xdr:from>
    <xdr:ext cx="469744" cy="259045"/>
    <xdr:sp macro="" textlink="">
      <xdr:nvSpPr>
        <xdr:cNvPr id="858" name="n_4mainValue【公民館】&#10;一人当たり面積"/>
        <xdr:cNvSpPr txBox="1"/>
      </xdr:nvSpPr>
      <xdr:spPr>
        <a:xfrm>
          <a:off x="18421427" y="1778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については、管理している町営住宅の多くが耐用年数を経過しており、老朽化が激しいため、今後入居募集する予定の無い物件については、用途廃止・撤去を進めていく。</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についても、老朽化しているものが多くあるため、公共施設個別施設計画に基づき、長寿命化・集約化などを進めていく。</a:t>
          </a:r>
        </a:p>
        <a:p>
          <a:r>
            <a:rPr kumimoji="1" lang="ja-JP" altLang="en-US" sz="1300">
              <a:latin typeface="ＭＳ Ｐゴシック" panose="020B0600070205080204" pitchFamily="50" charset="-128"/>
              <a:ea typeface="ＭＳ Ｐゴシック" panose="020B0600070205080204" pitchFamily="50" charset="-128"/>
            </a:rPr>
            <a:t>　その他の施設についても、公共施設等総合管理計画に基づき、老朽化対策に取り組んでいく。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徳島県東みよし町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13,405
13,282
122.48
10,026,246
9,552,031
345,744
5,283,079
8,688,020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xdr:cNvCxnSpPr/>
      </xdr:nvCxnSpPr>
      <xdr:spPr>
        <a:xfrm flipV="1">
          <a:off x="4634865" y="5602605"/>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xdr:cNvSpPr/>
      </xdr:nvSpPr>
      <xdr:spPr>
        <a:xfrm>
          <a:off x="1968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xdr:cNvSpPr/>
      </xdr:nvSpPr>
      <xdr:spPr>
        <a:xfrm>
          <a:off x="1079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3" name="楕円 72"/>
        <xdr:cNvSpPr/>
      </xdr:nvSpPr>
      <xdr:spPr>
        <a:xfrm>
          <a:off x="4584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49547</xdr:rowOff>
    </xdr:from>
    <xdr:ext cx="405111" cy="259045"/>
    <xdr:sp macro="" textlink="">
      <xdr:nvSpPr>
        <xdr:cNvPr id="74" name="【図書館】&#10;有形固定資産減価償却率該当値テキスト"/>
        <xdr:cNvSpPr txBox="1"/>
      </xdr:nvSpPr>
      <xdr:spPr>
        <a:xfrm>
          <a:off x="4673600"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19685</xdr:rowOff>
    </xdr:from>
    <xdr:to>
      <xdr:col>20</xdr:col>
      <xdr:colOff>38100</xdr:colOff>
      <xdr:row>37</xdr:row>
      <xdr:rowOff>121285</xdr:rowOff>
    </xdr:to>
    <xdr:sp macro="" textlink="">
      <xdr:nvSpPr>
        <xdr:cNvPr id="75" name="楕円 74"/>
        <xdr:cNvSpPr/>
      </xdr:nvSpPr>
      <xdr:spPr>
        <a:xfrm>
          <a:off x="3746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70485</xdr:rowOff>
    </xdr:from>
    <xdr:to>
      <xdr:col>24</xdr:col>
      <xdr:colOff>63500</xdr:colOff>
      <xdr:row>37</xdr:row>
      <xdr:rowOff>121920</xdr:rowOff>
    </xdr:to>
    <xdr:cxnSp macro="">
      <xdr:nvCxnSpPr>
        <xdr:cNvPr id="76" name="直線コネクタ 75"/>
        <xdr:cNvCxnSpPr/>
      </xdr:nvCxnSpPr>
      <xdr:spPr>
        <a:xfrm>
          <a:off x="3797300" y="641413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139700</xdr:rowOff>
    </xdr:from>
    <xdr:to>
      <xdr:col>15</xdr:col>
      <xdr:colOff>101600</xdr:colOff>
      <xdr:row>37</xdr:row>
      <xdr:rowOff>69850</xdr:rowOff>
    </xdr:to>
    <xdr:sp macro="" textlink="">
      <xdr:nvSpPr>
        <xdr:cNvPr id="77" name="楕円 76"/>
        <xdr:cNvSpPr/>
      </xdr:nvSpPr>
      <xdr:spPr>
        <a:xfrm>
          <a:off x="2857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19050</xdr:rowOff>
    </xdr:from>
    <xdr:to>
      <xdr:col>19</xdr:col>
      <xdr:colOff>177800</xdr:colOff>
      <xdr:row>37</xdr:row>
      <xdr:rowOff>70485</xdr:rowOff>
    </xdr:to>
    <xdr:cxnSp macro="">
      <xdr:nvCxnSpPr>
        <xdr:cNvPr id="78" name="直線コネクタ 77"/>
        <xdr:cNvCxnSpPr/>
      </xdr:nvCxnSpPr>
      <xdr:spPr>
        <a:xfrm>
          <a:off x="2908300" y="63627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88265</xdr:rowOff>
    </xdr:from>
    <xdr:to>
      <xdr:col>10</xdr:col>
      <xdr:colOff>165100</xdr:colOff>
      <xdr:row>37</xdr:row>
      <xdr:rowOff>18415</xdr:rowOff>
    </xdr:to>
    <xdr:sp macro="" textlink="">
      <xdr:nvSpPr>
        <xdr:cNvPr id="79" name="楕円 78"/>
        <xdr:cNvSpPr/>
      </xdr:nvSpPr>
      <xdr:spPr>
        <a:xfrm>
          <a:off x="1968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139065</xdr:rowOff>
    </xdr:from>
    <xdr:to>
      <xdr:col>15</xdr:col>
      <xdr:colOff>50800</xdr:colOff>
      <xdr:row>37</xdr:row>
      <xdr:rowOff>19050</xdr:rowOff>
    </xdr:to>
    <xdr:cxnSp macro="">
      <xdr:nvCxnSpPr>
        <xdr:cNvPr id="80" name="直線コネクタ 79"/>
        <xdr:cNvCxnSpPr/>
      </xdr:nvCxnSpPr>
      <xdr:spPr>
        <a:xfrm>
          <a:off x="2019300" y="63112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36830</xdr:rowOff>
    </xdr:from>
    <xdr:to>
      <xdr:col>6</xdr:col>
      <xdr:colOff>38100</xdr:colOff>
      <xdr:row>36</xdr:row>
      <xdr:rowOff>138430</xdr:rowOff>
    </xdr:to>
    <xdr:sp macro="" textlink="">
      <xdr:nvSpPr>
        <xdr:cNvPr id="81" name="楕円 80"/>
        <xdr:cNvSpPr/>
      </xdr:nvSpPr>
      <xdr:spPr>
        <a:xfrm>
          <a:off x="1079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87630</xdr:rowOff>
    </xdr:from>
    <xdr:to>
      <xdr:col>10</xdr:col>
      <xdr:colOff>114300</xdr:colOff>
      <xdr:row>36</xdr:row>
      <xdr:rowOff>139065</xdr:rowOff>
    </xdr:to>
    <xdr:cxnSp macro="">
      <xdr:nvCxnSpPr>
        <xdr:cNvPr id="82" name="直線コネクタ 81"/>
        <xdr:cNvCxnSpPr/>
      </xdr:nvCxnSpPr>
      <xdr:spPr>
        <a:xfrm>
          <a:off x="1130300" y="62598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105427</xdr:rowOff>
    </xdr:from>
    <xdr:ext cx="405111" cy="259045"/>
    <xdr:sp macro="" textlink="">
      <xdr:nvSpPr>
        <xdr:cNvPr id="83" name="n_1aveValue【図書館】&#10;有形固定資産減価償却率"/>
        <xdr:cNvSpPr txBox="1"/>
      </xdr:nvSpPr>
      <xdr:spPr>
        <a:xfrm>
          <a:off x="35820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4" name="n_2aveValue【図書館】&#10;有形固定資産減価償却率"/>
        <xdr:cNvSpPr txBox="1"/>
      </xdr:nvSpPr>
      <xdr:spPr>
        <a:xfrm>
          <a:off x="2705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93997</xdr:rowOff>
    </xdr:from>
    <xdr:ext cx="405111" cy="259045"/>
    <xdr:sp macro="" textlink="">
      <xdr:nvSpPr>
        <xdr:cNvPr id="85" name="n_3aveValue【図書館】&#10;有形固定資産減価償却率"/>
        <xdr:cNvSpPr txBox="1"/>
      </xdr:nvSpPr>
      <xdr:spPr>
        <a:xfrm>
          <a:off x="1816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128287</xdr:rowOff>
    </xdr:from>
    <xdr:ext cx="405111" cy="259045"/>
    <xdr:sp macro="" textlink="">
      <xdr:nvSpPr>
        <xdr:cNvPr id="86" name="n_4aveValue【図書館】&#10;有形固定資産減価償却率"/>
        <xdr:cNvSpPr txBox="1"/>
      </xdr:nvSpPr>
      <xdr:spPr>
        <a:xfrm>
          <a:off x="927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112412</xdr:rowOff>
    </xdr:from>
    <xdr:ext cx="405111" cy="259045"/>
    <xdr:sp macro="" textlink="">
      <xdr:nvSpPr>
        <xdr:cNvPr id="87" name="n_1mainValue【図書館】&#10;有形固定資産減価償却率"/>
        <xdr:cNvSpPr txBox="1"/>
      </xdr:nvSpPr>
      <xdr:spPr>
        <a:xfrm>
          <a:off x="35820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60977</xdr:rowOff>
    </xdr:from>
    <xdr:ext cx="405111" cy="259045"/>
    <xdr:sp macro="" textlink="">
      <xdr:nvSpPr>
        <xdr:cNvPr id="88" name="n_2mainValue【図書館】&#10;有形固定資産減価償却率"/>
        <xdr:cNvSpPr txBox="1"/>
      </xdr:nvSpPr>
      <xdr:spPr>
        <a:xfrm>
          <a:off x="2705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9542</xdr:rowOff>
    </xdr:from>
    <xdr:ext cx="405111" cy="259045"/>
    <xdr:sp macro="" textlink="">
      <xdr:nvSpPr>
        <xdr:cNvPr id="89" name="n_3mainValue【図書館】&#10;有形固定資産減価償却率"/>
        <xdr:cNvSpPr txBox="1"/>
      </xdr:nvSpPr>
      <xdr:spPr>
        <a:xfrm>
          <a:off x="1816744" y="635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129557</xdr:rowOff>
    </xdr:from>
    <xdr:ext cx="405111" cy="259045"/>
    <xdr:sp macro="" textlink="">
      <xdr:nvSpPr>
        <xdr:cNvPr id="90" name="n_4mainValue【図書館】&#10;有形固定資産減価償却率"/>
        <xdr:cNvSpPr txBox="1"/>
      </xdr:nvSpPr>
      <xdr:spPr>
        <a:xfrm>
          <a:off x="92774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71137</xdr:rowOff>
    </xdr:from>
    <xdr:ext cx="469744" cy="259045"/>
    <xdr:sp macro="" textlink="">
      <xdr:nvSpPr>
        <xdr:cNvPr id="121" name="【図書館】&#10;一人当たり面積平均値テキスト"/>
        <xdr:cNvSpPr txBox="1"/>
      </xdr:nvSpPr>
      <xdr:spPr>
        <a:xfrm>
          <a:off x="10515600" y="675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xdr:cNvSpPr/>
      </xdr:nvSpPr>
      <xdr:spPr>
        <a:xfrm>
          <a:off x="7810500" y="694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6" name="フローチャート: 判断 125"/>
        <xdr:cNvSpPr/>
      </xdr:nvSpPr>
      <xdr:spPr>
        <a:xfrm>
          <a:off x="6921500" y="69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151130</xdr:rowOff>
    </xdr:from>
    <xdr:to>
      <xdr:col>55</xdr:col>
      <xdr:colOff>50800</xdr:colOff>
      <xdr:row>42</xdr:row>
      <xdr:rowOff>81280</xdr:rowOff>
    </xdr:to>
    <xdr:sp macro="" textlink="">
      <xdr:nvSpPr>
        <xdr:cNvPr id="132" name="楕円 131"/>
        <xdr:cNvSpPr/>
      </xdr:nvSpPr>
      <xdr:spPr>
        <a:xfrm>
          <a:off x="104267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66057</xdr:rowOff>
    </xdr:from>
    <xdr:ext cx="469744" cy="259045"/>
    <xdr:sp macro="" textlink="">
      <xdr:nvSpPr>
        <xdr:cNvPr id="133" name="【図書館】&#10;一人当たり面積該当値テキスト"/>
        <xdr:cNvSpPr txBox="1"/>
      </xdr:nvSpPr>
      <xdr:spPr>
        <a:xfrm>
          <a:off x="10515600" y="709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151130</xdr:rowOff>
    </xdr:from>
    <xdr:to>
      <xdr:col>50</xdr:col>
      <xdr:colOff>165100</xdr:colOff>
      <xdr:row>42</xdr:row>
      <xdr:rowOff>81280</xdr:rowOff>
    </xdr:to>
    <xdr:sp macro="" textlink="">
      <xdr:nvSpPr>
        <xdr:cNvPr id="134" name="楕円 133"/>
        <xdr:cNvSpPr/>
      </xdr:nvSpPr>
      <xdr:spPr>
        <a:xfrm>
          <a:off x="9588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30480</xdr:rowOff>
    </xdr:from>
    <xdr:to>
      <xdr:col>55</xdr:col>
      <xdr:colOff>0</xdr:colOff>
      <xdr:row>42</xdr:row>
      <xdr:rowOff>30480</xdr:rowOff>
    </xdr:to>
    <xdr:cxnSp macro="">
      <xdr:nvCxnSpPr>
        <xdr:cNvPr id="135" name="直線コネクタ 134"/>
        <xdr:cNvCxnSpPr/>
      </xdr:nvCxnSpPr>
      <xdr:spPr>
        <a:xfrm>
          <a:off x="9639300" y="7231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154396</xdr:rowOff>
    </xdr:from>
    <xdr:to>
      <xdr:col>46</xdr:col>
      <xdr:colOff>38100</xdr:colOff>
      <xdr:row>42</xdr:row>
      <xdr:rowOff>84546</xdr:rowOff>
    </xdr:to>
    <xdr:sp macro="" textlink="">
      <xdr:nvSpPr>
        <xdr:cNvPr id="136" name="楕円 135"/>
        <xdr:cNvSpPr/>
      </xdr:nvSpPr>
      <xdr:spPr>
        <a:xfrm>
          <a:off x="8699500" y="7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30480</xdr:rowOff>
    </xdr:from>
    <xdr:to>
      <xdr:col>50</xdr:col>
      <xdr:colOff>114300</xdr:colOff>
      <xdr:row>42</xdr:row>
      <xdr:rowOff>33746</xdr:rowOff>
    </xdr:to>
    <xdr:cxnSp macro="">
      <xdr:nvCxnSpPr>
        <xdr:cNvPr id="137" name="直線コネクタ 136"/>
        <xdr:cNvCxnSpPr/>
      </xdr:nvCxnSpPr>
      <xdr:spPr>
        <a:xfrm flipV="1">
          <a:off x="8750300" y="723138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154396</xdr:rowOff>
    </xdr:from>
    <xdr:to>
      <xdr:col>41</xdr:col>
      <xdr:colOff>101600</xdr:colOff>
      <xdr:row>42</xdr:row>
      <xdr:rowOff>84546</xdr:rowOff>
    </xdr:to>
    <xdr:sp macro="" textlink="">
      <xdr:nvSpPr>
        <xdr:cNvPr id="138" name="楕円 137"/>
        <xdr:cNvSpPr/>
      </xdr:nvSpPr>
      <xdr:spPr>
        <a:xfrm>
          <a:off x="7810500" y="7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33746</xdr:rowOff>
    </xdr:from>
    <xdr:to>
      <xdr:col>45</xdr:col>
      <xdr:colOff>177800</xdr:colOff>
      <xdr:row>42</xdr:row>
      <xdr:rowOff>33746</xdr:rowOff>
    </xdr:to>
    <xdr:cxnSp macro="">
      <xdr:nvCxnSpPr>
        <xdr:cNvPr id="139" name="直線コネクタ 138"/>
        <xdr:cNvCxnSpPr/>
      </xdr:nvCxnSpPr>
      <xdr:spPr>
        <a:xfrm>
          <a:off x="7861300" y="72346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154396</xdr:rowOff>
    </xdr:from>
    <xdr:to>
      <xdr:col>36</xdr:col>
      <xdr:colOff>165100</xdr:colOff>
      <xdr:row>42</xdr:row>
      <xdr:rowOff>84546</xdr:rowOff>
    </xdr:to>
    <xdr:sp macro="" textlink="">
      <xdr:nvSpPr>
        <xdr:cNvPr id="140" name="楕円 139"/>
        <xdr:cNvSpPr/>
      </xdr:nvSpPr>
      <xdr:spPr>
        <a:xfrm>
          <a:off x="6921500" y="7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33746</xdr:rowOff>
    </xdr:from>
    <xdr:to>
      <xdr:col>41</xdr:col>
      <xdr:colOff>50800</xdr:colOff>
      <xdr:row>42</xdr:row>
      <xdr:rowOff>33746</xdr:rowOff>
    </xdr:to>
    <xdr:cxnSp macro="">
      <xdr:nvCxnSpPr>
        <xdr:cNvPr id="141" name="直線コネクタ 140"/>
        <xdr:cNvCxnSpPr/>
      </xdr:nvCxnSpPr>
      <xdr:spPr>
        <a:xfrm>
          <a:off x="6972300" y="72346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169653</xdr:rowOff>
    </xdr:from>
    <xdr:ext cx="469744" cy="259045"/>
    <xdr:sp macro="" textlink="">
      <xdr:nvSpPr>
        <xdr:cNvPr id="142" name="n_1aveValue【図書館】&#10;一人当たり面積"/>
        <xdr:cNvSpPr txBox="1"/>
      </xdr:nvSpPr>
      <xdr:spPr>
        <a:xfrm>
          <a:off x="9391727" y="668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8000</xdr:rowOff>
    </xdr:from>
    <xdr:ext cx="469744" cy="259045"/>
    <xdr:sp macro="" textlink="">
      <xdr:nvSpPr>
        <xdr:cNvPr id="143" name="n_2aveValue【図書館】&#10;一人当たり面積"/>
        <xdr:cNvSpPr txBox="1"/>
      </xdr:nvSpPr>
      <xdr:spPr>
        <a:xfrm>
          <a:off x="8515427" y="669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34126</xdr:rowOff>
    </xdr:from>
    <xdr:ext cx="469744" cy="259045"/>
    <xdr:sp macro="" textlink="">
      <xdr:nvSpPr>
        <xdr:cNvPr id="144" name="n_3aveValue【図書館】&#10;一人当たり面積"/>
        <xdr:cNvSpPr txBox="1"/>
      </xdr:nvSpPr>
      <xdr:spPr>
        <a:xfrm>
          <a:off x="7626427" y="672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21062</xdr:rowOff>
    </xdr:from>
    <xdr:ext cx="469744" cy="259045"/>
    <xdr:sp macro="" textlink="">
      <xdr:nvSpPr>
        <xdr:cNvPr id="145" name="n_4aveValue【図書館】&#10;一人当たり面積"/>
        <xdr:cNvSpPr txBox="1"/>
      </xdr:nvSpPr>
      <xdr:spPr>
        <a:xfrm>
          <a:off x="6737427" y="67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72407</xdr:rowOff>
    </xdr:from>
    <xdr:ext cx="469744" cy="259045"/>
    <xdr:sp macro="" textlink="">
      <xdr:nvSpPr>
        <xdr:cNvPr id="146" name="n_1mainValue【図書館】&#10;一人当たり面積"/>
        <xdr:cNvSpPr txBox="1"/>
      </xdr:nvSpPr>
      <xdr:spPr>
        <a:xfrm>
          <a:off x="9391727" y="727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75673</xdr:rowOff>
    </xdr:from>
    <xdr:ext cx="469744" cy="259045"/>
    <xdr:sp macro="" textlink="">
      <xdr:nvSpPr>
        <xdr:cNvPr id="147" name="n_2mainValue【図書館】&#10;一人当たり面積"/>
        <xdr:cNvSpPr txBox="1"/>
      </xdr:nvSpPr>
      <xdr:spPr>
        <a:xfrm>
          <a:off x="8515427" y="72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75673</xdr:rowOff>
    </xdr:from>
    <xdr:ext cx="469744" cy="259045"/>
    <xdr:sp macro="" textlink="">
      <xdr:nvSpPr>
        <xdr:cNvPr id="148" name="n_3mainValue【図書館】&#10;一人当たり面積"/>
        <xdr:cNvSpPr txBox="1"/>
      </xdr:nvSpPr>
      <xdr:spPr>
        <a:xfrm>
          <a:off x="7626427" y="72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75673</xdr:rowOff>
    </xdr:from>
    <xdr:ext cx="469744" cy="259045"/>
    <xdr:sp macro="" textlink="">
      <xdr:nvSpPr>
        <xdr:cNvPr id="149" name="n_4mainValue【図書館】&#10;一人当たり面積"/>
        <xdr:cNvSpPr txBox="1"/>
      </xdr:nvSpPr>
      <xdr:spPr>
        <a:xfrm>
          <a:off x="6737427" y="72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80" name="【体育館・プール】&#10;有形固定資産減価償却率平均値テキスト"/>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4" name="フローチャート: 判断 183"/>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5" name="フローチャート: 判断 184"/>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91" name="楕円 190"/>
        <xdr:cNvSpPr/>
      </xdr:nvSpPr>
      <xdr:spPr>
        <a:xfrm>
          <a:off x="4584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120667</xdr:rowOff>
    </xdr:from>
    <xdr:ext cx="405111" cy="259045"/>
    <xdr:sp macro="" textlink="">
      <xdr:nvSpPr>
        <xdr:cNvPr id="192" name="【体育館・プール】&#10;有形固定資産減価償却率該当値テキスト"/>
        <xdr:cNvSpPr txBox="1"/>
      </xdr:nvSpPr>
      <xdr:spPr>
        <a:xfrm>
          <a:off x="4673600"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61867</xdr:rowOff>
    </xdr:from>
    <xdr:to>
      <xdr:col>20</xdr:col>
      <xdr:colOff>38100</xdr:colOff>
      <xdr:row>60</xdr:row>
      <xdr:rowOff>163467</xdr:rowOff>
    </xdr:to>
    <xdr:sp macro="" textlink="">
      <xdr:nvSpPr>
        <xdr:cNvPr id="193" name="楕円 192"/>
        <xdr:cNvSpPr/>
      </xdr:nvSpPr>
      <xdr:spPr>
        <a:xfrm>
          <a:off x="3746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112667</xdr:rowOff>
    </xdr:from>
    <xdr:to>
      <xdr:col>24</xdr:col>
      <xdr:colOff>63500</xdr:colOff>
      <xdr:row>60</xdr:row>
      <xdr:rowOff>148590</xdr:rowOff>
    </xdr:to>
    <xdr:cxnSp macro="">
      <xdr:nvCxnSpPr>
        <xdr:cNvPr id="194" name="直線コネクタ 193"/>
        <xdr:cNvCxnSpPr/>
      </xdr:nvCxnSpPr>
      <xdr:spPr>
        <a:xfrm>
          <a:off x="3797300" y="1039966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27577</xdr:rowOff>
    </xdr:from>
    <xdr:to>
      <xdr:col>15</xdr:col>
      <xdr:colOff>101600</xdr:colOff>
      <xdr:row>60</xdr:row>
      <xdr:rowOff>129177</xdr:rowOff>
    </xdr:to>
    <xdr:sp macro="" textlink="">
      <xdr:nvSpPr>
        <xdr:cNvPr id="195" name="楕円 194"/>
        <xdr:cNvSpPr/>
      </xdr:nvSpPr>
      <xdr:spPr>
        <a:xfrm>
          <a:off x="2857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78377</xdr:rowOff>
    </xdr:from>
    <xdr:to>
      <xdr:col>19</xdr:col>
      <xdr:colOff>177800</xdr:colOff>
      <xdr:row>60</xdr:row>
      <xdr:rowOff>112667</xdr:rowOff>
    </xdr:to>
    <xdr:cxnSp macro="">
      <xdr:nvCxnSpPr>
        <xdr:cNvPr id="196" name="直線コネクタ 195"/>
        <xdr:cNvCxnSpPr/>
      </xdr:nvCxnSpPr>
      <xdr:spPr>
        <a:xfrm>
          <a:off x="2908300" y="1036537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163104</xdr:rowOff>
    </xdr:from>
    <xdr:to>
      <xdr:col>10</xdr:col>
      <xdr:colOff>165100</xdr:colOff>
      <xdr:row>60</xdr:row>
      <xdr:rowOff>93254</xdr:rowOff>
    </xdr:to>
    <xdr:sp macro="" textlink="">
      <xdr:nvSpPr>
        <xdr:cNvPr id="197" name="楕円 196"/>
        <xdr:cNvSpPr/>
      </xdr:nvSpPr>
      <xdr:spPr>
        <a:xfrm>
          <a:off x="1968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42454</xdr:rowOff>
    </xdr:from>
    <xdr:to>
      <xdr:col>15</xdr:col>
      <xdr:colOff>50800</xdr:colOff>
      <xdr:row>60</xdr:row>
      <xdr:rowOff>78377</xdr:rowOff>
    </xdr:to>
    <xdr:cxnSp macro="">
      <xdr:nvCxnSpPr>
        <xdr:cNvPr id="198" name="直線コネクタ 197"/>
        <xdr:cNvCxnSpPr/>
      </xdr:nvCxnSpPr>
      <xdr:spPr>
        <a:xfrm>
          <a:off x="2019300" y="1032945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127181</xdr:rowOff>
    </xdr:from>
    <xdr:to>
      <xdr:col>6</xdr:col>
      <xdr:colOff>38100</xdr:colOff>
      <xdr:row>60</xdr:row>
      <xdr:rowOff>57331</xdr:rowOff>
    </xdr:to>
    <xdr:sp macro="" textlink="">
      <xdr:nvSpPr>
        <xdr:cNvPr id="199" name="楕円 198"/>
        <xdr:cNvSpPr/>
      </xdr:nvSpPr>
      <xdr:spPr>
        <a:xfrm>
          <a:off x="1079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6531</xdr:rowOff>
    </xdr:from>
    <xdr:to>
      <xdr:col>10</xdr:col>
      <xdr:colOff>114300</xdr:colOff>
      <xdr:row>60</xdr:row>
      <xdr:rowOff>42454</xdr:rowOff>
    </xdr:to>
    <xdr:cxnSp macro="">
      <xdr:nvCxnSpPr>
        <xdr:cNvPr id="200" name="直線コネクタ 199"/>
        <xdr:cNvCxnSpPr/>
      </xdr:nvCxnSpPr>
      <xdr:spPr>
        <a:xfrm>
          <a:off x="1130300" y="102935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135000</xdr:rowOff>
    </xdr:from>
    <xdr:ext cx="405111" cy="259045"/>
    <xdr:sp macro="" textlink="">
      <xdr:nvSpPr>
        <xdr:cNvPr id="201" name="n_1aveValue【体育館・プール】&#10;有形固定資産減価償却率"/>
        <xdr:cNvSpPr txBox="1"/>
      </xdr:nvSpPr>
      <xdr:spPr>
        <a:xfrm>
          <a:off x="35820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148062</xdr:rowOff>
    </xdr:from>
    <xdr:ext cx="405111" cy="259045"/>
    <xdr:sp macro="" textlink="">
      <xdr:nvSpPr>
        <xdr:cNvPr id="202" name="n_2aveValue【体育館・プール】&#10;有形固定資産減価償却率"/>
        <xdr:cNvSpPr txBox="1"/>
      </xdr:nvSpPr>
      <xdr:spPr>
        <a:xfrm>
          <a:off x="27057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203" name="n_3aveValue【体育館・プール】&#10;有形固定資産減価償却率"/>
        <xdr:cNvSpPr txBox="1"/>
      </xdr:nvSpPr>
      <xdr:spPr>
        <a:xfrm>
          <a:off x="1816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71318</xdr:rowOff>
    </xdr:from>
    <xdr:ext cx="405111" cy="259045"/>
    <xdr:sp macro="" textlink="">
      <xdr:nvSpPr>
        <xdr:cNvPr id="204" name="n_4aveValue【体育館・プール】&#10;有形固定資産減価償却率"/>
        <xdr:cNvSpPr txBox="1"/>
      </xdr:nvSpPr>
      <xdr:spPr>
        <a:xfrm>
          <a:off x="927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8544</xdr:rowOff>
    </xdr:from>
    <xdr:ext cx="405111" cy="259045"/>
    <xdr:sp macro="" textlink="">
      <xdr:nvSpPr>
        <xdr:cNvPr id="205" name="n_1mainValue【体育館・プール】&#10;有形固定資産減価償却率"/>
        <xdr:cNvSpPr txBox="1"/>
      </xdr:nvSpPr>
      <xdr:spPr>
        <a:xfrm>
          <a:off x="35820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145704</xdr:rowOff>
    </xdr:from>
    <xdr:ext cx="405111" cy="259045"/>
    <xdr:sp macro="" textlink="">
      <xdr:nvSpPr>
        <xdr:cNvPr id="206" name="n_2mainValue【体育館・プール】&#10;有形固定資産減価償却率"/>
        <xdr:cNvSpPr txBox="1"/>
      </xdr:nvSpPr>
      <xdr:spPr>
        <a:xfrm>
          <a:off x="2705744" y="1008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109781</xdr:rowOff>
    </xdr:from>
    <xdr:ext cx="405111" cy="259045"/>
    <xdr:sp macro="" textlink="">
      <xdr:nvSpPr>
        <xdr:cNvPr id="207" name="n_3mainValue【体育館・プール】&#10;有形固定資産減価償却率"/>
        <xdr:cNvSpPr txBox="1"/>
      </xdr:nvSpPr>
      <xdr:spPr>
        <a:xfrm>
          <a:off x="1816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73858</xdr:rowOff>
    </xdr:from>
    <xdr:ext cx="405111" cy="259045"/>
    <xdr:sp macro="" textlink="">
      <xdr:nvSpPr>
        <xdr:cNvPr id="208" name="n_4mainValue【体育館・プール】&#10;有形固定資産減価償却率"/>
        <xdr:cNvSpPr txBox="1"/>
      </xdr:nvSpPr>
      <xdr:spPr>
        <a:xfrm>
          <a:off x="927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140987</xdr:rowOff>
    </xdr:from>
    <xdr:ext cx="469744" cy="259045"/>
    <xdr:sp macro="" textlink="">
      <xdr:nvSpPr>
        <xdr:cNvPr id="237" name="【体育館・プール】&#10;一人当たり面積平均値テキスト"/>
        <xdr:cNvSpPr txBox="1"/>
      </xdr:nvSpPr>
      <xdr:spPr>
        <a:xfrm>
          <a:off x="10515600" y="10427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42" name="フローチャート: 判断 241"/>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109220</xdr:rowOff>
    </xdr:from>
    <xdr:to>
      <xdr:col>55</xdr:col>
      <xdr:colOff>50800</xdr:colOff>
      <xdr:row>61</xdr:row>
      <xdr:rowOff>39370</xdr:rowOff>
    </xdr:to>
    <xdr:sp macro="" textlink="">
      <xdr:nvSpPr>
        <xdr:cNvPr id="248" name="楕円 247"/>
        <xdr:cNvSpPr/>
      </xdr:nvSpPr>
      <xdr:spPr>
        <a:xfrm>
          <a:off x="10426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132097</xdr:rowOff>
    </xdr:from>
    <xdr:ext cx="469744" cy="259045"/>
    <xdr:sp macro="" textlink="">
      <xdr:nvSpPr>
        <xdr:cNvPr id="249" name="【体育館・プール】&#10;一人当たり面積該当値テキスト"/>
        <xdr:cNvSpPr txBox="1"/>
      </xdr:nvSpPr>
      <xdr:spPr>
        <a:xfrm>
          <a:off x="10515600"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119380</xdr:rowOff>
    </xdr:from>
    <xdr:to>
      <xdr:col>50</xdr:col>
      <xdr:colOff>165100</xdr:colOff>
      <xdr:row>61</xdr:row>
      <xdr:rowOff>49530</xdr:rowOff>
    </xdr:to>
    <xdr:sp macro="" textlink="">
      <xdr:nvSpPr>
        <xdr:cNvPr id="250" name="楕円 249"/>
        <xdr:cNvSpPr/>
      </xdr:nvSpPr>
      <xdr:spPr>
        <a:xfrm>
          <a:off x="95885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160020</xdr:rowOff>
    </xdr:from>
    <xdr:to>
      <xdr:col>55</xdr:col>
      <xdr:colOff>0</xdr:colOff>
      <xdr:row>60</xdr:row>
      <xdr:rowOff>170180</xdr:rowOff>
    </xdr:to>
    <xdr:cxnSp macro="">
      <xdr:nvCxnSpPr>
        <xdr:cNvPr id="251" name="直線コネクタ 250"/>
        <xdr:cNvCxnSpPr/>
      </xdr:nvCxnSpPr>
      <xdr:spPr>
        <a:xfrm flipV="1">
          <a:off x="9639300" y="1044702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129540</xdr:rowOff>
    </xdr:from>
    <xdr:to>
      <xdr:col>46</xdr:col>
      <xdr:colOff>38100</xdr:colOff>
      <xdr:row>61</xdr:row>
      <xdr:rowOff>59690</xdr:rowOff>
    </xdr:to>
    <xdr:sp macro="" textlink="">
      <xdr:nvSpPr>
        <xdr:cNvPr id="252" name="楕円 251"/>
        <xdr:cNvSpPr/>
      </xdr:nvSpPr>
      <xdr:spPr>
        <a:xfrm>
          <a:off x="86995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170180</xdr:rowOff>
    </xdr:from>
    <xdr:to>
      <xdr:col>50</xdr:col>
      <xdr:colOff>114300</xdr:colOff>
      <xdr:row>61</xdr:row>
      <xdr:rowOff>8890</xdr:rowOff>
    </xdr:to>
    <xdr:cxnSp macro="">
      <xdr:nvCxnSpPr>
        <xdr:cNvPr id="253" name="直線コネクタ 252"/>
        <xdr:cNvCxnSpPr/>
      </xdr:nvCxnSpPr>
      <xdr:spPr>
        <a:xfrm flipV="1">
          <a:off x="8750300" y="1045718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137160</xdr:rowOff>
    </xdr:from>
    <xdr:to>
      <xdr:col>41</xdr:col>
      <xdr:colOff>101600</xdr:colOff>
      <xdr:row>61</xdr:row>
      <xdr:rowOff>67310</xdr:rowOff>
    </xdr:to>
    <xdr:sp macro="" textlink="">
      <xdr:nvSpPr>
        <xdr:cNvPr id="254" name="楕円 253"/>
        <xdr:cNvSpPr/>
      </xdr:nvSpPr>
      <xdr:spPr>
        <a:xfrm>
          <a:off x="7810500" y="1042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8890</xdr:rowOff>
    </xdr:from>
    <xdr:to>
      <xdr:col>45</xdr:col>
      <xdr:colOff>177800</xdr:colOff>
      <xdr:row>61</xdr:row>
      <xdr:rowOff>16510</xdr:rowOff>
    </xdr:to>
    <xdr:cxnSp macro="">
      <xdr:nvCxnSpPr>
        <xdr:cNvPr id="255" name="直線コネクタ 254"/>
        <xdr:cNvCxnSpPr/>
      </xdr:nvCxnSpPr>
      <xdr:spPr>
        <a:xfrm flipV="1">
          <a:off x="7861300" y="10467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146050</xdr:rowOff>
    </xdr:from>
    <xdr:to>
      <xdr:col>36</xdr:col>
      <xdr:colOff>165100</xdr:colOff>
      <xdr:row>61</xdr:row>
      <xdr:rowOff>76200</xdr:rowOff>
    </xdr:to>
    <xdr:sp macro="" textlink="">
      <xdr:nvSpPr>
        <xdr:cNvPr id="256" name="楕円 255"/>
        <xdr:cNvSpPr/>
      </xdr:nvSpPr>
      <xdr:spPr>
        <a:xfrm>
          <a:off x="6921500" y="104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16510</xdr:rowOff>
    </xdr:from>
    <xdr:to>
      <xdr:col>41</xdr:col>
      <xdr:colOff>50800</xdr:colOff>
      <xdr:row>61</xdr:row>
      <xdr:rowOff>25400</xdr:rowOff>
    </xdr:to>
    <xdr:cxnSp macro="">
      <xdr:nvCxnSpPr>
        <xdr:cNvPr id="257" name="直線コネクタ 256"/>
        <xdr:cNvCxnSpPr/>
      </xdr:nvCxnSpPr>
      <xdr:spPr>
        <a:xfrm flipV="1">
          <a:off x="6972300" y="1047496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85107</xdr:rowOff>
    </xdr:from>
    <xdr:ext cx="469744" cy="259045"/>
    <xdr:sp macro="" textlink="">
      <xdr:nvSpPr>
        <xdr:cNvPr id="258" name="n_1aveValue【体育館・プール】&#10;一人当たり面積"/>
        <xdr:cNvSpPr txBox="1"/>
      </xdr:nvSpPr>
      <xdr:spPr>
        <a:xfrm>
          <a:off x="9391727" y="1054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119397</xdr:rowOff>
    </xdr:from>
    <xdr:ext cx="469744" cy="259045"/>
    <xdr:sp macro="" textlink="">
      <xdr:nvSpPr>
        <xdr:cNvPr id="259" name="n_2aveValue【体育館・プール】&#10;一人当たり面積"/>
        <xdr:cNvSpPr txBox="1"/>
      </xdr:nvSpPr>
      <xdr:spPr>
        <a:xfrm>
          <a:off x="85154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127017</xdr:rowOff>
    </xdr:from>
    <xdr:ext cx="469744" cy="259045"/>
    <xdr:sp macro="" textlink="">
      <xdr:nvSpPr>
        <xdr:cNvPr id="260" name="n_3aveValue【体育館・プール】&#10;一人当たり面積"/>
        <xdr:cNvSpPr txBox="1"/>
      </xdr:nvSpPr>
      <xdr:spPr>
        <a:xfrm>
          <a:off x="7626427"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135907</xdr:rowOff>
    </xdr:from>
    <xdr:ext cx="469744" cy="259045"/>
    <xdr:sp macro="" textlink="">
      <xdr:nvSpPr>
        <xdr:cNvPr id="261" name="n_4aveValue【体育館・プール】&#10;一人当たり面積"/>
        <xdr:cNvSpPr txBox="1"/>
      </xdr:nvSpPr>
      <xdr:spPr>
        <a:xfrm>
          <a:off x="6737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66057</xdr:rowOff>
    </xdr:from>
    <xdr:ext cx="469744" cy="259045"/>
    <xdr:sp macro="" textlink="">
      <xdr:nvSpPr>
        <xdr:cNvPr id="262" name="n_1mainValue【体育館・プール】&#10;一人当たり面積"/>
        <xdr:cNvSpPr txBox="1"/>
      </xdr:nvSpPr>
      <xdr:spPr>
        <a:xfrm>
          <a:off x="9391727" y="1018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76217</xdr:rowOff>
    </xdr:from>
    <xdr:ext cx="469744" cy="259045"/>
    <xdr:sp macro="" textlink="">
      <xdr:nvSpPr>
        <xdr:cNvPr id="263" name="n_2mainValue【体育館・プール】&#10;一人当たり面積"/>
        <xdr:cNvSpPr txBox="1"/>
      </xdr:nvSpPr>
      <xdr:spPr>
        <a:xfrm>
          <a:off x="8515427" y="1019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83837</xdr:rowOff>
    </xdr:from>
    <xdr:ext cx="469744" cy="259045"/>
    <xdr:sp macro="" textlink="">
      <xdr:nvSpPr>
        <xdr:cNvPr id="264" name="n_3mainValue【体育館・プール】&#10;一人当たり面積"/>
        <xdr:cNvSpPr txBox="1"/>
      </xdr:nvSpPr>
      <xdr:spPr>
        <a:xfrm>
          <a:off x="7626427" y="1019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92727</xdr:rowOff>
    </xdr:from>
    <xdr:ext cx="469744" cy="259045"/>
    <xdr:sp macro="" textlink="">
      <xdr:nvSpPr>
        <xdr:cNvPr id="265" name="n_4mainValue【体育館・プール】&#10;一人当たり面積"/>
        <xdr:cNvSpPr txBox="1"/>
      </xdr:nvSpPr>
      <xdr:spPr>
        <a:xfrm>
          <a:off x="6737427" y="1020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291" name="直線コネクタ 290"/>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292" name="【福祉施設】&#10;有形固定資産減価償却率最小値テキスト"/>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293" name="直線コネクタ 292"/>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294" name="【福祉施設】&#10;有形固定資産減価償却率最大値テキスト"/>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5" name="直線コネクタ 294"/>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96" name="【福祉施設】&#10;有形固定資産減価償却率平均値テキスト"/>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7" name="フローチャート: 判断 296"/>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8" name="フローチャート: 判断 297"/>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299" name="フローチャート: 判断 298"/>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300" name="フローチャート: 判断 299"/>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301" name="フローチャート: 判断 300"/>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10161</xdr:rowOff>
    </xdr:from>
    <xdr:to>
      <xdr:col>24</xdr:col>
      <xdr:colOff>114300</xdr:colOff>
      <xdr:row>85</xdr:row>
      <xdr:rowOff>111761</xdr:rowOff>
    </xdr:to>
    <xdr:sp macro="" textlink="">
      <xdr:nvSpPr>
        <xdr:cNvPr id="307" name="楕円 306"/>
        <xdr:cNvSpPr/>
      </xdr:nvSpPr>
      <xdr:spPr>
        <a:xfrm>
          <a:off x="4584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160038</xdr:rowOff>
    </xdr:from>
    <xdr:ext cx="405111" cy="259045"/>
    <xdr:sp macro="" textlink="">
      <xdr:nvSpPr>
        <xdr:cNvPr id="308" name="【福祉施設】&#10;有形固定資産減価償却率該当値テキスト"/>
        <xdr:cNvSpPr txBox="1"/>
      </xdr:nvSpPr>
      <xdr:spPr>
        <a:xfrm>
          <a:off x="4673600"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139156</xdr:rowOff>
    </xdr:from>
    <xdr:to>
      <xdr:col>20</xdr:col>
      <xdr:colOff>38100</xdr:colOff>
      <xdr:row>85</xdr:row>
      <xdr:rowOff>69306</xdr:rowOff>
    </xdr:to>
    <xdr:sp macro="" textlink="">
      <xdr:nvSpPr>
        <xdr:cNvPr id="309" name="楕円 308"/>
        <xdr:cNvSpPr/>
      </xdr:nvSpPr>
      <xdr:spPr>
        <a:xfrm>
          <a:off x="3746500" y="145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18506</xdr:rowOff>
    </xdr:from>
    <xdr:to>
      <xdr:col>24</xdr:col>
      <xdr:colOff>63500</xdr:colOff>
      <xdr:row>85</xdr:row>
      <xdr:rowOff>60961</xdr:rowOff>
    </xdr:to>
    <xdr:cxnSp macro="">
      <xdr:nvCxnSpPr>
        <xdr:cNvPr id="310" name="直線コネクタ 309"/>
        <xdr:cNvCxnSpPr/>
      </xdr:nvCxnSpPr>
      <xdr:spPr>
        <a:xfrm>
          <a:off x="3797300" y="14591756"/>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95069</xdr:rowOff>
    </xdr:from>
    <xdr:to>
      <xdr:col>15</xdr:col>
      <xdr:colOff>101600</xdr:colOff>
      <xdr:row>85</xdr:row>
      <xdr:rowOff>25219</xdr:rowOff>
    </xdr:to>
    <xdr:sp macro="" textlink="">
      <xdr:nvSpPr>
        <xdr:cNvPr id="311" name="楕円 310"/>
        <xdr:cNvSpPr/>
      </xdr:nvSpPr>
      <xdr:spPr>
        <a:xfrm>
          <a:off x="2857500" y="144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145869</xdr:rowOff>
    </xdr:from>
    <xdr:to>
      <xdr:col>19</xdr:col>
      <xdr:colOff>177800</xdr:colOff>
      <xdr:row>85</xdr:row>
      <xdr:rowOff>18506</xdr:rowOff>
    </xdr:to>
    <xdr:cxnSp macro="">
      <xdr:nvCxnSpPr>
        <xdr:cNvPr id="312" name="直線コネクタ 311"/>
        <xdr:cNvCxnSpPr/>
      </xdr:nvCxnSpPr>
      <xdr:spPr>
        <a:xfrm>
          <a:off x="2908300" y="1454766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50981</xdr:rowOff>
    </xdr:from>
    <xdr:to>
      <xdr:col>10</xdr:col>
      <xdr:colOff>165100</xdr:colOff>
      <xdr:row>84</xdr:row>
      <xdr:rowOff>152581</xdr:rowOff>
    </xdr:to>
    <xdr:sp macro="" textlink="">
      <xdr:nvSpPr>
        <xdr:cNvPr id="313" name="楕円 312"/>
        <xdr:cNvSpPr/>
      </xdr:nvSpPr>
      <xdr:spPr>
        <a:xfrm>
          <a:off x="1968500" y="1445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101781</xdr:rowOff>
    </xdr:from>
    <xdr:to>
      <xdr:col>15</xdr:col>
      <xdr:colOff>50800</xdr:colOff>
      <xdr:row>84</xdr:row>
      <xdr:rowOff>145869</xdr:rowOff>
    </xdr:to>
    <xdr:cxnSp macro="">
      <xdr:nvCxnSpPr>
        <xdr:cNvPr id="314" name="直線コネクタ 313"/>
        <xdr:cNvCxnSpPr/>
      </xdr:nvCxnSpPr>
      <xdr:spPr>
        <a:xfrm>
          <a:off x="2019300" y="1450358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6894</xdr:rowOff>
    </xdr:from>
    <xdr:to>
      <xdr:col>6</xdr:col>
      <xdr:colOff>38100</xdr:colOff>
      <xdr:row>84</xdr:row>
      <xdr:rowOff>108494</xdr:rowOff>
    </xdr:to>
    <xdr:sp macro="" textlink="">
      <xdr:nvSpPr>
        <xdr:cNvPr id="315" name="楕円 314"/>
        <xdr:cNvSpPr/>
      </xdr:nvSpPr>
      <xdr:spPr>
        <a:xfrm>
          <a:off x="10795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57694</xdr:rowOff>
    </xdr:from>
    <xdr:to>
      <xdr:col>10</xdr:col>
      <xdr:colOff>114300</xdr:colOff>
      <xdr:row>84</xdr:row>
      <xdr:rowOff>101781</xdr:rowOff>
    </xdr:to>
    <xdr:cxnSp macro="">
      <xdr:nvCxnSpPr>
        <xdr:cNvPr id="316" name="直線コネクタ 315"/>
        <xdr:cNvCxnSpPr/>
      </xdr:nvCxnSpPr>
      <xdr:spPr>
        <a:xfrm>
          <a:off x="1130300" y="144594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317" name="n_1aveValue【福祉施設】&#10;有形固定資産減価償却率"/>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27050</xdr:rowOff>
    </xdr:from>
    <xdr:ext cx="405111" cy="259045"/>
    <xdr:sp macro="" textlink="">
      <xdr:nvSpPr>
        <xdr:cNvPr id="318" name="n_2aveValue【福祉施設】&#10;有形固定資産減価償却率"/>
        <xdr:cNvSpPr txBox="1"/>
      </xdr:nvSpPr>
      <xdr:spPr>
        <a:xfrm>
          <a:off x="2705744" y="1408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319" name="n_3aveValue【福祉施設】&#10;有形固定資産減価償却率"/>
        <xdr:cNvSpPr txBox="1"/>
      </xdr:nvSpPr>
      <xdr:spPr>
        <a:xfrm>
          <a:off x="1816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89098</xdr:rowOff>
    </xdr:from>
    <xdr:ext cx="405111" cy="259045"/>
    <xdr:sp macro="" textlink="">
      <xdr:nvSpPr>
        <xdr:cNvPr id="320" name="n_4aveValue【福祉施設】&#10;有形固定資産減価償却率"/>
        <xdr:cNvSpPr txBox="1"/>
      </xdr:nvSpPr>
      <xdr:spPr>
        <a:xfrm>
          <a:off x="927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60433</xdr:rowOff>
    </xdr:from>
    <xdr:ext cx="405111" cy="259045"/>
    <xdr:sp macro="" textlink="">
      <xdr:nvSpPr>
        <xdr:cNvPr id="321" name="n_1mainValue【福祉施設】&#10;有形固定資産減価償却率"/>
        <xdr:cNvSpPr txBox="1"/>
      </xdr:nvSpPr>
      <xdr:spPr>
        <a:xfrm>
          <a:off x="3582044" y="1463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16346</xdr:rowOff>
    </xdr:from>
    <xdr:ext cx="405111" cy="259045"/>
    <xdr:sp macro="" textlink="">
      <xdr:nvSpPr>
        <xdr:cNvPr id="322" name="n_2mainValue【福祉施設】&#10;有形固定資産減価償却率"/>
        <xdr:cNvSpPr txBox="1"/>
      </xdr:nvSpPr>
      <xdr:spPr>
        <a:xfrm>
          <a:off x="2705744" y="1458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143708</xdr:rowOff>
    </xdr:from>
    <xdr:ext cx="405111" cy="259045"/>
    <xdr:sp macro="" textlink="">
      <xdr:nvSpPr>
        <xdr:cNvPr id="323" name="n_3mainValue【福祉施設】&#10;有形固定資産減価償却率"/>
        <xdr:cNvSpPr txBox="1"/>
      </xdr:nvSpPr>
      <xdr:spPr>
        <a:xfrm>
          <a:off x="1816744" y="1454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99621</xdr:rowOff>
    </xdr:from>
    <xdr:ext cx="405111" cy="259045"/>
    <xdr:sp macro="" textlink="">
      <xdr:nvSpPr>
        <xdr:cNvPr id="324" name="n_4mainValue【福祉施設】&#10;有形固定資産減価償却率"/>
        <xdr:cNvSpPr txBox="1"/>
      </xdr:nvSpPr>
      <xdr:spPr>
        <a:xfrm>
          <a:off x="9277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348" name="直線コネクタ 347"/>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9" name="【福祉施設】&#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50" name="直線コネクタ 349"/>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351" name="【福祉施設】&#10;一人当たり面積最大値テキスト"/>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352" name="直線コネクタ 351"/>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353" name="【福祉施設】&#10;一人当たり面積平均値テキスト"/>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54" name="フローチャート: 判断 353"/>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355" name="フローチャート: 判断 354"/>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356" name="フローチャート: 判断 355"/>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357" name="フローチャート: 判断 356"/>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162561</xdr:rowOff>
    </xdr:from>
    <xdr:to>
      <xdr:col>36</xdr:col>
      <xdr:colOff>165100</xdr:colOff>
      <xdr:row>85</xdr:row>
      <xdr:rowOff>92711</xdr:rowOff>
    </xdr:to>
    <xdr:sp macro="" textlink="">
      <xdr:nvSpPr>
        <xdr:cNvPr id="358" name="フローチャート: 判断 357"/>
        <xdr:cNvSpPr/>
      </xdr:nvSpPr>
      <xdr:spPr>
        <a:xfrm>
          <a:off x="6921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153670</xdr:rowOff>
    </xdr:from>
    <xdr:to>
      <xdr:col>55</xdr:col>
      <xdr:colOff>50800</xdr:colOff>
      <xdr:row>85</xdr:row>
      <xdr:rowOff>83820</xdr:rowOff>
    </xdr:to>
    <xdr:sp macro="" textlink="">
      <xdr:nvSpPr>
        <xdr:cNvPr id="364" name="楕円 363"/>
        <xdr:cNvSpPr/>
      </xdr:nvSpPr>
      <xdr:spPr>
        <a:xfrm>
          <a:off x="10426700" y="1455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132097</xdr:rowOff>
    </xdr:from>
    <xdr:ext cx="469744" cy="259045"/>
    <xdr:sp macro="" textlink="">
      <xdr:nvSpPr>
        <xdr:cNvPr id="365" name="【福祉施設】&#10;一人当たり面積該当値テキスト"/>
        <xdr:cNvSpPr txBox="1"/>
      </xdr:nvSpPr>
      <xdr:spPr>
        <a:xfrm>
          <a:off x="10515600" y="1453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157480</xdr:rowOff>
    </xdr:from>
    <xdr:to>
      <xdr:col>50</xdr:col>
      <xdr:colOff>165100</xdr:colOff>
      <xdr:row>85</xdr:row>
      <xdr:rowOff>87630</xdr:rowOff>
    </xdr:to>
    <xdr:sp macro="" textlink="">
      <xdr:nvSpPr>
        <xdr:cNvPr id="366" name="楕円 365"/>
        <xdr:cNvSpPr/>
      </xdr:nvSpPr>
      <xdr:spPr>
        <a:xfrm>
          <a:off x="9588500" y="1455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33020</xdr:rowOff>
    </xdr:from>
    <xdr:to>
      <xdr:col>55</xdr:col>
      <xdr:colOff>0</xdr:colOff>
      <xdr:row>85</xdr:row>
      <xdr:rowOff>36830</xdr:rowOff>
    </xdr:to>
    <xdr:cxnSp macro="">
      <xdr:nvCxnSpPr>
        <xdr:cNvPr id="367" name="直線コネクタ 366"/>
        <xdr:cNvCxnSpPr/>
      </xdr:nvCxnSpPr>
      <xdr:spPr>
        <a:xfrm flipV="1">
          <a:off x="9639300" y="146062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162561</xdr:rowOff>
    </xdr:from>
    <xdr:to>
      <xdr:col>46</xdr:col>
      <xdr:colOff>38100</xdr:colOff>
      <xdr:row>85</xdr:row>
      <xdr:rowOff>92711</xdr:rowOff>
    </xdr:to>
    <xdr:sp macro="" textlink="">
      <xdr:nvSpPr>
        <xdr:cNvPr id="368" name="楕円 367"/>
        <xdr:cNvSpPr/>
      </xdr:nvSpPr>
      <xdr:spPr>
        <a:xfrm>
          <a:off x="8699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36830</xdr:rowOff>
    </xdr:from>
    <xdr:to>
      <xdr:col>50</xdr:col>
      <xdr:colOff>114300</xdr:colOff>
      <xdr:row>85</xdr:row>
      <xdr:rowOff>41911</xdr:rowOff>
    </xdr:to>
    <xdr:cxnSp macro="">
      <xdr:nvCxnSpPr>
        <xdr:cNvPr id="369" name="直線コネクタ 368"/>
        <xdr:cNvCxnSpPr/>
      </xdr:nvCxnSpPr>
      <xdr:spPr>
        <a:xfrm flipV="1">
          <a:off x="8750300" y="1461008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165100</xdr:rowOff>
    </xdr:from>
    <xdr:to>
      <xdr:col>41</xdr:col>
      <xdr:colOff>101600</xdr:colOff>
      <xdr:row>85</xdr:row>
      <xdr:rowOff>95250</xdr:rowOff>
    </xdr:to>
    <xdr:sp macro="" textlink="">
      <xdr:nvSpPr>
        <xdr:cNvPr id="370" name="楕円 369"/>
        <xdr:cNvSpPr/>
      </xdr:nvSpPr>
      <xdr:spPr>
        <a:xfrm>
          <a:off x="7810500" y="1456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41911</xdr:rowOff>
    </xdr:from>
    <xdr:to>
      <xdr:col>45</xdr:col>
      <xdr:colOff>177800</xdr:colOff>
      <xdr:row>85</xdr:row>
      <xdr:rowOff>44450</xdr:rowOff>
    </xdr:to>
    <xdr:cxnSp macro="">
      <xdr:nvCxnSpPr>
        <xdr:cNvPr id="371" name="直線コネクタ 370"/>
        <xdr:cNvCxnSpPr/>
      </xdr:nvCxnSpPr>
      <xdr:spPr>
        <a:xfrm flipV="1">
          <a:off x="7861300" y="1461516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168911</xdr:rowOff>
    </xdr:from>
    <xdr:to>
      <xdr:col>36</xdr:col>
      <xdr:colOff>165100</xdr:colOff>
      <xdr:row>85</xdr:row>
      <xdr:rowOff>99061</xdr:rowOff>
    </xdr:to>
    <xdr:sp macro="" textlink="">
      <xdr:nvSpPr>
        <xdr:cNvPr id="372" name="楕円 371"/>
        <xdr:cNvSpPr/>
      </xdr:nvSpPr>
      <xdr:spPr>
        <a:xfrm>
          <a:off x="6921500" y="1457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44450</xdr:rowOff>
    </xdr:from>
    <xdr:to>
      <xdr:col>41</xdr:col>
      <xdr:colOff>50800</xdr:colOff>
      <xdr:row>85</xdr:row>
      <xdr:rowOff>48261</xdr:rowOff>
    </xdr:to>
    <xdr:cxnSp macro="">
      <xdr:nvCxnSpPr>
        <xdr:cNvPr id="373" name="直線コネクタ 372"/>
        <xdr:cNvCxnSpPr/>
      </xdr:nvCxnSpPr>
      <xdr:spPr>
        <a:xfrm flipV="1">
          <a:off x="6972300" y="146177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88916</xdr:rowOff>
    </xdr:from>
    <xdr:ext cx="469744" cy="259045"/>
    <xdr:sp macro="" textlink="">
      <xdr:nvSpPr>
        <xdr:cNvPr id="374" name="n_1aveValue【福祉施設】&#10;一人当たり面積"/>
        <xdr:cNvSpPr txBox="1"/>
      </xdr:nvSpPr>
      <xdr:spPr>
        <a:xfrm>
          <a:off x="9391727"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375" name="n_2aveValue【福祉施設】&#10;一人当たり面積"/>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87647</xdr:rowOff>
    </xdr:from>
    <xdr:ext cx="469744" cy="259045"/>
    <xdr:sp macro="" textlink="">
      <xdr:nvSpPr>
        <xdr:cNvPr id="376" name="n_3aveValue【福祉施設】&#10;一人当たり面積"/>
        <xdr:cNvSpPr txBox="1"/>
      </xdr:nvSpPr>
      <xdr:spPr>
        <a:xfrm>
          <a:off x="7626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109238</xdr:rowOff>
    </xdr:from>
    <xdr:ext cx="469744" cy="259045"/>
    <xdr:sp macro="" textlink="">
      <xdr:nvSpPr>
        <xdr:cNvPr id="377" name="n_4aveValue【福祉施設】&#10;一人当たり面積"/>
        <xdr:cNvSpPr txBox="1"/>
      </xdr:nvSpPr>
      <xdr:spPr>
        <a:xfrm>
          <a:off x="6737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78757</xdr:rowOff>
    </xdr:from>
    <xdr:ext cx="469744" cy="259045"/>
    <xdr:sp macro="" textlink="">
      <xdr:nvSpPr>
        <xdr:cNvPr id="378" name="n_1mainValue【福祉施設】&#10;一人当たり面積"/>
        <xdr:cNvSpPr txBox="1"/>
      </xdr:nvSpPr>
      <xdr:spPr>
        <a:xfrm>
          <a:off x="9391727" y="1465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83838</xdr:rowOff>
    </xdr:from>
    <xdr:ext cx="469744" cy="259045"/>
    <xdr:sp macro="" textlink="">
      <xdr:nvSpPr>
        <xdr:cNvPr id="379" name="n_2mainValue【福祉施設】&#10;一人当たり面積"/>
        <xdr:cNvSpPr txBox="1"/>
      </xdr:nvSpPr>
      <xdr:spPr>
        <a:xfrm>
          <a:off x="8515427" y="1465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86377</xdr:rowOff>
    </xdr:from>
    <xdr:ext cx="469744" cy="259045"/>
    <xdr:sp macro="" textlink="">
      <xdr:nvSpPr>
        <xdr:cNvPr id="380" name="n_3mainValue【福祉施設】&#10;一人当たり面積"/>
        <xdr:cNvSpPr txBox="1"/>
      </xdr:nvSpPr>
      <xdr:spPr>
        <a:xfrm>
          <a:off x="7626427" y="1465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90188</xdr:rowOff>
    </xdr:from>
    <xdr:ext cx="469744" cy="259045"/>
    <xdr:sp macro="" textlink="">
      <xdr:nvSpPr>
        <xdr:cNvPr id="381" name="n_4mainValue【福祉施設】&#10;一人当たり面積"/>
        <xdr:cNvSpPr txBox="1"/>
      </xdr:nvSpPr>
      <xdr:spPr>
        <a:xfrm>
          <a:off x="6737427" y="1466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9" name="直線コネクタ 40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0" name="テキスト ボックス 40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1" name="直線コネクタ 41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2" name="テキスト ボックス 41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3" name="直線コネクタ 41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4" name="テキスト ボックス 41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5" name="直線コネクタ 41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6" name="テキスト ボックス 41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7" name="直線コネクタ 41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8" name="テキスト ボックス 41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0" name="テキスト ボックス 41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2" name="直線コネクタ 421"/>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3"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4" name="直線コネクタ 423"/>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5" name="【一般廃棄物処理施設】&#10;有形固定資産減価償却率最大値テキスト"/>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6" name="直線コネクタ 425"/>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168292</xdr:rowOff>
    </xdr:from>
    <xdr:ext cx="405111" cy="259045"/>
    <xdr:sp macro="" textlink="">
      <xdr:nvSpPr>
        <xdr:cNvPr id="427" name="【一般廃棄物処理施設】&#10;有形固定資産減価償却率平均値テキスト"/>
        <xdr:cNvSpPr txBox="1"/>
      </xdr:nvSpPr>
      <xdr:spPr>
        <a:xfrm>
          <a:off x="16357600" y="634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428" name="フローチャート: 判断 427"/>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429" name="フローチャート: 判断 428"/>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430" name="フローチャート: 判断 429"/>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431" name="フローチャート: 判断 430"/>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432" name="フローチャート: 判断 431"/>
        <xdr:cNvSpPr/>
      </xdr:nvSpPr>
      <xdr:spPr>
        <a:xfrm>
          <a:off x="1276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12065</xdr:rowOff>
    </xdr:from>
    <xdr:to>
      <xdr:col>85</xdr:col>
      <xdr:colOff>177800</xdr:colOff>
      <xdr:row>40</xdr:row>
      <xdr:rowOff>113665</xdr:rowOff>
    </xdr:to>
    <xdr:sp macro="" textlink="">
      <xdr:nvSpPr>
        <xdr:cNvPr id="438" name="楕円 437"/>
        <xdr:cNvSpPr/>
      </xdr:nvSpPr>
      <xdr:spPr>
        <a:xfrm>
          <a:off x="16268700" y="687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161942</xdr:rowOff>
    </xdr:from>
    <xdr:ext cx="405111" cy="259045"/>
    <xdr:sp macro="" textlink="">
      <xdr:nvSpPr>
        <xdr:cNvPr id="439" name="【一般廃棄物処理施設】&#10;有形固定資産減価償却率該当値テキスト"/>
        <xdr:cNvSpPr txBox="1"/>
      </xdr:nvSpPr>
      <xdr:spPr>
        <a:xfrm>
          <a:off x="16357600" y="684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154940</xdr:rowOff>
    </xdr:from>
    <xdr:to>
      <xdr:col>81</xdr:col>
      <xdr:colOff>101600</xdr:colOff>
      <xdr:row>40</xdr:row>
      <xdr:rowOff>85090</xdr:rowOff>
    </xdr:to>
    <xdr:sp macro="" textlink="">
      <xdr:nvSpPr>
        <xdr:cNvPr id="440" name="楕円 439"/>
        <xdr:cNvSpPr/>
      </xdr:nvSpPr>
      <xdr:spPr>
        <a:xfrm>
          <a:off x="15430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34290</xdr:rowOff>
    </xdr:from>
    <xdr:to>
      <xdr:col>85</xdr:col>
      <xdr:colOff>127000</xdr:colOff>
      <xdr:row>40</xdr:row>
      <xdr:rowOff>62865</xdr:rowOff>
    </xdr:to>
    <xdr:cxnSp macro="">
      <xdr:nvCxnSpPr>
        <xdr:cNvPr id="441" name="直線コネクタ 440"/>
        <xdr:cNvCxnSpPr/>
      </xdr:nvCxnSpPr>
      <xdr:spPr>
        <a:xfrm>
          <a:off x="15481300" y="689229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114935</xdr:rowOff>
    </xdr:from>
    <xdr:to>
      <xdr:col>76</xdr:col>
      <xdr:colOff>165100</xdr:colOff>
      <xdr:row>40</xdr:row>
      <xdr:rowOff>45085</xdr:rowOff>
    </xdr:to>
    <xdr:sp macro="" textlink="">
      <xdr:nvSpPr>
        <xdr:cNvPr id="442" name="楕円 441"/>
        <xdr:cNvSpPr/>
      </xdr:nvSpPr>
      <xdr:spPr>
        <a:xfrm>
          <a:off x="145415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165735</xdr:rowOff>
    </xdr:from>
    <xdr:to>
      <xdr:col>81</xdr:col>
      <xdr:colOff>50800</xdr:colOff>
      <xdr:row>40</xdr:row>
      <xdr:rowOff>34290</xdr:rowOff>
    </xdr:to>
    <xdr:cxnSp macro="">
      <xdr:nvCxnSpPr>
        <xdr:cNvPr id="443" name="直線コネクタ 442"/>
        <xdr:cNvCxnSpPr/>
      </xdr:nvCxnSpPr>
      <xdr:spPr>
        <a:xfrm>
          <a:off x="14592300" y="68522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53975</xdr:rowOff>
    </xdr:from>
    <xdr:to>
      <xdr:col>72</xdr:col>
      <xdr:colOff>38100</xdr:colOff>
      <xdr:row>39</xdr:row>
      <xdr:rowOff>155575</xdr:rowOff>
    </xdr:to>
    <xdr:sp macro="" textlink="">
      <xdr:nvSpPr>
        <xdr:cNvPr id="444" name="楕円 443"/>
        <xdr:cNvSpPr/>
      </xdr:nvSpPr>
      <xdr:spPr>
        <a:xfrm>
          <a:off x="13652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104775</xdr:rowOff>
    </xdr:from>
    <xdr:to>
      <xdr:col>76</xdr:col>
      <xdr:colOff>114300</xdr:colOff>
      <xdr:row>39</xdr:row>
      <xdr:rowOff>165735</xdr:rowOff>
    </xdr:to>
    <xdr:cxnSp macro="">
      <xdr:nvCxnSpPr>
        <xdr:cNvPr id="445" name="直線コネクタ 444"/>
        <xdr:cNvCxnSpPr/>
      </xdr:nvCxnSpPr>
      <xdr:spPr>
        <a:xfrm>
          <a:off x="13703300" y="679132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147320</xdr:rowOff>
    </xdr:from>
    <xdr:to>
      <xdr:col>67</xdr:col>
      <xdr:colOff>101600</xdr:colOff>
      <xdr:row>40</xdr:row>
      <xdr:rowOff>77470</xdr:rowOff>
    </xdr:to>
    <xdr:sp macro="" textlink="">
      <xdr:nvSpPr>
        <xdr:cNvPr id="446" name="楕円 445"/>
        <xdr:cNvSpPr/>
      </xdr:nvSpPr>
      <xdr:spPr>
        <a:xfrm>
          <a:off x="12763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104775</xdr:rowOff>
    </xdr:from>
    <xdr:to>
      <xdr:col>71</xdr:col>
      <xdr:colOff>177800</xdr:colOff>
      <xdr:row>40</xdr:row>
      <xdr:rowOff>26670</xdr:rowOff>
    </xdr:to>
    <xdr:cxnSp macro="">
      <xdr:nvCxnSpPr>
        <xdr:cNvPr id="447" name="直線コネクタ 446"/>
        <xdr:cNvCxnSpPr/>
      </xdr:nvCxnSpPr>
      <xdr:spPr>
        <a:xfrm flipV="1">
          <a:off x="12814300" y="6791325"/>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65422</xdr:rowOff>
    </xdr:from>
    <xdr:ext cx="405111" cy="259045"/>
    <xdr:sp macro="" textlink="">
      <xdr:nvSpPr>
        <xdr:cNvPr id="448" name="n_1aveValue【一般廃棄物処理施設】&#10;有形固定資産減価償却率"/>
        <xdr:cNvSpPr txBox="1"/>
      </xdr:nvSpPr>
      <xdr:spPr>
        <a:xfrm>
          <a:off x="15266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449" name="n_2aveValue【一般廃棄物処理施設】&#10;有形固定資産減価償却率"/>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450" name="n_3aveValue【一般廃棄物処理施設】&#10;有形固定資産減価償却率"/>
        <xdr:cNvSpPr txBox="1"/>
      </xdr:nvSpPr>
      <xdr:spPr>
        <a:xfrm>
          <a:off x="13500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137812</xdr:rowOff>
    </xdr:from>
    <xdr:ext cx="405111" cy="259045"/>
    <xdr:sp macro="" textlink="">
      <xdr:nvSpPr>
        <xdr:cNvPr id="451" name="n_4aveValue【一般廃棄物処理施設】&#10;有形固定資産減価償却率"/>
        <xdr:cNvSpPr txBox="1"/>
      </xdr:nvSpPr>
      <xdr:spPr>
        <a:xfrm>
          <a:off x="12611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76217</xdr:rowOff>
    </xdr:from>
    <xdr:ext cx="405111" cy="259045"/>
    <xdr:sp macro="" textlink="">
      <xdr:nvSpPr>
        <xdr:cNvPr id="452" name="n_1mainValue【一般廃棄物処理施設】&#10;有形固定資産減価償却率"/>
        <xdr:cNvSpPr txBox="1"/>
      </xdr:nvSpPr>
      <xdr:spPr>
        <a:xfrm>
          <a:off x="15266044"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36212</xdr:rowOff>
    </xdr:from>
    <xdr:ext cx="405111" cy="259045"/>
    <xdr:sp macro="" textlink="">
      <xdr:nvSpPr>
        <xdr:cNvPr id="453" name="n_2mainValue【一般廃棄物処理施設】&#10;有形固定資産減価償却率"/>
        <xdr:cNvSpPr txBox="1"/>
      </xdr:nvSpPr>
      <xdr:spPr>
        <a:xfrm>
          <a:off x="143897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146702</xdr:rowOff>
    </xdr:from>
    <xdr:ext cx="405111" cy="259045"/>
    <xdr:sp macro="" textlink="">
      <xdr:nvSpPr>
        <xdr:cNvPr id="454" name="n_3mainValue【一般廃棄物処理施設】&#10;有形固定資産減価償却率"/>
        <xdr:cNvSpPr txBox="1"/>
      </xdr:nvSpPr>
      <xdr:spPr>
        <a:xfrm>
          <a:off x="13500744"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68597</xdr:rowOff>
    </xdr:from>
    <xdr:ext cx="405111" cy="259045"/>
    <xdr:sp macro="" textlink="">
      <xdr:nvSpPr>
        <xdr:cNvPr id="455" name="n_4mainValue【一般廃棄物処理施設】&#10;有形固定資産減価償却率"/>
        <xdr:cNvSpPr txBox="1"/>
      </xdr:nvSpPr>
      <xdr:spPr>
        <a:xfrm>
          <a:off x="1261174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7" name="テキスト ボックス 46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9" name="テキスト ボックス 46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1" name="テキスト ボックス 47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3" name="テキスト ボックス 47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477" name="直線コネクタ 476"/>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478" name="【一般廃棄物処理施設】&#10;一人当たり有形固定資産（償却資産）額最小値テキスト"/>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479" name="直線コネクタ 478"/>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480" name="【一般廃棄物処理施設】&#10;一人当たり有形固定資産（償却資産）額最大値テキスト"/>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481" name="直線コネクタ 480"/>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7396</xdr:rowOff>
    </xdr:from>
    <xdr:ext cx="599010" cy="259045"/>
    <xdr:sp macro="" textlink="">
      <xdr:nvSpPr>
        <xdr:cNvPr id="482" name="【一般廃棄物処理施設】&#10;一人当たり有形固定資産（償却資産）額平均値テキスト"/>
        <xdr:cNvSpPr txBox="1"/>
      </xdr:nvSpPr>
      <xdr:spPr>
        <a:xfrm>
          <a:off x="22199600" y="669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483" name="フローチャート: 判断 482"/>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484" name="フローチャート: 判断 483"/>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485" name="フローチャート: 判断 484"/>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486" name="フローチャート: 判断 485"/>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487" name="フローチャート: 判断 486"/>
        <xdr:cNvSpPr/>
      </xdr:nvSpPr>
      <xdr:spPr>
        <a:xfrm>
          <a:off x="18605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113770</xdr:rowOff>
    </xdr:from>
    <xdr:to>
      <xdr:col>116</xdr:col>
      <xdr:colOff>114300</xdr:colOff>
      <xdr:row>39</xdr:row>
      <xdr:rowOff>43920</xdr:rowOff>
    </xdr:to>
    <xdr:sp macro="" textlink="">
      <xdr:nvSpPr>
        <xdr:cNvPr id="493" name="楕円 492"/>
        <xdr:cNvSpPr/>
      </xdr:nvSpPr>
      <xdr:spPr>
        <a:xfrm>
          <a:off x="22110700" y="662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136647</xdr:rowOff>
    </xdr:from>
    <xdr:ext cx="599010" cy="259045"/>
    <xdr:sp macro="" textlink="">
      <xdr:nvSpPr>
        <xdr:cNvPr id="494" name="【一般廃棄物処理施設】&#10;一人当たり有形固定資産（償却資産）額該当値テキスト"/>
        <xdr:cNvSpPr txBox="1"/>
      </xdr:nvSpPr>
      <xdr:spPr>
        <a:xfrm>
          <a:off x="22199600" y="648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125936</xdr:rowOff>
    </xdr:from>
    <xdr:to>
      <xdr:col>112</xdr:col>
      <xdr:colOff>38100</xdr:colOff>
      <xdr:row>39</xdr:row>
      <xdr:rowOff>56086</xdr:rowOff>
    </xdr:to>
    <xdr:sp macro="" textlink="">
      <xdr:nvSpPr>
        <xdr:cNvPr id="495" name="楕円 494"/>
        <xdr:cNvSpPr/>
      </xdr:nvSpPr>
      <xdr:spPr>
        <a:xfrm>
          <a:off x="21272500" y="664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164570</xdr:rowOff>
    </xdr:from>
    <xdr:to>
      <xdr:col>116</xdr:col>
      <xdr:colOff>63500</xdr:colOff>
      <xdr:row>39</xdr:row>
      <xdr:rowOff>5286</xdr:rowOff>
    </xdr:to>
    <xdr:cxnSp macro="">
      <xdr:nvCxnSpPr>
        <xdr:cNvPr id="496" name="直線コネクタ 495"/>
        <xdr:cNvCxnSpPr/>
      </xdr:nvCxnSpPr>
      <xdr:spPr>
        <a:xfrm flipV="1">
          <a:off x="21323300" y="6679670"/>
          <a:ext cx="838200" cy="1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120114</xdr:rowOff>
    </xdr:from>
    <xdr:to>
      <xdr:col>107</xdr:col>
      <xdr:colOff>101600</xdr:colOff>
      <xdr:row>39</xdr:row>
      <xdr:rowOff>50264</xdr:rowOff>
    </xdr:to>
    <xdr:sp macro="" textlink="">
      <xdr:nvSpPr>
        <xdr:cNvPr id="497" name="楕円 496"/>
        <xdr:cNvSpPr/>
      </xdr:nvSpPr>
      <xdr:spPr>
        <a:xfrm>
          <a:off x="20383500" y="663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170914</xdr:rowOff>
    </xdr:from>
    <xdr:to>
      <xdr:col>111</xdr:col>
      <xdr:colOff>177800</xdr:colOff>
      <xdr:row>39</xdr:row>
      <xdr:rowOff>5286</xdr:rowOff>
    </xdr:to>
    <xdr:cxnSp macro="">
      <xdr:nvCxnSpPr>
        <xdr:cNvPr id="498" name="直線コネクタ 497"/>
        <xdr:cNvCxnSpPr/>
      </xdr:nvCxnSpPr>
      <xdr:spPr>
        <a:xfrm>
          <a:off x="20434300" y="6686014"/>
          <a:ext cx="889000" cy="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129564</xdr:rowOff>
    </xdr:from>
    <xdr:to>
      <xdr:col>102</xdr:col>
      <xdr:colOff>165100</xdr:colOff>
      <xdr:row>39</xdr:row>
      <xdr:rowOff>59714</xdr:rowOff>
    </xdr:to>
    <xdr:sp macro="" textlink="">
      <xdr:nvSpPr>
        <xdr:cNvPr id="499" name="楕円 498"/>
        <xdr:cNvSpPr/>
      </xdr:nvSpPr>
      <xdr:spPr>
        <a:xfrm>
          <a:off x="19494500" y="664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170914</xdr:rowOff>
    </xdr:from>
    <xdr:to>
      <xdr:col>107</xdr:col>
      <xdr:colOff>50800</xdr:colOff>
      <xdr:row>39</xdr:row>
      <xdr:rowOff>8914</xdr:rowOff>
    </xdr:to>
    <xdr:cxnSp macro="">
      <xdr:nvCxnSpPr>
        <xdr:cNvPr id="500" name="直線コネクタ 499"/>
        <xdr:cNvCxnSpPr/>
      </xdr:nvCxnSpPr>
      <xdr:spPr>
        <a:xfrm flipV="1">
          <a:off x="19545300" y="6686014"/>
          <a:ext cx="889000" cy="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8620</xdr:rowOff>
    </xdr:from>
    <xdr:to>
      <xdr:col>98</xdr:col>
      <xdr:colOff>38100</xdr:colOff>
      <xdr:row>39</xdr:row>
      <xdr:rowOff>110220</xdr:rowOff>
    </xdr:to>
    <xdr:sp macro="" textlink="">
      <xdr:nvSpPr>
        <xdr:cNvPr id="501" name="楕円 500"/>
        <xdr:cNvSpPr/>
      </xdr:nvSpPr>
      <xdr:spPr>
        <a:xfrm>
          <a:off x="18605500" y="66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8914</xdr:rowOff>
    </xdr:from>
    <xdr:to>
      <xdr:col>102</xdr:col>
      <xdr:colOff>114300</xdr:colOff>
      <xdr:row>39</xdr:row>
      <xdr:rowOff>59420</xdr:rowOff>
    </xdr:to>
    <xdr:cxnSp macro="">
      <xdr:nvCxnSpPr>
        <xdr:cNvPr id="502" name="直線コネクタ 501"/>
        <xdr:cNvCxnSpPr/>
      </xdr:nvCxnSpPr>
      <xdr:spPr>
        <a:xfrm flipV="1">
          <a:off x="18656300" y="6695464"/>
          <a:ext cx="889000" cy="5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144418</xdr:rowOff>
    </xdr:from>
    <xdr:ext cx="599010" cy="259045"/>
    <xdr:sp macro="" textlink="">
      <xdr:nvSpPr>
        <xdr:cNvPr id="503" name="n_1aveValue【一般廃棄物処理施設】&#10;一人当たり有形固定資産（償却資産）額"/>
        <xdr:cNvSpPr txBox="1"/>
      </xdr:nvSpPr>
      <xdr:spPr>
        <a:xfrm>
          <a:off x="21011095" y="683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169183</xdr:rowOff>
    </xdr:from>
    <xdr:ext cx="599010" cy="259045"/>
    <xdr:sp macro="" textlink="">
      <xdr:nvSpPr>
        <xdr:cNvPr id="504" name="n_2aveValue【一般廃棄物処理施設】&#10;一人当たり有形固定資産（償却資産）額"/>
        <xdr:cNvSpPr txBox="1"/>
      </xdr:nvSpPr>
      <xdr:spPr>
        <a:xfrm>
          <a:off x="20134795" y="685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8252</xdr:rowOff>
    </xdr:from>
    <xdr:ext cx="599010" cy="259045"/>
    <xdr:sp macro="" textlink="">
      <xdr:nvSpPr>
        <xdr:cNvPr id="505" name="n_3aveValue【一般廃棄物処理施設】&#10;一人当たり有形固定資産（償却資産）額"/>
        <xdr:cNvSpPr txBox="1"/>
      </xdr:nvSpPr>
      <xdr:spPr>
        <a:xfrm>
          <a:off x="19245795" y="686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17390</xdr:rowOff>
    </xdr:from>
    <xdr:ext cx="599010" cy="259045"/>
    <xdr:sp macro="" textlink="">
      <xdr:nvSpPr>
        <xdr:cNvPr id="506" name="n_4aveValue【一般廃棄物処理施設】&#10;一人当たり有形固定資産（償却資産）額"/>
        <xdr:cNvSpPr txBox="1"/>
      </xdr:nvSpPr>
      <xdr:spPr>
        <a:xfrm>
          <a:off x="18356795" y="687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72613</xdr:rowOff>
    </xdr:from>
    <xdr:ext cx="599010" cy="259045"/>
    <xdr:sp macro="" textlink="">
      <xdr:nvSpPr>
        <xdr:cNvPr id="507" name="n_1mainValue【一般廃棄物処理施設】&#10;一人当たり有形固定資産（償却資産）額"/>
        <xdr:cNvSpPr txBox="1"/>
      </xdr:nvSpPr>
      <xdr:spPr>
        <a:xfrm>
          <a:off x="21011095" y="6416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66791</xdr:rowOff>
    </xdr:from>
    <xdr:ext cx="599010" cy="259045"/>
    <xdr:sp macro="" textlink="">
      <xdr:nvSpPr>
        <xdr:cNvPr id="508" name="n_2mainValue【一般廃棄物処理施設】&#10;一人当たり有形固定資産（償却資産）額"/>
        <xdr:cNvSpPr txBox="1"/>
      </xdr:nvSpPr>
      <xdr:spPr>
        <a:xfrm>
          <a:off x="20134795" y="641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76241</xdr:rowOff>
    </xdr:from>
    <xdr:ext cx="599010" cy="259045"/>
    <xdr:sp macro="" textlink="">
      <xdr:nvSpPr>
        <xdr:cNvPr id="509" name="n_3mainValue【一般廃棄物処理施設】&#10;一人当たり有形固定資産（償却資産）額"/>
        <xdr:cNvSpPr txBox="1"/>
      </xdr:nvSpPr>
      <xdr:spPr>
        <a:xfrm>
          <a:off x="19245795" y="641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126747</xdr:rowOff>
    </xdr:from>
    <xdr:ext cx="599010" cy="259045"/>
    <xdr:sp macro="" textlink="">
      <xdr:nvSpPr>
        <xdr:cNvPr id="510" name="n_4mainValue【一般廃棄物処理施設】&#10;一人当たり有形固定資産（償却資産）額"/>
        <xdr:cNvSpPr txBox="1"/>
      </xdr:nvSpPr>
      <xdr:spPr>
        <a:xfrm>
          <a:off x="18356795" y="647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9" name="テキスト ボックス 53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1" name="テキスト ボックス 5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3" name="テキスト ボックス 5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5" name="テキスト ボックス 5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7" name="テキスト ボックス 54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9" name="テキスト ボックス 54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551" name="直線コネクタ 550"/>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552" name="【消防施設】&#10;有形固定資産減価償却率最小値テキスト"/>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553" name="直線コネクタ 552"/>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554" name="【消防施設】&#10;有形固定資産減価償却率最大値テキスト"/>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555" name="直線コネクタ 554"/>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27322</xdr:rowOff>
    </xdr:from>
    <xdr:ext cx="405111" cy="259045"/>
    <xdr:sp macro="" textlink="">
      <xdr:nvSpPr>
        <xdr:cNvPr id="556" name="【消防施設】&#10;有形固定資産減価償却率平均値テキスト"/>
        <xdr:cNvSpPr txBox="1"/>
      </xdr:nvSpPr>
      <xdr:spPr>
        <a:xfrm>
          <a:off x="16357600" y="1391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557" name="フローチャート: 判断 556"/>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58" name="フローチャート: 判断 557"/>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559" name="フローチャート: 判断 558"/>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560" name="フローチャート: 判断 559"/>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561" name="フローチャート: 判断 560"/>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114936</xdr:rowOff>
    </xdr:from>
    <xdr:to>
      <xdr:col>85</xdr:col>
      <xdr:colOff>177800</xdr:colOff>
      <xdr:row>84</xdr:row>
      <xdr:rowOff>45086</xdr:rowOff>
    </xdr:to>
    <xdr:sp macro="" textlink="">
      <xdr:nvSpPr>
        <xdr:cNvPr id="567" name="楕円 566"/>
        <xdr:cNvSpPr/>
      </xdr:nvSpPr>
      <xdr:spPr>
        <a:xfrm>
          <a:off x="16268700" y="143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93363</xdr:rowOff>
    </xdr:from>
    <xdr:ext cx="405111" cy="259045"/>
    <xdr:sp macro="" textlink="">
      <xdr:nvSpPr>
        <xdr:cNvPr id="568" name="【消防施設】&#10;有形固定資産減価償却率該当値テキスト"/>
        <xdr:cNvSpPr txBox="1"/>
      </xdr:nvSpPr>
      <xdr:spPr>
        <a:xfrm>
          <a:off x="16357600"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151130</xdr:rowOff>
    </xdr:from>
    <xdr:to>
      <xdr:col>81</xdr:col>
      <xdr:colOff>101600</xdr:colOff>
      <xdr:row>84</xdr:row>
      <xdr:rowOff>81280</xdr:rowOff>
    </xdr:to>
    <xdr:sp macro="" textlink="">
      <xdr:nvSpPr>
        <xdr:cNvPr id="569" name="楕円 568"/>
        <xdr:cNvSpPr/>
      </xdr:nvSpPr>
      <xdr:spPr>
        <a:xfrm>
          <a:off x="15430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165736</xdr:rowOff>
    </xdr:from>
    <xdr:to>
      <xdr:col>85</xdr:col>
      <xdr:colOff>127000</xdr:colOff>
      <xdr:row>84</xdr:row>
      <xdr:rowOff>30480</xdr:rowOff>
    </xdr:to>
    <xdr:cxnSp macro="">
      <xdr:nvCxnSpPr>
        <xdr:cNvPr id="570" name="直線コネクタ 569"/>
        <xdr:cNvCxnSpPr/>
      </xdr:nvCxnSpPr>
      <xdr:spPr>
        <a:xfrm flipV="1">
          <a:off x="15481300" y="14396086"/>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143511</xdr:rowOff>
    </xdr:from>
    <xdr:to>
      <xdr:col>76</xdr:col>
      <xdr:colOff>165100</xdr:colOff>
      <xdr:row>84</xdr:row>
      <xdr:rowOff>73661</xdr:rowOff>
    </xdr:to>
    <xdr:sp macro="" textlink="">
      <xdr:nvSpPr>
        <xdr:cNvPr id="571" name="楕円 570"/>
        <xdr:cNvSpPr/>
      </xdr:nvSpPr>
      <xdr:spPr>
        <a:xfrm>
          <a:off x="14541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22861</xdr:rowOff>
    </xdr:from>
    <xdr:to>
      <xdr:col>81</xdr:col>
      <xdr:colOff>50800</xdr:colOff>
      <xdr:row>84</xdr:row>
      <xdr:rowOff>30480</xdr:rowOff>
    </xdr:to>
    <xdr:cxnSp macro="">
      <xdr:nvCxnSpPr>
        <xdr:cNvPr id="572" name="直線コネクタ 571"/>
        <xdr:cNvCxnSpPr/>
      </xdr:nvCxnSpPr>
      <xdr:spPr>
        <a:xfrm>
          <a:off x="14592300" y="14424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143511</xdr:rowOff>
    </xdr:from>
    <xdr:to>
      <xdr:col>72</xdr:col>
      <xdr:colOff>38100</xdr:colOff>
      <xdr:row>84</xdr:row>
      <xdr:rowOff>73661</xdr:rowOff>
    </xdr:to>
    <xdr:sp macro="" textlink="">
      <xdr:nvSpPr>
        <xdr:cNvPr id="573" name="楕円 572"/>
        <xdr:cNvSpPr/>
      </xdr:nvSpPr>
      <xdr:spPr>
        <a:xfrm>
          <a:off x="13652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22861</xdr:rowOff>
    </xdr:from>
    <xdr:to>
      <xdr:col>76</xdr:col>
      <xdr:colOff>114300</xdr:colOff>
      <xdr:row>84</xdr:row>
      <xdr:rowOff>22861</xdr:rowOff>
    </xdr:to>
    <xdr:cxnSp macro="">
      <xdr:nvCxnSpPr>
        <xdr:cNvPr id="574" name="直線コネクタ 573"/>
        <xdr:cNvCxnSpPr/>
      </xdr:nvCxnSpPr>
      <xdr:spPr>
        <a:xfrm>
          <a:off x="13703300" y="14424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120650</xdr:rowOff>
    </xdr:from>
    <xdr:to>
      <xdr:col>67</xdr:col>
      <xdr:colOff>101600</xdr:colOff>
      <xdr:row>84</xdr:row>
      <xdr:rowOff>50800</xdr:rowOff>
    </xdr:to>
    <xdr:sp macro="" textlink="">
      <xdr:nvSpPr>
        <xdr:cNvPr id="575" name="楕円 574"/>
        <xdr:cNvSpPr/>
      </xdr:nvSpPr>
      <xdr:spPr>
        <a:xfrm>
          <a:off x="12763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0</xdr:rowOff>
    </xdr:from>
    <xdr:to>
      <xdr:col>71</xdr:col>
      <xdr:colOff>177800</xdr:colOff>
      <xdr:row>84</xdr:row>
      <xdr:rowOff>22861</xdr:rowOff>
    </xdr:to>
    <xdr:cxnSp macro="">
      <xdr:nvCxnSpPr>
        <xdr:cNvPr id="576" name="直線コネクタ 575"/>
        <xdr:cNvCxnSpPr/>
      </xdr:nvCxnSpPr>
      <xdr:spPr>
        <a:xfrm>
          <a:off x="12814300" y="14401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577" name="n_1aveValue【消防施設】&#10;有形固定資産減価償却率"/>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578" name="n_2aveValue【消防施設】&#10;有形固定資産減価償却率"/>
        <xdr:cNvSpPr txBox="1"/>
      </xdr:nvSpPr>
      <xdr:spPr>
        <a:xfrm>
          <a:off x="14389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579" name="n_3aveValue【消防施設】&#10;有形固定資産減価償却率"/>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580" name="n_4aveValue【消防施設】&#10;有形固定資産減価償却率"/>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72407</xdr:rowOff>
    </xdr:from>
    <xdr:ext cx="405111" cy="259045"/>
    <xdr:sp macro="" textlink="">
      <xdr:nvSpPr>
        <xdr:cNvPr id="581" name="n_1mainValue【消防施設】&#10;有形固定資産減価償却率"/>
        <xdr:cNvSpPr txBox="1"/>
      </xdr:nvSpPr>
      <xdr:spPr>
        <a:xfrm>
          <a:off x="15266044"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64788</xdr:rowOff>
    </xdr:from>
    <xdr:ext cx="405111" cy="259045"/>
    <xdr:sp macro="" textlink="">
      <xdr:nvSpPr>
        <xdr:cNvPr id="582" name="n_2mainValue【消防施設】&#10;有形固定資産減価償却率"/>
        <xdr:cNvSpPr txBox="1"/>
      </xdr:nvSpPr>
      <xdr:spPr>
        <a:xfrm>
          <a:off x="14389744"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64788</xdr:rowOff>
    </xdr:from>
    <xdr:ext cx="405111" cy="259045"/>
    <xdr:sp macro="" textlink="">
      <xdr:nvSpPr>
        <xdr:cNvPr id="583" name="n_3mainValue【消防施設】&#10;有形固定資産減価償却率"/>
        <xdr:cNvSpPr txBox="1"/>
      </xdr:nvSpPr>
      <xdr:spPr>
        <a:xfrm>
          <a:off x="13500744"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41927</xdr:rowOff>
    </xdr:from>
    <xdr:ext cx="405111" cy="259045"/>
    <xdr:sp macro="" textlink="">
      <xdr:nvSpPr>
        <xdr:cNvPr id="584" name="n_4mainValue【消防施設】&#10;有形固定資産減価償却率"/>
        <xdr:cNvSpPr txBox="1"/>
      </xdr:nvSpPr>
      <xdr:spPr>
        <a:xfrm>
          <a:off x="126117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5" name="直線コネクタ 5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6" name="テキスト ボックス 5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7" name="直線コネクタ 5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8" name="テキスト ボックス 5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9" name="直線コネクタ 5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0" name="テキスト ボックス 5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1" name="直線コネクタ 6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2" name="テキスト ボックス 6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3" name="直線コネクタ 6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4" name="テキスト ボックス 6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608" name="直線コネクタ 607"/>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9"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10" name="直線コネクタ 609"/>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611" name="【消防施設】&#10;一人当たり面積最大値テキスト"/>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612" name="直線コネクタ 611"/>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93363</xdr:rowOff>
    </xdr:from>
    <xdr:ext cx="469744" cy="259045"/>
    <xdr:sp macro="" textlink="">
      <xdr:nvSpPr>
        <xdr:cNvPr id="613" name="【消防施設】&#10;一人当たり面積平均値テキスト"/>
        <xdr:cNvSpPr txBox="1"/>
      </xdr:nvSpPr>
      <xdr:spPr>
        <a:xfrm>
          <a:off x="22199600" y="1449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614" name="フローチャート: 判断 613"/>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615" name="フローチャート: 判断 614"/>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16" name="フローチャート: 判断 615"/>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617" name="フローチャート: 判断 616"/>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618" name="フローチャート: 判断 617"/>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624" name="楕円 623"/>
        <xdr:cNvSpPr/>
      </xdr:nvSpPr>
      <xdr:spPr>
        <a:xfrm>
          <a:off x="221107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29227</xdr:rowOff>
    </xdr:from>
    <xdr:ext cx="469744" cy="259045"/>
    <xdr:sp macro="" textlink="">
      <xdr:nvSpPr>
        <xdr:cNvPr id="625" name="【消防施設】&#10;一人当たり面積該当値テキスト"/>
        <xdr:cNvSpPr txBox="1"/>
      </xdr:nvSpPr>
      <xdr:spPr>
        <a:xfrm>
          <a:off x="22199600"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xdr:rowOff>
    </xdr:from>
    <xdr:to>
      <xdr:col>112</xdr:col>
      <xdr:colOff>38100</xdr:colOff>
      <xdr:row>84</xdr:row>
      <xdr:rowOff>107950</xdr:rowOff>
    </xdr:to>
    <xdr:sp macro="" textlink="">
      <xdr:nvSpPr>
        <xdr:cNvPr id="626" name="楕円 625"/>
        <xdr:cNvSpPr/>
      </xdr:nvSpPr>
      <xdr:spPr>
        <a:xfrm>
          <a:off x="21272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57150</xdr:rowOff>
    </xdr:from>
    <xdr:to>
      <xdr:col>116</xdr:col>
      <xdr:colOff>63500</xdr:colOff>
      <xdr:row>84</xdr:row>
      <xdr:rowOff>57150</xdr:rowOff>
    </xdr:to>
    <xdr:cxnSp macro="">
      <xdr:nvCxnSpPr>
        <xdr:cNvPr id="627" name="直線コネクタ 626"/>
        <xdr:cNvCxnSpPr/>
      </xdr:nvCxnSpPr>
      <xdr:spPr>
        <a:xfrm flipV="1">
          <a:off x="21323300" y="142875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25400</xdr:rowOff>
    </xdr:from>
    <xdr:to>
      <xdr:col>107</xdr:col>
      <xdr:colOff>101600</xdr:colOff>
      <xdr:row>84</xdr:row>
      <xdr:rowOff>127000</xdr:rowOff>
    </xdr:to>
    <xdr:sp macro="" textlink="">
      <xdr:nvSpPr>
        <xdr:cNvPr id="628" name="楕円 627"/>
        <xdr:cNvSpPr/>
      </xdr:nvSpPr>
      <xdr:spPr>
        <a:xfrm>
          <a:off x="20383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57150</xdr:rowOff>
    </xdr:from>
    <xdr:to>
      <xdr:col>111</xdr:col>
      <xdr:colOff>177800</xdr:colOff>
      <xdr:row>84</xdr:row>
      <xdr:rowOff>76200</xdr:rowOff>
    </xdr:to>
    <xdr:cxnSp macro="">
      <xdr:nvCxnSpPr>
        <xdr:cNvPr id="629" name="直線コネクタ 628"/>
        <xdr:cNvCxnSpPr/>
      </xdr:nvCxnSpPr>
      <xdr:spPr>
        <a:xfrm flipV="1">
          <a:off x="20434300" y="14458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xdr:rowOff>
    </xdr:from>
    <xdr:to>
      <xdr:col>102</xdr:col>
      <xdr:colOff>165100</xdr:colOff>
      <xdr:row>84</xdr:row>
      <xdr:rowOff>107950</xdr:rowOff>
    </xdr:to>
    <xdr:sp macro="" textlink="">
      <xdr:nvSpPr>
        <xdr:cNvPr id="630" name="楕円 629"/>
        <xdr:cNvSpPr/>
      </xdr:nvSpPr>
      <xdr:spPr>
        <a:xfrm>
          <a:off x="19494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57150</xdr:rowOff>
    </xdr:from>
    <xdr:to>
      <xdr:col>107</xdr:col>
      <xdr:colOff>50800</xdr:colOff>
      <xdr:row>84</xdr:row>
      <xdr:rowOff>76200</xdr:rowOff>
    </xdr:to>
    <xdr:cxnSp macro="">
      <xdr:nvCxnSpPr>
        <xdr:cNvPr id="631" name="直線コネクタ 630"/>
        <xdr:cNvCxnSpPr/>
      </xdr:nvCxnSpPr>
      <xdr:spPr>
        <a:xfrm>
          <a:off x="19545300" y="14458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12064</xdr:rowOff>
    </xdr:from>
    <xdr:to>
      <xdr:col>98</xdr:col>
      <xdr:colOff>38100</xdr:colOff>
      <xdr:row>84</xdr:row>
      <xdr:rowOff>113664</xdr:rowOff>
    </xdr:to>
    <xdr:sp macro="" textlink="">
      <xdr:nvSpPr>
        <xdr:cNvPr id="632" name="楕円 631"/>
        <xdr:cNvSpPr/>
      </xdr:nvSpPr>
      <xdr:spPr>
        <a:xfrm>
          <a:off x="18605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57150</xdr:rowOff>
    </xdr:from>
    <xdr:to>
      <xdr:col>102</xdr:col>
      <xdr:colOff>114300</xdr:colOff>
      <xdr:row>84</xdr:row>
      <xdr:rowOff>62864</xdr:rowOff>
    </xdr:to>
    <xdr:cxnSp macro="">
      <xdr:nvCxnSpPr>
        <xdr:cNvPr id="633" name="直線コネクタ 632"/>
        <xdr:cNvCxnSpPr/>
      </xdr:nvCxnSpPr>
      <xdr:spPr>
        <a:xfrm flipV="1">
          <a:off x="18656300" y="144589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47641</xdr:rowOff>
    </xdr:from>
    <xdr:ext cx="469744" cy="259045"/>
    <xdr:sp macro="" textlink="">
      <xdr:nvSpPr>
        <xdr:cNvPr id="634" name="n_1aveValue【消防施設】&#10;一人当たり面積"/>
        <xdr:cNvSpPr txBox="1"/>
      </xdr:nvSpPr>
      <xdr:spPr>
        <a:xfrm>
          <a:off x="21075727" y="1462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635" name="n_2aveValue【消防施設】&#10;一人当たり面積"/>
        <xdr:cNvSpPr txBox="1"/>
      </xdr:nvSpPr>
      <xdr:spPr>
        <a:xfrm>
          <a:off x="20199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30497</xdr:rowOff>
    </xdr:from>
    <xdr:ext cx="469744" cy="259045"/>
    <xdr:sp macro="" textlink="">
      <xdr:nvSpPr>
        <xdr:cNvPr id="636" name="n_3aveValue【消防施設】&#10;一人当たり面積"/>
        <xdr:cNvSpPr txBox="1"/>
      </xdr:nvSpPr>
      <xdr:spPr>
        <a:xfrm>
          <a:off x="19310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95266</xdr:rowOff>
    </xdr:from>
    <xdr:ext cx="469744" cy="259045"/>
    <xdr:sp macro="" textlink="">
      <xdr:nvSpPr>
        <xdr:cNvPr id="637" name="n_4aveValue【消防施設】&#10;一人当たり面積"/>
        <xdr:cNvSpPr txBox="1"/>
      </xdr:nvSpPr>
      <xdr:spPr>
        <a:xfrm>
          <a:off x="18421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124477</xdr:rowOff>
    </xdr:from>
    <xdr:ext cx="469744" cy="259045"/>
    <xdr:sp macro="" textlink="">
      <xdr:nvSpPr>
        <xdr:cNvPr id="638" name="n_1mainValue【消防施設】&#10;一人当たり面積"/>
        <xdr:cNvSpPr txBox="1"/>
      </xdr:nvSpPr>
      <xdr:spPr>
        <a:xfrm>
          <a:off x="210757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639" name="n_2mainValue【消防施設】&#10;一人当たり面積"/>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124477</xdr:rowOff>
    </xdr:from>
    <xdr:ext cx="469744" cy="259045"/>
    <xdr:sp macro="" textlink="">
      <xdr:nvSpPr>
        <xdr:cNvPr id="640" name="n_3mainValue【消防施設】&#10;一人当たり面積"/>
        <xdr:cNvSpPr txBox="1"/>
      </xdr:nvSpPr>
      <xdr:spPr>
        <a:xfrm>
          <a:off x="19310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130191</xdr:rowOff>
    </xdr:from>
    <xdr:ext cx="469744" cy="259045"/>
    <xdr:sp macro="" textlink="">
      <xdr:nvSpPr>
        <xdr:cNvPr id="641" name="n_4mainValue【消防施設】&#10;一人当たり面積"/>
        <xdr:cNvSpPr txBox="1"/>
      </xdr:nvSpPr>
      <xdr:spPr>
        <a:xfrm>
          <a:off x="18421427" y="1418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667" name="直線コネクタ 666"/>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668" name="【庁舎】&#10;有形固定資産減価償却率最小値テキスト"/>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669" name="直線コネクタ 668"/>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670" name="【庁舎】&#10;有形固定資産減価償却率最大値テキスト"/>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671" name="直線コネクタ 670"/>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672" name="【庁舎】&#10;有形固定資産減価償却率平均値テキスト"/>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673" name="フローチャート: 判断 672"/>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4" name="フローチャート: 判断 673"/>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675" name="フローチャート: 判断 674"/>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676" name="フローチャート: 判断 675"/>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677" name="フローチャート: 判断 676"/>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22134</xdr:rowOff>
    </xdr:from>
    <xdr:to>
      <xdr:col>85</xdr:col>
      <xdr:colOff>177800</xdr:colOff>
      <xdr:row>105</xdr:row>
      <xdr:rowOff>123734</xdr:rowOff>
    </xdr:to>
    <xdr:sp macro="" textlink="">
      <xdr:nvSpPr>
        <xdr:cNvPr id="683" name="楕円 682"/>
        <xdr:cNvSpPr/>
      </xdr:nvSpPr>
      <xdr:spPr>
        <a:xfrm>
          <a:off x="162687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561</xdr:rowOff>
    </xdr:from>
    <xdr:ext cx="405111" cy="259045"/>
    <xdr:sp macro="" textlink="">
      <xdr:nvSpPr>
        <xdr:cNvPr id="684" name="【庁舎】&#10;有形固定資産減価償却率該当値テキスト"/>
        <xdr:cNvSpPr txBox="1"/>
      </xdr:nvSpPr>
      <xdr:spPr>
        <a:xfrm>
          <a:off x="16357600"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170724</xdr:rowOff>
    </xdr:from>
    <xdr:to>
      <xdr:col>81</xdr:col>
      <xdr:colOff>101600</xdr:colOff>
      <xdr:row>105</xdr:row>
      <xdr:rowOff>100874</xdr:rowOff>
    </xdr:to>
    <xdr:sp macro="" textlink="">
      <xdr:nvSpPr>
        <xdr:cNvPr id="685" name="楕円 684"/>
        <xdr:cNvSpPr/>
      </xdr:nvSpPr>
      <xdr:spPr>
        <a:xfrm>
          <a:off x="15430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50074</xdr:rowOff>
    </xdr:from>
    <xdr:to>
      <xdr:col>85</xdr:col>
      <xdr:colOff>127000</xdr:colOff>
      <xdr:row>105</xdr:row>
      <xdr:rowOff>72934</xdr:rowOff>
    </xdr:to>
    <xdr:cxnSp macro="">
      <xdr:nvCxnSpPr>
        <xdr:cNvPr id="686" name="直線コネクタ 685"/>
        <xdr:cNvCxnSpPr/>
      </xdr:nvCxnSpPr>
      <xdr:spPr>
        <a:xfrm>
          <a:off x="15481300" y="180523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687" name="楕円 686"/>
        <xdr:cNvSpPr/>
      </xdr:nvSpPr>
      <xdr:spPr>
        <a:xfrm>
          <a:off x="14541500" y="179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14151</xdr:rowOff>
    </xdr:from>
    <xdr:to>
      <xdr:col>81</xdr:col>
      <xdr:colOff>50800</xdr:colOff>
      <xdr:row>105</xdr:row>
      <xdr:rowOff>50074</xdr:rowOff>
    </xdr:to>
    <xdr:cxnSp macro="">
      <xdr:nvCxnSpPr>
        <xdr:cNvPr id="688" name="直線コネクタ 687"/>
        <xdr:cNvCxnSpPr/>
      </xdr:nvCxnSpPr>
      <xdr:spPr>
        <a:xfrm>
          <a:off x="14592300" y="180164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97245</xdr:rowOff>
    </xdr:from>
    <xdr:to>
      <xdr:col>72</xdr:col>
      <xdr:colOff>38100</xdr:colOff>
      <xdr:row>105</xdr:row>
      <xdr:rowOff>27395</xdr:rowOff>
    </xdr:to>
    <xdr:sp macro="" textlink="">
      <xdr:nvSpPr>
        <xdr:cNvPr id="689" name="楕円 688"/>
        <xdr:cNvSpPr/>
      </xdr:nvSpPr>
      <xdr:spPr>
        <a:xfrm>
          <a:off x="13652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148045</xdr:rowOff>
    </xdr:from>
    <xdr:to>
      <xdr:col>76</xdr:col>
      <xdr:colOff>114300</xdr:colOff>
      <xdr:row>105</xdr:row>
      <xdr:rowOff>14151</xdr:rowOff>
    </xdr:to>
    <xdr:cxnSp macro="">
      <xdr:nvCxnSpPr>
        <xdr:cNvPr id="690" name="直線コネクタ 689"/>
        <xdr:cNvCxnSpPr/>
      </xdr:nvCxnSpPr>
      <xdr:spPr>
        <a:xfrm>
          <a:off x="13703300" y="1797884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98879</xdr:rowOff>
    </xdr:from>
    <xdr:to>
      <xdr:col>67</xdr:col>
      <xdr:colOff>101600</xdr:colOff>
      <xdr:row>105</xdr:row>
      <xdr:rowOff>29029</xdr:rowOff>
    </xdr:to>
    <xdr:sp macro="" textlink="">
      <xdr:nvSpPr>
        <xdr:cNvPr id="691" name="楕円 690"/>
        <xdr:cNvSpPr/>
      </xdr:nvSpPr>
      <xdr:spPr>
        <a:xfrm>
          <a:off x="127635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148045</xdr:rowOff>
    </xdr:from>
    <xdr:to>
      <xdr:col>71</xdr:col>
      <xdr:colOff>177800</xdr:colOff>
      <xdr:row>104</xdr:row>
      <xdr:rowOff>149679</xdr:rowOff>
    </xdr:to>
    <xdr:cxnSp macro="">
      <xdr:nvCxnSpPr>
        <xdr:cNvPr id="692" name="直線コネクタ 691"/>
        <xdr:cNvCxnSpPr/>
      </xdr:nvCxnSpPr>
      <xdr:spPr>
        <a:xfrm flipV="1">
          <a:off x="12814300" y="1797884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93" name="n_1aveValue【庁舎】&#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694" name="n_2aveValue【庁舎】&#10;有形固定資産減価償却率"/>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20156</xdr:rowOff>
    </xdr:from>
    <xdr:ext cx="405111" cy="259045"/>
    <xdr:sp macro="" textlink="">
      <xdr:nvSpPr>
        <xdr:cNvPr id="695" name="n_3aveValue【庁舎】&#10;有形固定資産減価償却率"/>
        <xdr:cNvSpPr txBox="1"/>
      </xdr:nvSpPr>
      <xdr:spPr>
        <a:xfrm>
          <a:off x="13500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696" name="n_4aveValue【庁舎】&#10;有形固定資産減価償却率"/>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92001</xdr:rowOff>
    </xdr:from>
    <xdr:ext cx="405111" cy="259045"/>
    <xdr:sp macro="" textlink="">
      <xdr:nvSpPr>
        <xdr:cNvPr id="697" name="n_1mainValue【庁舎】&#10;有形固定資産減価償却率"/>
        <xdr:cNvSpPr txBox="1"/>
      </xdr:nvSpPr>
      <xdr:spPr>
        <a:xfrm>
          <a:off x="152660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56078</xdr:rowOff>
    </xdr:from>
    <xdr:ext cx="405111" cy="259045"/>
    <xdr:sp macro="" textlink="">
      <xdr:nvSpPr>
        <xdr:cNvPr id="698" name="n_2mainValue【庁舎】&#10;有形固定資産減価償却率"/>
        <xdr:cNvSpPr txBox="1"/>
      </xdr:nvSpPr>
      <xdr:spPr>
        <a:xfrm>
          <a:off x="14389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43922</xdr:rowOff>
    </xdr:from>
    <xdr:ext cx="405111" cy="259045"/>
    <xdr:sp macro="" textlink="">
      <xdr:nvSpPr>
        <xdr:cNvPr id="699" name="n_3mainValue【庁舎】&#10;有形固定資産減価償却率"/>
        <xdr:cNvSpPr txBox="1"/>
      </xdr:nvSpPr>
      <xdr:spPr>
        <a:xfrm>
          <a:off x="13500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20156</xdr:rowOff>
    </xdr:from>
    <xdr:ext cx="405111" cy="259045"/>
    <xdr:sp macro="" textlink="">
      <xdr:nvSpPr>
        <xdr:cNvPr id="700" name="n_4mainValue【庁舎】&#10;有形固定資産減価償却率"/>
        <xdr:cNvSpPr txBox="1"/>
      </xdr:nvSpPr>
      <xdr:spPr>
        <a:xfrm>
          <a:off x="12611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726" name="直線コネクタ 725"/>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727" name="【庁舎】&#10;一人当たり面積最小値テキスト"/>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728" name="直線コネクタ 727"/>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729" name="【庁舎】&#10;一人当たり面積最大値テキスト"/>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730" name="直線コネクタ 729"/>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163303</xdr:rowOff>
    </xdr:from>
    <xdr:ext cx="469744" cy="259045"/>
    <xdr:sp macro="" textlink="">
      <xdr:nvSpPr>
        <xdr:cNvPr id="731" name="【庁舎】&#10;一人当たり面積平均値テキスト"/>
        <xdr:cNvSpPr txBox="1"/>
      </xdr:nvSpPr>
      <xdr:spPr>
        <a:xfrm>
          <a:off x="22199600" y="18165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732" name="フローチャート: 判断 731"/>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733" name="フローチャート: 判断 732"/>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734" name="フローチャート: 判断 733"/>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735" name="フローチャート: 判断 734"/>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736" name="フローチャート: 判断 735"/>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126093</xdr:rowOff>
    </xdr:from>
    <xdr:to>
      <xdr:col>116</xdr:col>
      <xdr:colOff>114300</xdr:colOff>
      <xdr:row>106</xdr:row>
      <xdr:rowOff>56243</xdr:rowOff>
    </xdr:to>
    <xdr:sp macro="" textlink="">
      <xdr:nvSpPr>
        <xdr:cNvPr id="742" name="楕円 741"/>
        <xdr:cNvSpPr/>
      </xdr:nvSpPr>
      <xdr:spPr>
        <a:xfrm>
          <a:off x="22110700" y="181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148970</xdr:rowOff>
    </xdr:from>
    <xdr:ext cx="469744" cy="259045"/>
    <xdr:sp macro="" textlink="">
      <xdr:nvSpPr>
        <xdr:cNvPr id="743" name="【庁舎】&#10;一人当たり面積該当値テキスト"/>
        <xdr:cNvSpPr txBox="1"/>
      </xdr:nvSpPr>
      <xdr:spPr>
        <a:xfrm>
          <a:off x="22199600"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135889</xdr:rowOff>
    </xdr:from>
    <xdr:to>
      <xdr:col>112</xdr:col>
      <xdr:colOff>38100</xdr:colOff>
      <xdr:row>106</xdr:row>
      <xdr:rowOff>66039</xdr:rowOff>
    </xdr:to>
    <xdr:sp macro="" textlink="">
      <xdr:nvSpPr>
        <xdr:cNvPr id="744" name="楕円 743"/>
        <xdr:cNvSpPr/>
      </xdr:nvSpPr>
      <xdr:spPr>
        <a:xfrm>
          <a:off x="21272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5443</xdr:rowOff>
    </xdr:from>
    <xdr:to>
      <xdr:col>116</xdr:col>
      <xdr:colOff>63500</xdr:colOff>
      <xdr:row>106</xdr:row>
      <xdr:rowOff>15239</xdr:rowOff>
    </xdr:to>
    <xdr:cxnSp macro="">
      <xdr:nvCxnSpPr>
        <xdr:cNvPr id="745" name="直線コネクタ 744"/>
        <xdr:cNvCxnSpPr/>
      </xdr:nvCxnSpPr>
      <xdr:spPr>
        <a:xfrm flipV="1">
          <a:off x="21323300" y="18179143"/>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145687</xdr:rowOff>
    </xdr:from>
    <xdr:to>
      <xdr:col>107</xdr:col>
      <xdr:colOff>101600</xdr:colOff>
      <xdr:row>106</xdr:row>
      <xdr:rowOff>75837</xdr:rowOff>
    </xdr:to>
    <xdr:sp macro="" textlink="">
      <xdr:nvSpPr>
        <xdr:cNvPr id="746" name="楕円 745"/>
        <xdr:cNvSpPr/>
      </xdr:nvSpPr>
      <xdr:spPr>
        <a:xfrm>
          <a:off x="20383500" y="1814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15239</xdr:rowOff>
    </xdr:from>
    <xdr:to>
      <xdr:col>111</xdr:col>
      <xdr:colOff>177800</xdr:colOff>
      <xdr:row>106</xdr:row>
      <xdr:rowOff>25037</xdr:rowOff>
    </xdr:to>
    <xdr:cxnSp macro="">
      <xdr:nvCxnSpPr>
        <xdr:cNvPr id="747" name="直線コネクタ 746"/>
        <xdr:cNvCxnSpPr/>
      </xdr:nvCxnSpPr>
      <xdr:spPr>
        <a:xfrm flipV="1">
          <a:off x="20434300" y="1818893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152219</xdr:rowOff>
    </xdr:from>
    <xdr:to>
      <xdr:col>102</xdr:col>
      <xdr:colOff>165100</xdr:colOff>
      <xdr:row>106</xdr:row>
      <xdr:rowOff>82369</xdr:rowOff>
    </xdr:to>
    <xdr:sp macro="" textlink="">
      <xdr:nvSpPr>
        <xdr:cNvPr id="748" name="楕円 747"/>
        <xdr:cNvSpPr/>
      </xdr:nvSpPr>
      <xdr:spPr>
        <a:xfrm>
          <a:off x="19494500" y="1815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25037</xdr:rowOff>
    </xdr:from>
    <xdr:to>
      <xdr:col>107</xdr:col>
      <xdr:colOff>50800</xdr:colOff>
      <xdr:row>106</xdr:row>
      <xdr:rowOff>31569</xdr:rowOff>
    </xdr:to>
    <xdr:cxnSp macro="">
      <xdr:nvCxnSpPr>
        <xdr:cNvPr id="749" name="直線コネクタ 748"/>
        <xdr:cNvCxnSpPr/>
      </xdr:nvCxnSpPr>
      <xdr:spPr>
        <a:xfrm flipV="1">
          <a:off x="19545300" y="181987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160927</xdr:rowOff>
    </xdr:from>
    <xdr:to>
      <xdr:col>98</xdr:col>
      <xdr:colOff>38100</xdr:colOff>
      <xdr:row>106</xdr:row>
      <xdr:rowOff>91077</xdr:rowOff>
    </xdr:to>
    <xdr:sp macro="" textlink="">
      <xdr:nvSpPr>
        <xdr:cNvPr id="750" name="楕円 749"/>
        <xdr:cNvSpPr/>
      </xdr:nvSpPr>
      <xdr:spPr>
        <a:xfrm>
          <a:off x="18605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31569</xdr:rowOff>
    </xdr:from>
    <xdr:to>
      <xdr:col>102</xdr:col>
      <xdr:colOff>114300</xdr:colOff>
      <xdr:row>106</xdr:row>
      <xdr:rowOff>40277</xdr:rowOff>
    </xdr:to>
    <xdr:cxnSp macro="">
      <xdr:nvCxnSpPr>
        <xdr:cNvPr id="751" name="直線コネクタ 750"/>
        <xdr:cNvCxnSpPr/>
      </xdr:nvCxnSpPr>
      <xdr:spPr>
        <a:xfrm flipV="1">
          <a:off x="18656300" y="18205269"/>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109419</xdr:rowOff>
    </xdr:from>
    <xdr:ext cx="469744" cy="259045"/>
    <xdr:sp macro="" textlink="">
      <xdr:nvSpPr>
        <xdr:cNvPr id="752" name="n_1aveValue【庁舎】&#10;一人当たり面積"/>
        <xdr:cNvSpPr txBox="1"/>
      </xdr:nvSpPr>
      <xdr:spPr>
        <a:xfrm>
          <a:off x="21075727" y="1828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123570</xdr:rowOff>
    </xdr:from>
    <xdr:ext cx="469744" cy="259045"/>
    <xdr:sp macro="" textlink="">
      <xdr:nvSpPr>
        <xdr:cNvPr id="753" name="n_2aveValue【庁舎】&#10;一人当たり面積"/>
        <xdr:cNvSpPr txBox="1"/>
      </xdr:nvSpPr>
      <xdr:spPr>
        <a:xfrm>
          <a:off x="20199427" y="182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87647</xdr:rowOff>
    </xdr:from>
    <xdr:ext cx="469744" cy="259045"/>
    <xdr:sp macro="" textlink="">
      <xdr:nvSpPr>
        <xdr:cNvPr id="754" name="n_3aveValue【庁舎】&#10;一人当たり面積"/>
        <xdr:cNvSpPr txBox="1"/>
      </xdr:nvSpPr>
      <xdr:spPr>
        <a:xfrm>
          <a:off x="19310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755" name="n_4aveValue【庁舎】&#10;一人当たり面積"/>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82566</xdr:rowOff>
    </xdr:from>
    <xdr:ext cx="469744" cy="259045"/>
    <xdr:sp macro="" textlink="">
      <xdr:nvSpPr>
        <xdr:cNvPr id="756" name="n_1mainValue【庁舎】&#10;一人当たり面積"/>
        <xdr:cNvSpPr txBox="1"/>
      </xdr:nvSpPr>
      <xdr:spPr>
        <a:xfrm>
          <a:off x="21075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92364</xdr:rowOff>
    </xdr:from>
    <xdr:ext cx="469744" cy="259045"/>
    <xdr:sp macro="" textlink="">
      <xdr:nvSpPr>
        <xdr:cNvPr id="757" name="n_2mainValue【庁舎】&#10;一人当たり面積"/>
        <xdr:cNvSpPr txBox="1"/>
      </xdr:nvSpPr>
      <xdr:spPr>
        <a:xfrm>
          <a:off x="20199427" y="1792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98896</xdr:rowOff>
    </xdr:from>
    <xdr:ext cx="469744" cy="259045"/>
    <xdr:sp macro="" textlink="">
      <xdr:nvSpPr>
        <xdr:cNvPr id="758" name="n_3mainValue【庁舎】&#10;一人当たり面積"/>
        <xdr:cNvSpPr txBox="1"/>
      </xdr:nvSpPr>
      <xdr:spPr>
        <a:xfrm>
          <a:off x="19310427" y="1792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82204</xdr:rowOff>
    </xdr:from>
    <xdr:ext cx="469744" cy="259045"/>
    <xdr:sp macro="" textlink="">
      <xdr:nvSpPr>
        <xdr:cNvPr id="759" name="n_4mainValue【庁舎】&#10;一人当たり面積"/>
        <xdr:cNvSpPr txBox="1"/>
      </xdr:nvSpPr>
      <xdr:spPr>
        <a:xfrm>
          <a:off x="18421427" y="1825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については、一部事務組合で運営しているものであり、令和４年度以降に改修工事を進めている。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については、公共施設等総合管理計画に基づき、施設の統廃合や老朽化対策に取り組んでいく。</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については、庁舎機能を集約化するため、庁舎分館を建設する予定であるほか、統合後に既存庁舎についても改修予定である。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徳島県東みよし町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13,405
13,282
122.48
10,026,246
9,552,031
345,744
5,283,079
8,688,020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令和２年国勢調査３６．５％）に加え、町内に中心となる産業がないこと等により、財政基盤が弱く、類似団体内平均値を大きく下回っている。今後は、行政評価による事業見直しや業務のデジタル化による効率化を進めるとともに、重点施策の推進の両立に努め、総合計画に定める将来像実現に向け、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141212</xdr:rowOff>
    </xdr:from>
    <xdr:to>
      <xdr:col>23</xdr:col>
      <xdr:colOff>133350</xdr:colOff>
      <xdr:row>43</xdr:row>
      <xdr:rowOff>141212</xdr:rowOff>
    </xdr:to>
    <xdr:cxnSp macro="">
      <xdr:nvCxnSpPr>
        <xdr:cNvPr id="70" name="直線コネクタ 69"/>
        <xdr:cNvCxnSpPr/>
      </xdr:nvCxnSpPr>
      <xdr:spPr>
        <a:xfrm>
          <a:off x="4114800" y="75135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141212</xdr:rowOff>
    </xdr:to>
    <xdr:cxnSp macro="">
      <xdr:nvCxnSpPr>
        <xdr:cNvPr id="73" name="直線コネクタ 72"/>
        <xdr:cNvCxnSpPr/>
      </xdr:nvCxnSpPr>
      <xdr:spPr>
        <a:xfrm>
          <a:off x="3225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129722</xdr:rowOff>
    </xdr:to>
    <xdr:cxnSp macro="">
      <xdr:nvCxnSpPr>
        <xdr:cNvPr id="76" name="直線コネクタ 75"/>
        <xdr:cNvCxnSpPr/>
      </xdr:nvCxnSpPr>
      <xdr:spPr>
        <a:xfrm>
          <a:off x="2336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106741</xdr:rowOff>
    </xdr:from>
    <xdr:to>
      <xdr:col>11</xdr:col>
      <xdr:colOff>31750</xdr:colOff>
      <xdr:row>43</xdr:row>
      <xdr:rowOff>118231</xdr:rowOff>
    </xdr:to>
    <xdr:cxnSp macro="">
      <xdr:nvCxnSpPr>
        <xdr:cNvPr id="79" name="直線コネクタ 78"/>
        <xdr:cNvCxnSpPr/>
      </xdr:nvCxnSpPr>
      <xdr:spPr>
        <a:xfrm>
          <a:off x="1447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157739</xdr:rowOff>
    </xdr:from>
    <xdr:ext cx="762000" cy="259045"/>
    <xdr:sp macro="" textlink="">
      <xdr:nvSpPr>
        <xdr:cNvPr id="90" name="財政力該当値テキスト"/>
        <xdr:cNvSpPr txBox="1"/>
      </xdr:nvSpPr>
      <xdr:spPr>
        <a:xfrm>
          <a:off x="5041900" y="735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90412</xdr:rowOff>
    </xdr:from>
    <xdr:to>
      <xdr:col>19</xdr:col>
      <xdr:colOff>184150</xdr:colOff>
      <xdr:row>44</xdr:row>
      <xdr:rowOff>20562</xdr:rowOff>
    </xdr:to>
    <xdr:sp macro="" textlink="">
      <xdr:nvSpPr>
        <xdr:cNvPr id="91" name="楕円 90"/>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5339</xdr:rowOff>
    </xdr:from>
    <xdr:ext cx="736600" cy="259045"/>
    <xdr:sp macro="" textlink="">
      <xdr:nvSpPr>
        <xdr:cNvPr id="92" name="テキスト ボックス 91"/>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97" name="楕円 96"/>
        <xdr:cNvSpPr/>
      </xdr:nvSpPr>
      <xdr:spPr>
        <a:xfrm>
          <a:off x="1397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142318</xdr:rowOff>
    </xdr:from>
    <xdr:ext cx="762000" cy="259045"/>
    <xdr:sp macro="" textlink="">
      <xdr:nvSpPr>
        <xdr:cNvPr id="98" name="テキスト ボックス 97"/>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令和元年度以降、類似団体内平均値を連続して上回っている。令和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年度では、公債費の伸び率が高く、前年度から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％の増となっている。各事業を精査して行うことで、地方債発行額の抑制を図るとともに、繰上償還による公債費縮減に向けた取組が求められている。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46482</xdr:rowOff>
    </xdr:from>
    <xdr:to>
      <xdr:col>23</xdr:col>
      <xdr:colOff>133350</xdr:colOff>
      <xdr:row>66</xdr:row>
      <xdr:rowOff>24638</xdr:rowOff>
    </xdr:to>
    <xdr:cxnSp macro="">
      <xdr:nvCxnSpPr>
        <xdr:cNvPr id="131" name="直線コネクタ 130"/>
        <xdr:cNvCxnSpPr/>
      </xdr:nvCxnSpPr>
      <xdr:spPr>
        <a:xfrm>
          <a:off x="4114800" y="11190732"/>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155194</xdr:rowOff>
    </xdr:from>
    <xdr:to>
      <xdr:col>19</xdr:col>
      <xdr:colOff>133350</xdr:colOff>
      <xdr:row>65</xdr:row>
      <xdr:rowOff>46482</xdr:rowOff>
    </xdr:to>
    <xdr:cxnSp macro="">
      <xdr:nvCxnSpPr>
        <xdr:cNvPr id="134" name="直線コネクタ 133"/>
        <xdr:cNvCxnSpPr/>
      </xdr:nvCxnSpPr>
      <xdr:spPr>
        <a:xfrm>
          <a:off x="3225800" y="1112799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155194</xdr:rowOff>
    </xdr:from>
    <xdr:to>
      <xdr:col>15</xdr:col>
      <xdr:colOff>82550</xdr:colOff>
      <xdr:row>64</xdr:row>
      <xdr:rowOff>155194</xdr:rowOff>
    </xdr:to>
    <xdr:cxnSp macro="">
      <xdr:nvCxnSpPr>
        <xdr:cNvPr id="137" name="直線コネクタ 136"/>
        <xdr:cNvCxnSpPr/>
      </xdr:nvCxnSpPr>
      <xdr:spPr>
        <a:xfrm>
          <a:off x="2336800" y="111279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20845</xdr:rowOff>
    </xdr:from>
    <xdr:ext cx="762000" cy="259045"/>
    <xdr:sp macro="" textlink="">
      <xdr:nvSpPr>
        <xdr:cNvPr id="139" name="テキスト ボックス 138"/>
        <xdr:cNvSpPr txBox="1"/>
      </xdr:nvSpPr>
      <xdr:spPr>
        <a:xfrm>
          <a:off x="2844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121412</xdr:rowOff>
    </xdr:from>
    <xdr:to>
      <xdr:col>11</xdr:col>
      <xdr:colOff>31750</xdr:colOff>
      <xdr:row>64</xdr:row>
      <xdr:rowOff>155194</xdr:rowOff>
    </xdr:to>
    <xdr:cxnSp macro="">
      <xdr:nvCxnSpPr>
        <xdr:cNvPr id="140" name="直線コネクタ 139"/>
        <xdr:cNvCxnSpPr/>
      </xdr:nvCxnSpPr>
      <xdr:spPr>
        <a:xfrm>
          <a:off x="1447800" y="1109421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105173</xdr:rowOff>
    </xdr:from>
    <xdr:ext cx="762000" cy="259045"/>
    <xdr:sp macro="" textlink="">
      <xdr:nvSpPr>
        <xdr:cNvPr id="142" name="テキスト ボックス 141"/>
        <xdr:cNvSpPr txBox="1"/>
      </xdr:nvSpPr>
      <xdr:spPr>
        <a:xfrm>
          <a:off x="1955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145288</xdr:rowOff>
    </xdr:from>
    <xdr:to>
      <xdr:col>23</xdr:col>
      <xdr:colOff>184150</xdr:colOff>
      <xdr:row>66</xdr:row>
      <xdr:rowOff>75438</xdr:rowOff>
    </xdr:to>
    <xdr:sp macro="" textlink="">
      <xdr:nvSpPr>
        <xdr:cNvPr id="150" name="楕円 149"/>
        <xdr:cNvSpPr/>
      </xdr:nvSpPr>
      <xdr:spPr>
        <a:xfrm>
          <a:off x="4902200" y="112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117365</xdr:rowOff>
    </xdr:from>
    <xdr:ext cx="762000" cy="259045"/>
    <xdr:sp macro="" textlink="">
      <xdr:nvSpPr>
        <xdr:cNvPr id="151" name="財政構造の弾力性該当値テキスト"/>
        <xdr:cNvSpPr txBox="1"/>
      </xdr:nvSpPr>
      <xdr:spPr>
        <a:xfrm>
          <a:off x="5041900" y="1126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167132</xdr:rowOff>
    </xdr:from>
    <xdr:to>
      <xdr:col>19</xdr:col>
      <xdr:colOff>184150</xdr:colOff>
      <xdr:row>65</xdr:row>
      <xdr:rowOff>97282</xdr:rowOff>
    </xdr:to>
    <xdr:sp macro="" textlink="">
      <xdr:nvSpPr>
        <xdr:cNvPr id="152" name="楕円 151"/>
        <xdr:cNvSpPr/>
      </xdr:nvSpPr>
      <xdr:spPr>
        <a:xfrm>
          <a:off x="4064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82059</xdr:rowOff>
    </xdr:from>
    <xdr:ext cx="736600" cy="259045"/>
    <xdr:sp macro="" textlink="">
      <xdr:nvSpPr>
        <xdr:cNvPr id="153" name="テキスト ボックス 152"/>
        <xdr:cNvSpPr txBox="1"/>
      </xdr:nvSpPr>
      <xdr:spPr>
        <a:xfrm>
          <a:off x="3733800" y="11226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104394</xdr:rowOff>
    </xdr:from>
    <xdr:to>
      <xdr:col>15</xdr:col>
      <xdr:colOff>133350</xdr:colOff>
      <xdr:row>65</xdr:row>
      <xdr:rowOff>34544</xdr:rowOff>
    </xdr:to>
    <xdr:sp macro="" textlink="">
      <xdr:nvSpPr>
        <xdr:cNvPr id="154" name="楕円 153"/>
        <xdr:cNvSpPr/>
      </xdr:nvSpPr>
      <xdr:spPr>
        <a:xfrm>
          <a:off x="3175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19321</xdr:rowOff>
    </xdr:from>
    <xdr:ext cx="762000" cy="259045"/>
    <xdr:sp macro="" textlink="">
      <xdr:nvSpPr>
        <xdr:cNvPr id="155" name="テキスト ボックス 154"/>
        <xdr:cNvSpPr txBox="1"/>
      </xdr:nvSpPr>
      <xdr:spPr>
        <a:xfrm>
          <a:off x="2844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104394</xdr:rowOff>
    </xdr:from>
    <xdr:to>
      <xdr:col>11</xdr:col>
      <xdr:colOff>82550</xdr:colOff>
      <xdr:row>65</xdr:row>
      <xdr:rowOff>34544</xdr:rowOff>
    </xdr:to>
    <xdr:sp macro="" textlink="">
      <xdr:nvSpPr>
        <xdr:cNvPr id="156" name="楕円 155"/>
        <xdr:cNvSpPr/>
      </xdr:nvSpPr>
      <xdr:spPr>
        <a:xfrm>
          <a:off x="2286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19321</xdr:rowOff>
    </xdr:from>
    <xdr:ext cx="762000" cy="259045"/>
    <xdr:sp macro="" textlink="">
      <xdr:nvSpPr>
        <xdr:cNvPr id="157" name="テキスト ボックス 156"/>
        <xdr:cNvSpPr txBox="1"/>
      </xdr:nvSpPr>
      <xdr:spPr>
        <a:xfrm>
          <a:off x="1955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70612</xdr:rowOff>
    </xdr:from>
    <xdr:to>
      <xdr:col>7</xdr:col>
      <xdr:colOff>31750</xdr:colOff>
      <xdr:row>65</xdr:row>
      <xdr:rowOff>762</xdr:rowOff>
    </xdr:to>
    <xdr:sp macro="" textlink="">
      <xdr:nvSpPr>
        <xdr:cNvPr id="158" name="楕円 157"/>
        <xdr:cNvSpPr/>
      </xdr:nvSpPr>
      <xdr:spPr>
        <a:xfrm>
          <a:off x="1397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156989</xdr:rowOff>
    </xdr:from>
    <xdr:ext cx="762000" cy="259045"/>
    <xdr:sp macro="" textlink="">
      <xdr:nvSpPr>
        <xdr:cNvPr id="159" name="テキスト ボックス 158"/>
        <xdr:cNvSpPr txBox="1"/>
      </xdr:nvSpPr>
      <xdr:spPr>
        <a:xfrm>
          <a:off x="1066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[194,551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類似団体内平均値に比して、物件費の人口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人当たり決算額が低く抑えられており、令和元年以降、類似団体平均を継続して下回っている。業務効率化に資する民間委託を進めつつ、その他経費の節減に努め、更なるコストの軽減に努める。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171354</xdr:rowOff>
    </xdr:from>
    <xdr:to>
      <xdr:col>23</xdr:col>
      <xdr:colOff>133350</xdr:colOff>
      <xdr:row>82</xdr:row>
      <xdr:rowOff>10244</xdr:rowOff>
    </xdr:to>
    <xdr:cxnSp macro="">
      <xdr:nvCxnSpPr>
        <xdr:cNvPr id="196" name="直線コネクタ 195"/>
        <xdr:cNvCxnSpPr/>
      </xdr:nvCxnSpPr>
      <xdr:spPr>
        <a:xfrm>
          <a:off x="4114800" y="14058804"/>
          <a:ext cx="838200" cy="1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171354</xdr:rowOff>
    </xdr:from>
    <xdr:to>
      <xdr:col>19</xdr:col>
      <xdr:colOff>133350</xdr:colOff>
      <xdr:row>82</xdr:row>
      <xdr:rowOff>29477</xdr:rowOff>
    </xdr:to>
    <xdr:cxnSp macro="">
      <xdr:nvCxnSpPr>
        <xdr:cNvPr id="199" name="直線コネクタ 198"/>
        <xdr:cNvCxnSpPr/>
      </xdr:nvCxnSpPr>
      <xdr:spPr>
        <a:xfrm flipV="1">
          <a:off x="3225800" y="14058804"/>
          <a:ext cx="88900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161868</xdr:rowOff>
    </xdr:from>
    <xdr:to>
      <xdr:col>15</xdr:col>
      <xdr:colOff>82550</xdr:colOff>
      <xdr:row>82</xdr:row>
      <xdr:rowOff>29477</xdr:rowOff>
    </xdr:to>
    <xdr:cxnSp macro="">
      <xdr:nvCxnSpPr>
        <xdr:cNvPr id="202" name="直線コネクタ 201"/>
        <xdr:cNvCxnSpPr/>
      </xdr:nvCxnSpPr>
      <xdr:spPr>
        <a:xfrm>
          <a:off x="2336800" y="14049318"/>
          <a:ext cx="889000" cy="3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82655</xdr:rowOff>
    </xdr:from>
    <xdr:to>
      <xdr:col>11</xdr:col>
      <xdr:colOff>31750</xdr:colOff>
      <xdr:row>81</xdr:row>
      <xdr:rowOff>161868</xdr:rowOff>
    </xdr:to>
    <xdr:cxnSp macro="">
      <xdr:nvCxnSpPr>
        <xdr:cNvPr id="205" name="直線コネクタ 204"/>
        <xdr:cNvCxnSpPr/>
      </xdr:nvCxnSpPr>
      <xdr:spPr>
        <a:xfrm>
          <a:off x="1447800" y="13970105"/>
          <a:ext cx="889000" cy="7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09" name="テキスト ボックス 208"/>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130894</xdr:rowOff>
    </xdr:from>
    <xdr:to>
      <xdr:col>23</xdr:col>
      <xdr:colOff>184150</xdr:colOff>
      <xdr:row>82</xdr:row>
      <xdr:rowOff>61044</xdr:rowOff>
    </xdr:to>
    <xdr:sp macro="" textlink="">
      <xdr:nvSpPr>
        <xdr:cNvPr id="215" name="楕円 214"/>
        <xdr:cNvSpPr/>
      </xdr:nvSpPr>
      <xdr:spPr>
        <a:xfrm>
          <a:off x="4902200" y="1401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147421</xdr:rowOff>
    </xdr:from>
    <xdr:ext cx="762000" cy="259045"/>
    <xdr:sp macro="" textlink="">
      <xdr:nvSpPr>
        <xdr:cNvPr id="216" name="人件費・物件費等の状況該当値テキスト"/>
        <xdr:cNvSpPr txBox="1"/>
      </xdr:nvSpPr>
      <xdr:spPr>
        <a:xfrm>
          <a:off x="5041900" y="1386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120554</xdr:rowOff>
    </xdr:from>
    <xdr:to>
      <xdr:col>19</xdr:col>
      <xdr:colOff>184150</xdr:colOff>
      <xdr:row>82</xdr:row>
      <xdr:rowOff>50704</xdr:rowOff>
    </xdr:to>
    <xdr:sp macro="" textlink="">
      <xdr:nvSpPr>
        <xdr:cNvPr id="217" name="楕円 216"/>
        <xdr:cNvSpPr/>
      </xdr:nvSpPr>
      <xdr:spPr>
        <a:xfrm>
          <a:off x="4064000" y="1400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60881</xdr:rowOff>
    </xdr:from>
    <xdr:ext cx="736600" cy="259045"/>
    <xdr:sp macro="" textlink="">
      <xdr:nvSpPr>
        <xdr:cNvPr id="218" name="テキスト ボックス 217"/>
        <xdr:cNvSpPr txBox="1"/>
      </xdr:nvSpPr>
      <xdr:spPr>
        <a:xfrm>
          <a:off x="3733800" y="137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150127</xdr:rowOff>
    </xdr:from>
    <xdr:to>
      <xdr:col>15</xdr:col>
      <xdr:colOff>133350</xdr:colOff>
      <xdr:row>82</xdr:row>
      <xdr:rowOff>80277</xdr:rowOff>
    </xdr:to>
    <xdr:sp macro="" textlink="">
      <xdr:nvSpPr>
        <xdr:cNvPr id="219" name="楕円 218"/>
        <xdr:cNvSpPr/>
      </xdr:nvSpPr>
      <xdr:spPr>
        <a:xfrm>
          <a:off x="3175000" y="1403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90454</xdr:rowOff>
    </xdr:from>
    <xdr:ext cx="762000" cy="259045"/>
    <xdr:sp macro="" textlink="">
      <xdr:nvSpPr>
        <xdr:cNvPr id="220" name="テキスト ボックス 219"/>
        <xdr:cNvSpPr txBox="1"/>
      </xdr:nvSpPr>
      <xdr:spPr>
        <a:xfrm>
          <a:off x="2844800" y="1380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111068</xdr:rowOff>
    </xdr:from>
    <xdr:to>
      <xdr:col>11</xdr:col>
      <xdr:colOff>82550</xdr:colOff>
      <xdr:row>82</xdr:row>
      <xdr:rowOff>41218</xdr:rowOff>
    </xdr:to>
    <xdr:sp macro="" textlink="">
      <xdr:nvSpPr>
        <xdr:cNvPr id="221" name="楕円 220"/>
        <xdr:cNvSpPr/>
      </xdr:nvSpPr>
      <xdr:spPr>
        <a:xfrm>
          <a:off x="2286000" y="1399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51395</xdr:rowOff>
    </xdr:from>
    <xdr:ext cx="762000" cy="259045"/>
    <xdr:sp macro="" textlink="">
      <xdr:nvSpPr>
        <xdr:cNvPr id="222" name="テキスト ボックス 221"/>
        <xdr:cNvSpPr txBox="1"/>
      </xdr:nvSpPr>
      <xdr:spPr>
        <a:xfrm>
          <a:off x="1955800" y="13767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31855</xdr:rowOff>
    </xdr:from>
    <xdr:to>
      <xdr:col>7</xdr:col>
      <xdr:colOff>31750</xdr:colOff>
      <xdr:row>81</xdr:row>
      <xdr:rowOff>133455</xdr:rowOff>
    </xdr:to>
    <xdr:sp macro="" textlink="">
      <xdr:nvSpPr>
        <xdr:cNvPr id="223" name="楕円 222"/>
        <xdr:cNvSpPr/>
      </xdr:nvSpPr>
      <xdr:spPr>
        <a:xfrm>
          <a:off x="1397000" y="1391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143632</xdr:rowOff>
    </xdr:from>
    <xdr:ext cx="762000" cy="259045"/>
    <xdr:sp macro="" textlink="">
      <xdr:nvSpPr>
        <xdr:cNvPr id="224" name="テキスト ボックス 223"/>
        <xdr:cNvSpPr txBox="1"/>
      </xdr:nvSpPr>
      <xdr:spPr>
        <a:xfrm>
          <a:off x="1066800" y="1368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ラスパイレス指数は、類似団体内平均値を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上回っている。要因として、各階層の人数が少ないうえに、高卒職員の課長級昇格が増え高給となったことが考えられる。</a:t>
          </a:r>
        </a:p>
        <a:p>
          <a:r>
            <a:rPr kumimoji="1" lang="ja-JP" altLang="en-US" sz="1300">
              <a:latin typeface="ＭＳ Ｐゴシック" panose="020B0600070205080204" pitchFamily="50" charset="-128"/>
              <a:ea typeface="ＭＳ Ｐゴシック" panose="020B0600070205080204" pitchFamily="50" charset="-128"/>
            </a:rPr>
            <a:t>中途採用等計画的採用と職員構成の改善を推進し、給与水準の適正化に取り組む。</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128411</xdr:rowOff>
    </xdr:from>
    <xdr:to>
      <xdr:col>81</xdr:col>
      <xdr:colOff>44450</xdr:colOff>
      <xdr:row>87</xdr:row>
      <xdr:rowOff>10584</xdr:rowOff>
    </xdr:to>
    <xdr:cxnSp macro="">
      <xdr:nvCxnSpPr>
        <xdr:cNvPr id="258" name="直線コネクタ 257"/>
        <xdr:cNvCxnSpPr/>
      </xdr:nvCxnSpPr>
      <xdr:spPr>
        <a:xfrm>
          <a:off x="16179800" y="14873111"/>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9" name="給与水準   （国との比較）平均値テキスト"/>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128411</xdr:rowOff>
    </xdr:from>
    <xdr:to>
      <xdr:col>77</xdr:col>
      <xdr:colOff>44450</xdr:colOff>
      <xdr:row>87</xdr:row>
      <xdr:rowOff>37395</xdr:rowOff>
    </xdr:to>
    <xdr:cxnSp macro="">
      <xdr:nvCxnSpPr>
        <xdr:cNvPr id="261" name="直線コネクタ 260"/>
        <xdr:cNvCxnSpPr/>
      </xdr:nvCxnSpPr>
      <xdr:spPr>
        <a:xfrm flipV="1">
          <a:off x="15290800" y="1487311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3" name="テキスト ボックス 262"/>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155222</xdr:rowOff>
    </xdr:from>
    <xdr:to>
      <xdr:col>72</xdr:col>
      <xdr:colOff>203200</xdr:colOff>
      <xdr:row>87</xdr:row>
      <xdr:rowOff>37395</xdr:rowOff>
    </xdr:to>
    <xdr:cxnSp macro="">
      <xdr:nvCxnSpPr>
        <xdr:cNvPr id="264" name="直線コネクタ 263"/>
        <xdr:cNvCxnSpPr/>
      </xdr:nvCxnSpPr>
      <xdr:spPr>
        <a:xfrm>
          <a:off x="14401800" y="148999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88195</xdr:rowOff>
    </xdr:from>
    <xdr:to>
      <xdr:col>68</xdr:col>
      <xdr:colOff>152400</xdr:colOff>
      <xdr:row>86</xdr:row>
      <xdr:rowOff>155222</xdr:rowOff>
    </xdr:to>
    <xdr:cxnSp macro="">
      <xdr:nvCxnSpPr>
        <xdr:cNvPr id="267" name="直線コネクタ 266"/>
        <xdr:cNvCxnSpPr/>
      </xdr:nvCxnSpPr>
      <xdr:spPr>
        <a:xfrm>
          <a:off x="13512800" y="1483289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1" name="テキスト ボックス 270"/>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7" name="楕円 276"/>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8" name="給与水準   （国との比較）該当値テキスト"/>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77611</xdr:rowOff>
    </xdr:from>
    <xdr:to>
      <xdr:col>77</xdr:col>
      <xdr:colOff>95250</xdr:colOff>
      <xdr:row>87</xdr:row>
      <xdr:rowOff>7761</xdr:rowOff>
    </xdr:to>
    <xdr:sp macro="" textlink="">
      <xdr:nvSpPr>
        <xdr:cNvPr id="279" name="楕円 278"/>
        <xdr:cNvSpPr/>
      </xdr:nvSpPr>
      <xdr:spPr>
        <a:xfrm>
          <a:off x="16129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163988</xdr:rowOff>
    </xdr:from>
    <xdr:ext cx="736600" cy="259045"/>
    <xdr:sp macro="" textlink="">
      <xdr:nvSpPr>
        <xdr:cNvPr id="280" name="テキスト ボックス 279"/>
        <xdr:cNvSpPr txBox="1"/>
      </xdr:nvSpPr>
      <xdr:spPr>
        <a:xfrm>
          <a:off x="15798800" y="1490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158045</xdr:rowOff>
    </xdr:from>
    <xdr:to>
      <xdr:col>73</xdr:col>
      <xdr:colOff>44450</xdr:colOff>
      <xdr:row>87</xdr:row>
      <xdr:rowOff>88195</xdr:rowOff>
    </xdr:to>
    <xdr:sp macro="" textlink="">
      <xdr:nvSpPr>
        <xdr:cNvPr id="281" name="楕円 280"/>
        <xdr:cNvSpPr/>
      </xdr:nvSpPr>
      <xdr:spPr>
        <a:xfrm>
          <a:off x="15240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72972</xdr:rowOff>
    </xdr:from>
    <xdr:ext cx="762000" cy="259045"/>
    <xdr:sp macro="" textlink="">
      <xdr:nvSpPr>
        <xdr:cNvPr id="282" name="テキスト ボックス 281"/>
        <xdr:cNvSpPr txBox="1"/>
      </xdr:nvSpPr>
      <xdr:spPr>
        <a:xfrm>
          <a:off x="14909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104422</xdr:rowOff>
    </xdr:from>
    <xdr:to>
      <xdr:col>68</xdr:col>
      <xdr:colOff>203200</xdr:colOff>
      <xdr:row>87</xdr:row>
      <xdr:rowOff>34572</xdr:rowOff>
    </xdr:to>
    <xdr:sp macro="" textlink="">
      <xdr:nvSpPr>
        <xdr:cNvPr id="283" name="楕円 282"/>
        <xdr:cNvSpPr/>
      </xdr:nvSpPr>
      <xdr:spPr>
        <a:xfrm>
          <a:off x="14351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19349</xdr:rowOff>
    </xdr:from>
    <xdr:ext cx="762000" cy="259045"/>
    <xdr:sp macro="" textlink="">
      <xdr:nvSpPr>
        <xdr:cNvPr id="284" name="テキスト ボックス 283"/>
        <xdr:cNvSpPr txBox="1"/>
      </xdr:nvSpPr>
      <xdr:spPr>
        <a:xfrm>
          <a:off x="14020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85" name="楕円 284"/>
        <xdr:cNvSpPr/>
      </xdr:nvSpPr>
      <xdr:spPr>
        <a:xfrm>
          <a:off x="13462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86" name="テキスト ボックス 285"/>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職員数は、類似団体内平均値と同程度となっている。今後とも、さらなる効率化の促進を図り、住民サービスを低下させることなく、適切な定員管理に努める。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136754</xdr:rowOff>
    </xdr:from>
    <xdr:to>
      <xdr:col>81</xdr:col>
      <xdr:colOff>44450</xdr:colOff>
      <xdr:row>61</xdr:row>
      <xdr:rowOff>152679</xdr:rowOff>
    </xdr:to>
    <xdr:cxnSp macro="">
      <xdr:nvCxnSpPr>
        <xdr:cNvPr id="318" name="直線コネクタ 317"/>
        <xdr:cNvCxnSpPr/>
      </xdr:nvCxnSpPr>
      <xdr:spPr>
        <a:xfrm>
          <a:off x="16179800" y="10595204"/>
          <a:ext cx="8382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127102</xdr:rowOff>
    </xdr:from>
    <xdr:to>
      <xdr:col>77</xdr:col>
      <xdr:colOff>44450</xdr:colOff>
      <xdr:row>61</xdr:row>
      <xdr:rowOff>136754</xdr:rowOff>
    </xdr:to>
    <xdr:cxnSp macro="">
      <xdr:nvCxnSpPr>
        <xdr:cNvPr id="321" name="直線コネクタ 320"/>
        <xdr:cNvCxnSpPr/>
      </xdr:nvCxnSpPr>
      <xdr:spPr>
        <a:xfrm>
          <a:off x="15290800" y="105855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xdr:cNvSpPr txBox="1"/>
      </xdr:nvSpPr>
      <xdr:spPr>
        <a:xfrm>
          <a:off x="15798800" y="103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120345</xdr:rowOff>
    </xdr:from>
    <xdr:to>
      <xdr:col>72</xdr:col>
      <xdr:colOff>203200</xdr:colOff>
      <xdr:row>61</xdr:row>
      <xdr:rowOff>127102</xdr:rowOff>
    </xdr:to>
    <xdr:cxnSp macro="">
      <xdr:nvCxnSpPr>
        <xdr:cNvPr id="324" name="直線コネクタ 323"/>
        <xdr:cNvCxnSpPr/>
      </xdr:nvCxnSpPr>
      <xdr:spPr>
        <a:xfrm>
          <a:off x="14401800" y="10578795"/>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95733</xdr:rowOff>
    </xdr:from>
    <xdr:to>
      <xdr:col>68</xdr:col>
      <xdr:colOff>152400</xdr:colOff>
      <xdr:row>61</xdr:row>
      <xdr:rowOff>120345</xdr:rowOff>
    </xdr:to>
    <xdr:cxnSp macro="">
      <xdr:nvCxnSpPr>
        <xdr:cNvPr id="327" name="直線コネクタ 326"/>
        <xdr:cNvCxnSpPr/>
      </xdr:nvCxnSpPr>
      <xdr:spPr>
        <a:xfrm>
          <a:off x="13512800" y="10554183"/>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162196</xdr:rowOff>
    </xdr:from>
    <xdr:ext cx="762000" cy="259045"/>
    <xdr:sp macro="" textlink="">
      <xdr:nvSpPr>
        <xdr:cNvPr id="329" name="テキスト ボックス 328"/>
        <xdr:cNvSpPr txBox="1"/>
      </xdr:nvSpPr>
      <xdr:spPr>
        <a:xfrm>
          <a:off x="14020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1" name="テキスト ボックス 330"/>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101879</xdr:rowOff>
    </xdr:from>
    <xdr:to>
      <xdr:col>81</xdr:col>
      <xdr:colOff>95250</xdr:colOff>
      <xdr:row>62</xdr:row>
      <xdr:rowOff>32029</xdr:rowOff>
    </xdr:to>
    <xdr:sp macro="" textlink="">
      <xdr:nvSpPr>
        <xdr:cNvPr id="337" name="楕円 336"/>
        <xdr:cNvSpPr/>
      </xdr:nvSpPr>
      <xdr:spPr>
        <a:xfrm>
          <a:off x="16967200" y="1056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73956</xdr:rowOff>
    </xdr:from>
    <xdr:ext cx="762000" cy="259045"/>
    <xdr:sp macro="" textlink="">
      <xdr:nvSpPr>
        <xdr:cNvPr id="338" name="定員管理の状況該当値テキスト"/>
        <xdr:cNvSpPr txBox="1"/>
      </xdr:nvSpPr>
      <xdr:spPr>
        <a:xfrm>
          <a:off x="17106900" y="1053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85954</xdr:rowOff>
    </xdr:from>
    <xdr:to>
      <xdr:col>77</xdr:col>
      <xdr:colOff>95250</xdr:colOff>
      <xdr:row>62</xdr:row>
      <xdr:rowOff>16104</xdr:rowOff>
    </xdr:to>
    <xdr:sp macro="" textlink="">
      <xdr:nvSpPr>
        <xdr:cNvPr id="339" name="楕円 338"/>
        <xdr:cNvSpPr/>
      </xdr:nvSpPr>
      <xdr:spPr>
        <a:xfrm>
          <a:off x="16129000" y="105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881</xdr:rowOff>
    </xdr:from>
    <xdr:ext cx="736600" cy="259045"/>
    <xdr:sp macro="" textlink="">
      <xdr:nvSpPr>
        <xdr:cNvPr id="340" name="テキスト ボックス 339"/>
        <xdr:cNvSpPr txBox="1"/>
      </xdr:nvSpPr>
      <xdr:spPr>
        <a:xfrm>
          <a:off x="15798800" y="10630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76302</xdr:rowOff>
    </xdr:from>
    <xdr:to>
      <xdr:col>73</xdr:col>
      <xdr:colOff>44450</xdr:colOff>
      <xdr:row>62</xdr:row>
      <xdr:rowOff>6452</xdr:rowOff>
    </xdr:to>
    <xdr:sp macro="" textlink="">
      <xdr:nvSpPr>
        <xdr:cNvPr id="341" name="楕円 340"/>
        <xdr:cNvSpPr/>
      </xdr:nvSpPr>
      <xdr:spPr>
        <a:xfrm>
          <a:off x="15240000" y="1053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42" name="テキスト ボックス 341"/>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69545</xdr:rowOff>
    </xdr:from>
    <xdr:to>
      <xdr:col>68</xdr:col>
      <xdr:colOff>203200</xdr:colOff>
      <xdr:row>61</xdr:row>
      <xdr:rowOff>171145</xdr:rowOff>
    </xdr:to>
    <xdr:sp macro="" textlink="">
      <xdr:nvSpPr>
        <xdr:cNvPr id="343" name="楕円 342"/>
        <xdr:cNvSpPr/>
      </xdr:nvSpPr>
      <xdr:spPr>
        <a:xfrm>
          <a:off x="14351000" y="105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9872</xdr:rowOff>
    </xdr:from>
    <xdr:ext cx="762000" cy="259045"/>
    <xdr:sp macro="" textlink="">
      <xdr:nvSpPr>
        <xdr:cNvPr id="344" name="テキスト ボックス 343"/>
        <xdr:cNvSpPr txBox="1"/>
      </xdr:nvSpPr>
      <xdr:spPr>
        <a:xfrm>
          <a:off x="14020800" y="1029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44933</xdr:rowOff>
    </xdr:from>
    <xdr:to>
      <xdr:col>64</xdr:col>
      <xdr:colOff>152400</xdr:colOff>
      <xdr:row>61</xdr:row>
      <xdr:rowOff>146533</xdr:rowOff>
    </xdr:to>
    <xdr:sp macro="" textlink="">
      <xdr:nvSpPr>
        <xdr:cNvPr id="345" name="楕円 344"/>
        <xdr:cNvSpPr/>
      </xdr:nvSpPr>
      <xdr:spPr>
        <a:xfrm>
          <a:off x="13462000" y="1050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156710</xdr:rowOff>
    </xdr:from>
    <xdr:ext cx="762000" cy="259045"/>
    <xdr:sp macro="" textlink="">
      <xdr:nvSpPr>
        <xdr:cNvPr id="346" name="テキスト ボックス 345"/>
        <xdr:cNvSpPr txBox="1"/>
      </xdr:nvSpPr>
      <xdr:spPr>
        <a:xfrm>
          <a:off x="13131800" y="1027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疎対策事業債による償還金が増加したため、数値は上昇し、類似団体内平均値を上回っている。率の上昇は一時的なものと見込まれるが、今後も各事業を精査して行うことで、地方債発行額の抑制から公債費負担の適正化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90678</xdr:rowOff>
    </xdr:from>
    <xdr:to>
      <xdr:col>81</xdr:col>
      <xdr:colOff>44450</xdr:colOff>
      <xdr:row>41</xdr:row>
      <xdr:rowOff>148590</xdr:rowOff>
    </xdr:to>
    <xdr:cxnSp macro="">
      <xdr:nvCxnSpPr>
        <xdr:cNvPr id="378" name="直線コネクタ 377"/>
        <xdr:cNvCxnSpPr/>
      </xdr:nvCxnSpPr>
      <xdr:spPr>
        <a:xfrm>
          <a:off x="16179800" y="712012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79" name="公債費負担の状況平均値テキスト"/>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23114</xdr:rowOff>
    </xdr:from>
    <xdr:to>
      <xdr:col>77</xdr:col>
      <xdr:colOff>44450</xdr:colOff>
      <xdr:row>41</xdr:row>
      <xdr:rowOff>90678</xdr:rowOff>
    </xdr:to>
    <xdr:cxnSp macro="">
      <xdr:nvCxnSpPr>
        <xdr:cNvPr id="381" name="直線コネクタ 380"/>
        <xdr:cNvCxnSpPr/>
      </xdr:nvCxnSpPr>
      <xdr:spPr>
        <a:xfrm>
          <a:off x="15290800" y="70525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3" name="テキスト ボックス 382"/>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98044</xdr:rowOff>
    </xdr:from>
    <xdr:to>
      <xdr:col>72</xdr:col>
      <xdr:colOff>203200</xdr:colOff>
      <xdr:row>41</xdr:row>
      <xdr:rowOff>23114</xdr:rowOff>
    </xdr:to>
    <xdr:cxnSp macro="">
      <xdr:nvCxnSpPr>
        <xdr:cNvPr id="384" name="直線コネクタ 383"/>
        <xdr:cNvCxnSpPr/>
      </xdr:nvCxnSpPr>
      <xdr:spPr>
        <a:xfrm>
          <a:off x="14401800" y="695604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6" name="テキスト ボックス 385"/>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11176</xdr:rowOff>
    </xdr:from>
    <xdr:to>
      <xdr:col>68</xdr:col>
      <xdr:colOff>152400</xdr:colOff>
      <xdr:row>40</xdr:row>
      <xdr:rowOff>98044</xdr:rowOff>
    </xdr:to>
    <xdr:cxnSp macro="">
      <xdr:nvCxnSpPr>
        <xdr:cNvPr id="387" name="直線コネクタ 386"/>
        <xdr:cNvCxnSpPr/>
      </xdr:nvCxnSpPr>
      <xdr:spPr>
        <a:xfrm>
          <a:off x="13512800" y="68691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9" name="テキスト ボックス 388"/>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1" name="テキスト ボックス 390"/>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97" name="楕円 396"/>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398" name="公債費負担の状況該当値テキスト"/>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39878</xdr:rowOff>
    </xdr:from>
    <xdr:to>
      <xdr:col>77</xdr:col>
      <xdr:colOff>95250</xdr:colOff>
      <xdr:row>41</xdr:row>
      <xdr:rowOff>141478</xdr:rowOff>
    </xdr:to>
    <xdr:sp macro="" textlink="">
      <xdr:nvSpPr>
        <xdr:cNvPr id="399" name="楕円 398"/>
        <xdr:cNvSpPr/>
      </xdr:nvSpPr>
      <xdr:spPr>
        <a:xfrm>
          <a:off x="16129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126255</xdr:rowOff>
    </xdr:from>
    <xdr:ext cx="736600" cy="259045"/>
    <xdr:sp macro="" textlink="">
      <xdr:nvSpPr>
        <xdr:cNvPr id="400" name="テキスト ボックス 399"/>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143764</xdr:rowOff>
    </xdr:from>
    <xdr:to>
      <xdr:col>73</xdr:col>
      <xdr:colOff>44450</xdr:colOff>
      <xdr:row>41</xdr:row>
      <xdr:rowOff>73914</xdr:rowOff>
    </xdr:to>
    <xdr:sp macro="" textlink="">
      <xdr:nvSpPr>
        <xdr:cNvPr id="401" name="楕円 400"/>
        <xdr:cNvSpPr/>
      </xdr:nvSpPr>
      <xdr:spPr>
        <a:xfrm>
          <a:off x="15240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58691</xdr:rowOff>
    </xdr:from>
    <xdr:ext cx="762000" cy="259045"/>
    <xdr:sp macro="" textlink="">
      <xdr:nvSpPr>
        <xdr:cNvPr id="402" name="テキスト ボックス 401"/>
        <xdr:cNvSpPr txBox="1"/>
      </xdr:nvSpPr>
      <xdr:spPr>
        <a:xfrm>
          <a:off x="14909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47244</xdr:rowOff>
    </xdr:from>
    <xdr:to>
      <xdr:col>68</xdr:col>
      <xdr:colOff>203200</xdr:colOff>
      <xdr:row>40</xdr:row>
      <xdr:rowOff>148844</xdr:rowOff>
    </xdr:to>
    <xdr:sp macro="" textlink="">
      <xdr:nvSpPr>
        <xdr:cNvPr id="403" name="楕円 402"/>
        <xdr:cNvSpPr/>
      </xdr:nvSpPr>
      <xdr:spPr>
        <a:xfrm>
          <a:off x="14351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159021</xdr:rowOff>
    </xdr:from>
    <xdr:ext cx="762000" cy="259045"/>
    <xdr:sp macro="" textlink="">
      <xdr:nvSpPr>
        <xdr:cNvPr id="404" name="テキスト ボックス 403"/>
        <xdr:cNvSpPr txBox="1"/>
      </xdr:nvSpPr>
      <xdr:spPr>
        <a:xfrm>
          <a:off x="14020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131826</xdr:rowOff>
    </xdr:from>
    <xdr:to>
      <xdr:col>64</xdr:col>
      <xdr:colOff>152400</xdr:colOff>
      <xdr:row>40</xdr:row>
      <xdr:rowOff>61976</xdr:rowOff>
    </xdr:to>
    <xdr:sp macro="" textlink="">
      <xdr:nvSpPr>
        <xdr:cNvPr id="405" name="楕円 404"/>
        <xdr:cNvSpPr/>
      </xdr:nvSpPr>
      <xdr:spPr>
        <a:xfrm>
          <a:off x="13462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72153</xdr:rowOff>
    </xdr:from>
    <xdr:ext cx="762000" cy="259045"/>
    <xdr:sp macro="" textlink="">
      <xdr:nvSpPr>
        <xdr:cNvPr id="406" name="テキスト ボックス 405"/>
        <xdr:cNvSpPr txBox="1"/>
      </xdr:nvSpPr>
      <xdr:spPr>
        <a:xfrm>
          <a:off x="13131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財政調整基金残高の安定した推移により、充当可能財源が将来負担額を上回るため、将来負担比率は算定されていない。今後も、各事業を精査して行うことで、地方債残高の増加抑制に努める。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6" name="フローチャート: 判断 445"/>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7" name="テキスト ボックス 446"/>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48" name="フローチャート: 判断 447"/>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49" name="テキスト ボックス 448"/>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0" name="フローチャート: 判断 449"/>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1" name="テキスト ボックス 450"/>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徳島県東みよし町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13,405
13,282
122.48
10,026,246
9,552,031
345,744
5,283,079
8,688,020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人件費に係る経常収支比率は類似団体内平均値を下回っている。今後も、行政サービスを維持しつつ定員管理の適正化に努めることで、人件費関係経費全体について抑制を図る。 </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44704</xdr:rowOff>
    </xdr:from>
    <xdr:to>
      <xdr:col>24</xdr:col>
      <xdr:colOff>25400</xdr:colOff>
      <xdr:row>34</xdr:row>
      <xdr:rowOff>94996</xdr:rowOff>
    </xdr:to>
    <xdr:cxnSp macro="">
      <xdr:nvCxnSpPr>
        <xdr:cNvPr id="64" name="直線コネクタ 63"/>
        <xdr:cNvCxnSpPr/>
      </xdr:nvCxnSpPr>
      <xdr:spPr>
        <a:xfrm>
          <a:off x="3987800" y="58740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44704</xdr:rowOff>
    </xdr:from>
    <xdr:to>
      <xdr:col>19</xdr:col>
      <xdr:colOff>187325</xdr:colOff>
      <xdr:row>34</xdr:row>
      <xdr:rowOff>58420</xdr:rowOff>
    </xdr:to>
    <xdr:cxnSp macro="">
      <xdr:nvCxnSpPr>
        <xdr:cNvPr id="67" name="直線コネクタ 66"/>
        <xdr:cNvCxnSpPr/>
      </xdr:nvCxnSpPr>
      <xdr:spPr>
        <a:xfrm flipV="1">
          <a:off x="3098800" y="58740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58420</xdr:rowOff>
    </xdr:from>
    <xdr:to>
      <xdr:col>15</xdr:col>
      <xdr:colOff>98425</xdr:colOff>
      <xdr:row>34</xdr:row>
      <xdr:rowOff>58420</xdr:rowOff>
    </xdr:to>
    <xdr:cxnSp macro="">
      <xdr:nvCxnSpPr>
        <xdr:cNvPr id="70" name="直線コネクタ 69"/>
        <xdr:cNvCxnSpPr/>
      </xdr:nvCxnSpPr>
      <xdr:spPr>
        <a:xfrm>
          <a:off x="2209800" y="5887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56134</xdr:rowOff>
    </xdr:from>
    <xdr:to>
      <xdr:col>11</xdr:col>
      <xdr:colOff>9525</xdr:colOff>
      <xdr:row>34</xdr:row>
      <xdr:rowOff>58420</xdr:rowOff>
    </xdr:to>
    <xdr:cxnSp macro="">
      <xdr:nvCxnSpPr>
        <xdr:cNvPr id="73" name="直線コネクタ 72"/>
        <xdr:cNvCxnSpPr/>
      </xdr:nvCxnSpPr>
      <xdr:spPr>
        <a:xfrm>
          <a:off x="1320800" y="571398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44196</xdr:rowOff>
    </xdr:from>
    <xdr:to>
      <xdr:col>24</xdr:col>
      <xdr:colOff>76200</xdr:colOff>
      <xdr:row>34</xdr:row>
      <xdr:rowOff>145796</xdr:rowOff>
    </xdr:to>
    <xdr:sp macro="" textlink="">
      <xdr:nvSpPr>
        <xdr:cNvPr id="83" name="楕円 82"/>
        <xdr:cNvSpPr/>
      </xdr:nvSpPr>
      <xdr:spPr>
        <a:xfrm>
          <a:off x="47752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60723</xdr:rowOff>
    </xdr:from>
    <xdr:ext cx="762000" cy="259045"/>
    <xdr:sp macro="" textlink="">
      <xdr:nvSpPr>
        <xdr:cNvPr id="84" name="人件費該当値テキスト"/>
        <xdr:cNvSpPr txBox="1"/>
      </xdr:nvSpPr>
      <xdr:spPr>
        <a:xfrm>
          <a:off x="4914900" y="571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165354</xdr:rowOff>
    </xdr:from>
    <xdr:to>
      <xdr:col>20</xdr:col>
      <xdr:colOff>38100</xdr:colOff>
      <xdr:row>34</xdr:row>
      <xdr:rowOff>95504</xdr:rowOff>
    </xdr:to>
    <xdr:sp macro="" textlink="">
      <xdr:nvSpPr>
        <xdr:cNvPr id="85" name="楕円 84"/>
        <xdr:cNvSpPr/>
      </xdr:nvSpPr>
      <xdr:spPr>
        <a:xfrm>
          <a:off x="3937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105681</xdr:rowOff>
    </xdr:from>
    <xdr:ext cx="736600" cy="259045"/>
    <xdr:sp macro="" textlink="">
      <xdr:nvSpPr>
        <xdr:cNvPr id="86" name="テキスト ボックス 85"/>
        <xdr:cNvSpPr txBox="1"/>
      </xdr:nvSpPr>
      <xdr:spPr>
        <a:xfrm>
          <a:off x="3606800" y="559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xdr:rowOff>
    </xdr:from>
    <xdr:to>
      <xdr:col>15</xdr:col>
      <xdr:colOff>149225</xdr:colOff>
      <xdr:row>34</xdr:row>
      <xdr:rowOff>109220</xdr:rowOff>
    </xdr:to>
    <xdr:sp macro="" textlink="">
      <xdr:nvSpPr>
        <xdr:cNvPr id="87" name="楕円 86"/>
        <xdr:cNvSpPr/>
      </xdr:nvSpPr>
      <xdr:spPr>
        <a:xfrm>
          <a:off x="3048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119397</xdr:rowOff>
    </xdr:from>
    <xdr:ext cx="762000" cy="259045"/>
    <xdr:sp macro="" textlink="">
      <xdr:nvSpPr>
        <xdr:cNvPr id="88" name="テキスト ボックス 87"/>
        <xdr:cNvSpPr txBox="1"/>
      </xdr:nvSpPr>
      <xdr:spPr>
        <a:xfrm>
          <a:off x="2717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xdr:rowOff>
    </xdr:from>
    <xdr:to>
      <xdr:col>11</xdr:col>
      <xdr:colOff>60325</xdr:colOff>
      <xdr:row>34</xdr:row>
      <xdr:rowOff>109220</xdr:rowOff>
    </xdr:to>
    <xdr:sp macro="" textlink="">
      <xdr:nvSpPr>
        <xdr:cNvPr id="89" name="楕円 88"/>
        <xdr:cNvSpPr/>
      </xdr:nvSpPr>
      <xdr:spPr>
        <a:xfrm>
          <a:off x="2159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119397</xdr:rowOff>
    </xdr:from>
    <xdr:ext cx="762000" cy="259045"/>
    <xdr:sp macro="" textlink="">
      <xdr:nvSpPr>
        <xdr:cNvPr id="90" name="テキスト ボックス 89"/>
        <xdr:cNvSpPr txBox="1"/>
      </xdr:nvSpPr>
      <xdr:spPr>
        <a:xfrm>
          <a:off x="1828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5334</xdr:rowOff>
    </xdr:from>
    <xdr:to>
      <xdr:col>6</xdr:col>
      <xdr:colOff>171450</xdr:colOff>
      <xdr:row>33</xdr:row>
      <xdr:rowOff>106934</xdr:rowOff>
    </xdr:to>
    <xdr:sp macro="" textlink="">
      <xdr:nvSpPr>
        <xdr:cNvPr id="91" name="楕円 90"/>
        <xdr:cNvSpPr/>
      </xdr:nvSpPr>
      <xdr:spPr>
        <a:xfrm>
          <a:off x="1270000" y="566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117111</xdr:rowOff>
    </xdr:from>
    <xdr:ext cx="762000" cy="259045"/>
    <xdr:sp macro="" textlink="">
      <xdr:nvSpPr>
        <xdr:cNvPr id="92" name="テキスト ボックス 91"/>
        <xdr:cNvSpPr txBox="1"/>
      </xdr:nvSpPr>
      <xdr:spPr>
        <a:xfrm>
          <a:off x="939800" y="543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物件費は、類似団体内平均値を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下回っている。委託料の支出額が最も多く、光ファイバー等の設備保守への負担が大きい。運営方法の見直しを進め、経費節減を図る。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142240</xdr:rowOff>
    </xdr:to>
    <xdr:cxnSp macro="">
      <xdr:nvCxnSpPr>
        <xdr:cNvPr id="125" name="直線コネクタ 124"/>
        <xdr:cNvCxnSpPr/>
      </xdr:nvCxnSpPr>
      <xdr:spPr>
        <a:xfrm>
          <a:off x="15671800" y="27940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50800</xdr:rowOff>
    </xdr:to>
    <xdr:cxnSp macro="">
      <xdr:nvCxnSpPr>
        <xdr:cNvPr id="128" name="直線コネクタ 127"/>
        <xdr:cNvCxnSpPr/>
      </xdr:nvCxnSpPr>
      <xdr:spPr>
        <a:xfrm>
          <a:off x="14782800" y="2794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96520</xdr:rowOff>
    </xdr:to>
    <xdr:cxnSp macro="">
      <xdr:nvCxnSpPr>
        <xdr:cNvPr id="131" name="直線コネクタ 130"/>
        <xdr:cNvCxnSpPr/>
      </xdr:nvCxnSpPr>
      <xdr:spPr>
        <a:xfrm flipV="1">
          <a:off x="13893800" y="2794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3" name="テキスト ボックス 132"/>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96520</xdr:rowOff>
    </xdr:from>
    <xdr:to>
      <xdr:col>69</xdr:col>
      <xdr:colOff>92075</xdr:colOff>
      <xdr:row>17</xdr:row>
      <xdr:rowOff>54610</xdr:rowOff>
    </xdr:to>
    <xdr:cxnSp macro="">
      <xdr:nvCxnSpPr>
        <xdr:cNvPr id="134" name="直線コネクタ 133"/>
        <xdr:cNvCxnSpPr/>
      </xdr:nvCxnSpPr>
      <xdr:spPr>
        <a:xfrm flipV="1">
          <a:off x="13004800" y="28397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38" name="テキスト ボックス 137"/>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4" name="楕円 143"/>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107967</xdr:rowOff>
    </xdr:from>
    <xdr:ext cx="762000" cy="259045"/>
    <xdr:sp macro="" textlink="">
      <xdr:nvSpPr>
        <xdr:cNvPr id="145" name="物件費該当値テキスト"/>
        <xdr:cNvSpPr txBox="1"/>
      </xdr:nvSpPr>
      <xdr:spPr>
        <a:xfrm>
          <a:off x="165989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6" name="楕円 145"/>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47" name="テキスト ボックス 146"/>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48" name="楕円 147"/>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49" name="テキスト ボックス 148"/>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45720</xdr:rowOff>
    </xdr:from>
    <xdr:to>
      <xdr:col>69</xdr:col>
      <xdr:colOff>142875</xdr:colOff>
      <xdr:row>16</xdr:row>
      <xdr:rowOff>147320</xdr:rowOff>
    </xdr:to>
    <xdr:sp macro="" textlink="">
      <xdr:nvSpPr>
        <xdr:cNvPr id="150" name="楕円 149"/>
        <xdr:cNvSpPr/>
      </xdr:nvSpPr>
      <xdr:spPr>
        <a:xfrm>
          <a:off x="13843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51" name="テキスト ボックス 150"/>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52" name="楕円 151"/>
        <xdr:cNvSpPr/>
      </xdr:nvSpPr>
      <xdr:spPr>
        <a:xfrm>
          <a:off x="12954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53" name="テキスト ボックス 152"/>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扶助費に係る経常収支比率は類似団体内平均値を下回っているが、子育て支援や障がい者自立支援事業費増加の影響などから、今後も扶助費の増加が見込まれる。 </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1815</xdr:rowOff>
    </xdr:from>
    <xdr:to>
      <xdr:col>24</xdr:col>
      <xdr:colOff>25400</xdr:colOff>
      <xdr:row>56</xdr:row>
      <xdr:rowOff>34472</xdr:rowOff>
    </xdr:to>
    <xdr:cxnSp macro="">
      <xdr:nvCxnSpPr>
        <xdr:cNvPr id="187" name="直線コネクタ 186"/>
        <xdr:cNvCxnSpPr/>
      </xdr:nvCxnSpPr>
      <xdr:spPr>
        <a:xfrm>
          <a:off x="3987800" y="96030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1815</xdr:rowOff>
    </xdr:to>
    <xdr:cxnSp macro="">
      <xdr:nvCxnSpPr>
        <xdr:cNvPr id="190" name="直線コネクタ 189"/>
        <xdr:cNvCxnSpPr/>
      </xdr:nvCxnSpPr>
      <xdr:spPr>
        <a:xfrm>
          <a:off x="3098800" y="95812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55</xdr:row>
      <xdr:rowOff>151493</xdr:rowOff>
    </xdr:to>
    <xdr:cxnSp macro="">
      <xdr:nvCxnSpPr>
        <xdr:cNvPr id="193" name="直線コネクタ 192"/>
        <xdr:cNvCxnSpPr/>
      </xdr:nvCxnSpPr>
      <xdr:spPr>
        <a:xfrm>
          <a:off x="2209800" y="9581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143328</xdr:rowOff>
    </xdr:to>
    <xdr:cxnSp macro="">
      <xdr:nvCxnSpPr>
        <xdr:cNvPr id="196" name="直線コネクタ 195"/>
        <xdr:cNvCxnSpPr/>
      </xdr:nvCxnSpPr>
      <xdr:spPr>
        <a:xfrm flipV="1">
          <a:off x="1320800" y="95812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8" name="テキスト ボックス 197"/>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0" name="テキスト ボックス 199"/>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155122</xdr:rowOff>
    </xdr:from>
    <xdr:to>
      <xdr:col>24</xdr:col>
      <xdr:colOff>76200</xdr:colOff>
      <xdr:row>56</xdr:row>
      <xdr:rowOff>85272</xdr:rowOff>
    </xdr:to>
    <xdr:sp macro="" textlink="">
      <xdr:nvSpPr>
        <xdr:cNvPr id="206" name="楕円 205"/>
        <xdr:cNvSpPr/>
      </xdr:nvSpPr>
      <xdr:spPr>
        <a:xfrm>
          <a:off x="4775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199</xdr:rowOff>
    </xdr:from>
    <xdr:ext cx="762000" cy="259045"/>
    <xdr:sp macro="" textlink="">
      <xdr:nvSpPr>
        <xdr:cNvPr id="207" name="扶助費該当値テキスト"/>
        <xdr:cNvSpPr txBox="1"/>
      </xdr:nvSpPr>
      <xdr:spPr>
        <a:xfrm>
          <a:off x="4914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122465</xdr:rowOff>
    </xdr:from>
    <xdr:to>
      <xdr:col>20</xdr:col>
      <xdr:colOff>38100</xdr:colOff>
      <xdr:row>56</xdr:row>
      <xdr:rowOff>52615</xdr:rowOff>
    </xdr:to>
    <xdr:sp macro="" textlink="">
      <xdr:nvSpPr>
        <xdr:cNvPr id="208" name="楕円 207"/>
        <xdr:cNvSpPr/>
      </xdr:nvSpPr>
      <xdr:spPr>
        <a:xfrm>
          <a:off x="3937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62792</xdr:rowOff>
    </xdr:from>
    <xdr:ext cx="736600" cy="259045"/>
    <xdr:sp macro="" textlink="">
      <xdr:nvSpPr>
        <xdr:cNvPr id="209" name="テキスト ボックス 208"/>
        <xdr:cNvSpPr txBox="1"/>
      </xdr:nvSpPr>
      <xdr:spPr>
        <a:xfrm>
          <a:off x="3606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0" name="楕円 209"/>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1" name="テキスト ボックス 210"/>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2" name="楕円 211"/>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3" name="テキスト ボックス 212"/>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14" name="楕円 213"/>
        <xdr:cNvSpPr/>
      </xdr:nvSpPr>
      <xdr:spPr>
        <a:xfrm>
          <a:off x="1270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15" name="テキスト ボックス 214"/>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その他に係る経常収支比率は類似団体内平均値で推移している。公営企業の企業会計化に伴い、その他としては減少する見込みとなっている。</a:t>
          </a: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168910</xdr:rowOff>
    </xdr:from>
    <xdr:to>
      <xdr:col>82</xdr:col>
      <xdr:colOff>107950</xdr:colOff>
      <xdr:row>58</xdr:row>
      <xdr:rowOff>81280</xdr:rowOff>
    </xdr:to>
    <xdr:cxnSp macro="">
      <xdr:nvCxnSpPr>
        <xdr:cNvPr id="247" name="直線コネクタ 246"/>
        <xdr:cNvCxnSpPr/>
      </xdr:nvCxnSpPr>
      <xdr:spPr>
        <a:xfrm flipV="1">
          <a:off x="15671800" y="99415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58</xdr:row>
      <xdr:rowOff>81280</xdr:rowOff>
    </xdr:to>
    <xdr:cxnSp macro="">
      <xdr:nvCxnSpPr>
        <xdr:cNvPr id="250" name="直線コネクタ 249"/>
        <xdr:cNvCxnSpPr/>
      </xdr:nvCxnSpPr>
      <xdr:spPr>
        <a:xfrm>
          <a:off x="14782800" y="10025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2" name="テキスト ボックス 251"/>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81280</xdr:rowOff>
    </xdr:from>
    <xdr:to>
      <xdr:col>73</xdr:col>
      <xdr:colOff>180975</xdr:colOff>
      <xdr:row>59</xdr:row>
      <xdr:rowOff>8890</xdr:rowOff>
    </xdr:to>
    <xdr:cxnSp macro="">
      <xdr:nvCxnSpPr>
        <xdr:cNvPr id="253" name="直線コネクタ 252"/>
        <xdr:cNvCxnSpPr/>
      </xdr:nvCxnSpPr>
      <xdr:spPr>
        <a:xfrm flipV="1">
          <a:off x="13893800" y="100253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59</xdr:row>
      <xdr:rowOff>8890</xdr:rowOff>
    </xdr:to>
    <xdr:cxnSp macro="">
      <xdr:nvCxnSpPr>
        <xdr:cNvPr id="256" name="直線コネクタ 255"/>
        <xdr:cNvCxnSpPr/>
      </xdr:nvCxnSpPr>
      <xdr:spPr>
        <a:xfrm>
          <a:off x="13004800" y="10116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118110</xdr:rowOff>
    </xdr:from>
    <xdr:to>
      <xdr:col>82</xdr:col>
      <xdr:colOff>158750</xdr:colOff>
      <xdr:row>58</xdr:row>
      <xdr:rowOff>48260</xdr:rowOff>
    </xdr:to>
    <xdr:sp macro="" textlink="">
      <xdr:nvSpPr>
        <xdr:cNvPr id="266" name="楕円 265"/>
        <xdr:cNvSpPr/>
      </xdr:nvSpPr>
      <xdr:spPr>
        <a:xfrm>
          <a:off x="164592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134637</xdr:rowOff>
    </xdr:from>
    <xdr:ext cx="762000" cy="259045"/>
    <xdr:sp macro="" textlink="">
      <xdr:nvSpPr>
        <xdr:cNvPr id="267" name="その他該当値テキスト"/>
        <xdr:cNvSpPr txBox="1"/>
      </xdr:nvSpPr>
      <xdr:spPr>
        <a:xfrm>
          <a:off x="16598900" y="973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68" name="楕円 267"/>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69" name="テキスト ボックス 268"/>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70" name="楕円 269"/>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142257</xdr:rowOff>
    </xdr:from>
    <xdr:ext cx="762000" cy="259045"/>
    <xdr:sp macro="" textlink="">
      <xdr:nvSpPr>
        <xdr:cNvPr id="271" name="テキスト ボックス 270"/>
        <xdr:cNvSpPr txBox="1"/>
      </xdr:nvSpPr>
      <xdr:spPr>
        <a:xfrm>
          <a:off x="14401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129540</xdr:rowOff>
    </xdr:from>
    <xdr:to>
      <xdr:col>69</xdr:col>
      <xdr:colOff>142875</xdr:colOff>
      <xdr:row>59</xdr:row>
      <xdr:rowOff>59690</xdr:rowOff>
    </xdr:to>
    <xdr:sp macro="" textlink="">
      <xdr:nvSpPr>
        <xdr:cNvPr id="272" name="楕円 271"/>
        <xdr:cNvSpPr/>
      </xdr:nvSpPr>
      <xdr:spPr>
        <a:xfrm>
          <a:off x="13843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44467</xdr:rowOff>
    </xdr:from>
    <xdr:ext cx="762000" cy="259045"/>
    <xdr:sp macro="" textlink="">
      <xdr:nvSpPr>
        <xdr:cNvPr id="273" name="テキスト ボックス 272"/>
        <xdr:cNvSpPr txBox="1"/>
      </xdr:nvSpPr>
      <xdr:spPr>
        <a:xfrm>
          <a:off x="13512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74" name="楕円 273"/>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36847</xdr:rowOff>
    </xdr:from>
    <xdr:ext cx="762000" cy="259045"/>
    <xdr:sp macro="" textlink="">
      <xdr:nvSpPr>
        <xdr:cNvPr id="275" name="テキスト ボックス 274"/>
        <xdr:cNvSpPr txBox="1"/>
      </xdr:nvSpPr>
      <xdr:spPr>
        <a:xfrm>
          <a:off x="12623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類似団体内平均値と同数となっている。各種団体への補助見直しを進めているが、公営企業の企業会計化に伴い、今後補助費等の増が見込まれる。一部事務組合等に対するものについても、施設更新が予定されており、増加幅を抑えるため、事務内容をより一層精査するなど、更なる経費削減に努める。 </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37</xdr:row>
      <xdr:rowOff>110998</xdr:rowOff>
    </xdr:to>
    <xdr:cxnSp macro="">
      <xdr:nvCxnSpPr>
        <xdr:cNvPr id="305" name="直線コネクタ 304"/>
        <xdr:cNvCxnSpPr/>
      </xdr:nvCxnSpPr>
      <xdr:spPr>
        <a:xfrm>
          <a:off x="15671800" y="64089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6" name="補助費等平均値テキスト"/>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97282</xdr:rowOff>
    </xdr:to>
    <xdr:cxnSp macro="">
      <xdr:nvCxnSpPr>
        <xdr:cNvPr id="308" name="直線コネクタ 307"/>
        <xdr:cNvCxnSpPr/>
      </xdr:nvCxnSpPr>
      <xdr:spPr>
        <a:xfrm flipV="1">
          <a:off x="14782800" y="64089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97282</xdr:rowOff>
    </xdr:to>
    <xdr:cxnSp macro="">
      <xdr:nvCxnSpPr>
        <xdr:cNvPr id="311" name="直線コネクタ 310"/>
        <xdr:cNvCxnSpPr/>
      </xdr:nvCxnSpPr>
      <xdr:spPr>
        <a:xfrm>
          <a:off x="13893800" y="63586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14986</xdr:rowOff>
    </xdr:to>
    <xdr:cxnSp macro="">
      <xdr:nvCxnSpPr>
        <xdr:cNvPr id="314" name="直線コネクタ 313"/>
        <xdr:cNvCxnSpPr/>
      </xdr:nvCxnSpPr>
      <xdr:spPr>
        <a:xfrm>
          <a:off x="13004800" y="63540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18" name="テキスト ボックス 317"/>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24" name="楕円 323"/>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32275</xdr:rowOff>
    </xdr:from>
    <xdr:ext cx="762000" cy="259045"/>
    <xdr:sp macro="" textlink="">
      <xdr:nvSpPr>
        <xdr:cNvPr id="325" name="補助費等該当値テキスト"/>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26" name="楕円 325"/>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27" name="テキスト ボックス 326"/>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28" name="楕円 327"/>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29" name="テキスト ボックス 328"/>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30" name="楕円 329"/>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31" name="テキスト ボックス 330"/>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2" name="楕円 331"/>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33" name="テキスト ボックス 332"/>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に実施した大型事業により地方債の元利償還金が膨らんでいるため、類似団体内平均値を上回っている。公債費は、令和５年度まで上昇が続き、令和６年度以降は減少する見込みとなっている。引き続き事業の必要性を厳密に精査し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8128</xdr:rowOff>
    </xdr:from>
    <xdr:to>
      <xdr:col>24</xdr:col>
      <xdr:colOff>25400</xdr:colOff>
      <xdr:row>80</xdr:row>
      <xdr:rowOff>35561</xdr:rowOff>
    </xdr:to>
    <xdr:cxnSp macro="">
      <xdr:nvCxnSpPr>
        <xdr:cNvPr id="363" name="直線コネクタ 362"/>
        <xdr:cNvCxnSpPr/>
      </xdr:nvCxnSpPr>
      <xdr:spPr>
        <a:xfrm>
          <a:off x="3987800" y="13724128"/>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83565</xdr:rowOff>
    </xdr:from>
    <xdr:to>
      <xdr:col>19</xdr:col>
      <xdr:colOff>187325</xdr:colOff>
      <xdr:row>80</xdr:row>
      <xdr:rowOff>8128</xdr:rowOff>
    </xdr:to>
    <xdr:cxnSp macro="">
      <xdr:nvCxnSpPr>
        <xdr:cNvPr id="366" name="直線コネクタ 365"/>
        <xdr:cNvCxnSpPr/>
      </xdr:nvCxnSpPr>
      <xdr:spPr>
        <a:xfrm>
          <a:off x="3098800" y="13628115"/>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68" name="テキスト ボックス 367"/>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78994</xdr:rowOff>
    </xdr:from>
    <xdr:to>
      <xdr:col>15</xdr:col>
      <xdr:colOff>98425</xdr:colOff>
      <xdr:row>79</xdr:row>
      <xdr:rowOff>83565</xdr:rowOff>
    </xdr:to>
    <xdr:cxnSp macro="">
      <xdr:nvCxnSpPr>
        <xdr:cNvPr id="369" name="直線コネクタ 368"/>
        <xdr:cNvCxnSpPr/>
      </xdr:nvCxnSpPr>
      <xdr:spPr>
        <a:xfrm>
          <a:off x="2209800" y="136235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1" name="テキスト ボックス 370"/>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78994</xdr:rowOff>
    </xdr:from>
    <xdr:to>
      <xdr:col>11</xdr:col>
      <xdr:colOff>9525</xdr:colOff>
      <xdr:row>79</xdr:row>
      <xdr:rowOff>83565</xdr:rowOff>
    </xdr:to>
    <xdr:cxnSp macro="">
      <xdr:nvCxnSpPr>
        <xdr:cNvPr id="372" name="直線コネクタ 371"/>
        <xdr:cNvCxnSpPr/>
      </xdr:nvCxnSpPr>
      <xdr:spPr>
        <a:xfrm flipV="1">
          <a:off x="1320800" y="136235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4" name="テキスト ボックス 373"/>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76" name="テキスト ボックス 375"/>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156211</xdr:rowOff>
    </xdr:from>
    <xdr:to>
      <xdr:col>24</xdr:col>
      <xdr:colOff>76200</xdr:colOff>
      <xdr:row>80</xdr:row>
      <xdr:rowOff>86361</xdr:rowOff>
    </xdr:to>
    <xdr:sp macro="" textlink="">
      <xdr:nvSpPr>
        <xdr:cNvPr id="382" name="楕円 381"/>
        <xdr:cNvSpPr/>
      </xdr:nvSpPr>
      <xdr:spPr>
        <a:xfrm>
          <a:off x="47752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64788</xdr:rowOff>
    </xdr:from>
    <xdr:ext cx="762000" cy="259045"/>
    <xdr:sp macro="" textlink="">
      <xdr:nvSpPr>
        <xdr:cNvPr id="383" name="公債費該当値テキスト"/>
        <xdr:cNvSpPr txBox="1"/>
      </xdr:nvSpPr>
      <xdr:spPr>
        <a:xfrm>
          <a:off x="4914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128778</xdr:rowOff>
    </xdr:from>
    <xdr:to>
      <xdr:col>20</xdr:col>
      <xdr:colOff>38100</xdr:colOff>
      <xdr:row>80</xdr:row>
      <xdr:rowOff>58928</xdr:rowOff>
    </xdr:to>
    <xdr:sp macro="" textlink="">
      <xdr:nvSpPr>
        <xdr:cNvPr id="384" name="楕円 383"/>
        <xdr:cNvSpPr/>
      </xdr:nvSpPr>
      <xdr:spPr>
        <a:xfrm>
          <a:off x="39370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43705</xdr:rowOff>
    </xdr:from>
    <xdr:ext cx="736600" cy="259045"/>
    <xdr:sp macro="" textlink="">
      <xdr:nvSpPr>
        <xdr:cNvPr id="385" name="テキスト ボックス 384"/>
        <xdr:cNvSpPr txBox="1"/>
      </xdr:nvSpPr>
      <xdr:spPr>
        <a:xfrm>
          <a:off x="3606800" y="1375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32765</xdr:rowOff>
    </xdr:from>
    <xdr:to>
      <xdr:col>15</xdr:col>
      <xdr:colOff>149225</xdr:colOff>
      <xdr:row>79</xdr:row>
      <xdr:rowOff>134365</xdr:rowOff>
    </xdr:to>
    <xdr:sp macro="" textlink="">
      <xdr:nvSpPr>
        <xdr:cNvPr id="386" name="楕円 385"/>
        <xdr:cNvSpPr/>
      </xdr:nvSpPr>
      <xdr:spPr>
        <a:xfrm>
          <a:off x="3048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119142</xdr:rowOff>
    </xdr:from>
    <xdr:ext cx="762000" cy="259045"/>
    <xdr:sp macro="" textlink="">
      <xdr:nvSpPr>
        <xdr:cNvPr id="387" name="テキスト ボックス 386"/>
        <xdr:cNvSpPr txBox="1"/>
      </xdr:nvSpPr>
      <xdr:spPr>
        <a:xfrm>
          <a:off x="2717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28194</xdr:rowOff>
    </xdr:from>
    <xdr:to>
      <xdr:col>11</xdr:col>
      <xdr:colOff>60325</xdr:colOff>
      <xdr:row>79</xdr:row>
      <xdr:rowOff>129794</xdr:rowOff>
    </xdr:to>
    <xdr:sp macro="" textlink="">
      <xdr:nvSpPr>
        <xdr:cNvPr id="388" name="楕円 387"/>
        <xdr:cNvSpPr/>
      </xdr:nvSpPr>
      <xdr:spPr>
        <a:xfrm>
          <a:off x="2159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114571</xdr:rowOff>
    </xdr:from>
    <xdr:ext cx="762000" cy="259045"/>
    <xdr:sp macro="" textlink="">
      <xdr:nvSpPr>
        <xdr:cNvPr id="389" name="テキスト ボックス 388"/>
        <xdr:cNvSpPr txBox="1"/>
      </xdr:nvSpPr>
      <xdr:spPr>
        <a:xfrm>
          <a:off x="1828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32765</xdr:rowOff>
    </xdr:from>
    <xdr:to>
      <xdr:col>6</xdr:col>
      <xdr:colOff>171450</xdr:colOff>
      <xdr:row>79</xdr:row>
      <xdr:rowOff>134365</xdr:rowOff>
    </xdr:to>
    <xdr:sp macro="" textlink="">
      <xdr:nvSpPr>
        <xdr:cNvPr id="390" name="楕円 389"/>
        <xdr:cNvSpPr/>
      </xdr:nvSpPr>
      <xdr:spPr>
        <a:xfrm>
          <a:off x="1270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119142</xdr:rowOff>
    </xdr:from>
    <xdr:ext cx="762000" cy="259045"/>
    <xdr:sp macro="" textlink="">
      <xdr:nvSpPr>
        <xdr:cNvPr id="391" name="テキスト ボックス 390"/>
        <xdr:cNvSpPr txBox="1"/>
      </xdr:nvSpPr>
      <xdr:spPr>
        <a:xfrm>
          <a:off x="939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各種経費の削減などを行った結果、類似団体内平均値を下回っている。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5080</xdr:rowOff>
    </xdr:from>
    <xdr:to>
      <xdr:col>82</xdr:col>
      <xdr:colOff>107950</xdr:colOff>
      <xdr:row>77</xdr:row>
      <xdr:rowOff>100330</xdr:rowOff>
    </xdr:to>
    <xdr:cxnSp macro="">
      <xdr:nvCxnSpPr>
        <xdr:cNvPr id="424" name="直線コネクタ 423"/>
        <xdr:cNvCxnSpPr/>
      </xdr:nvCxnSpPr>
      <xdr:spPr>
        <a:xfrm>
          <a:off x="15671800" y="1320673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xdr:cNvSpPr txBox="1"/>
      </xdr:nvSpPr>
      <xdr:spPr>
        <a:xfrm>
          <a:off x="16598900" y="13333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xdr:rowOff>
    </xdr:from>
    <xdr:to>
      <xdr:col>78</xdr:col>
      <xdr:colOff>69850</xdr:colOff>
      <xdr:row>77</xdr:row>
      <xdr:rowOff>35561</xdr:rowOff>
    </xdr:to>
    <xdr:cxnSp macro="">
      <xdr:nvCxnSpPr>
        <xdr:cNvPr id="427" name="直線コネクタ 426"/>
        <xdr:cNvCxnSpPr/>
      </xdr:nvCxnSpPr>
      <xdr:spPr>
        <a:xfrm flipV="1">
          <a:off x="14782800" y="132067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35561</xdr:rowOff>
    </xdr:from>
    <xdr:to>
      <xdr:col>73</xdr:col>
      <xdr:colOff>180975</xdr:colOff>
      <xdr:row>77</xdr:row>
      <xdr:rowOff>39370</xdr:rowOff>
    </xdr:to>
    <xdr:cxnSp macro="">
      <xdr:nvCxnSpPr>
        <xdr:cNvPr id="430" name="直線コネクタ 429"/>
        <xdr:cNvCxnSpPr/>
      </xdr:nvCxnSpPr>
      <xdr:spPr>
        <a:xfrm flipV="1">
          <a:off x="13893800" y="132372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8889</xdr:rowOff>
    </xdr:from>
    <xdr:to>
      <xdr:col>69</xdr:col>
      <xdr:colOff>92075</xdr:colOff>
      <xdr:row>77</xdr:row>
      <xdr:rowOff>39370</xdr:rowOff>
    </xdr:to>
    <xdr:cxnSp macro="">
      <xdr:nvCxnSpPr>
        <xdr:cNvPr id="433" name="直線コネクタ 432"/>
        <xdr:cNvCxnSpPr/>
      </xdr:nvCxnSpPr>
      <xdr:spPr>
        <a:xfrm>
          <a:off x="13004800" y="132105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37" name="テキスト ボックス 436"/>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49530</xdr:rowOff>
    </xdr:from>
    <xdr:to>
      <xdr:col>82</xdr:col>
      <xdr:colOff>158750</xdr:colOff>
      <xdr:row>77</xdr:row>
      <xdr:rowOff>151130</xdr:rowOff>
    </xdr:to>
    <xdr:sp macro="" textlink="">
      <xdr:nvSpPr>
        <xdr:cNvPr id="443" name="楕円 442"/>
        <xdr:cNvSpPr/>
      </xdr:nvSpPr>
      <xdr:spPr>
        <a:xfrm>
          <a:off x="16459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66057</xdr:rowOff>
    </xdr:from>
    <xdr:ext cx="762000" cy="259045"/>
    <xdr:sp macro="" textlink="">
      <xdr:nvSpPr>
        <xdr:cNvPr id="444" name="公債費以外該当値テキスト"/>
        <xdr:cNvSpPr txBox="1"/>
      </xdr:nvSpPr>
      <xdr:spPr>
        <a:xfrm>
          <a:off x="165989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125730</xdr:rowOff>
    </xdr:from>
    <xdr:to>
      <xdr:col>78</xdr:col>
      <xdr:colOff>120650</xdr:colOff>
      <xdr:row>77</xdr:row>
      <xdr:rowOff>55880</xdr:rowOff>
    </xdr:to>
    <xdr:sp macro="" textlink="">
      <xdr:nvSpPr>
        <xdr:cNvPr id="445" name="楕円 444"/>
        <xdr:cNvSpPr/>
      </xdr:nvSpPr>
      <xdr:spPr>
        <a:xfrm>
          <a:off x="15621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66057</xdr:rowOff>
    </xdr:from>
    <xdr:ext cx="736600" cy="259045"/>
    <xdr:sp macro="" textlink="">
      <xdr:nvSpPr>
        <xdr:cNvPr id="446" name="テキスト ボックス 445"/>
        <xdr:cNvSpPr txBox="1"/>
      </xdr:nvSpPr>
      <xdr:spPr>
        <a:xfrm>
          <a:off x="15290800" y="1292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156211</xdr:rowOff>
    </xdr:from>
    <xdr:to>
      <xdr:col>74</xdr:col>
      <xdr:colOff>31750</xdr:colOff>
      <xdr:row>77</xdr:row>
      <xdr:rowOff>86361</xdr:rowOff>
    </xdr:to>
    <xdr:sp macro="" textlink="">
      <xdr:nvSpPr>
        <xdr:cNvPr id="447" name="楕円 446"/>
        <xdr:cNvSpPr/>
      </xdr:nvSpPr>
      <xdr:spPr>
        <a:xfrm>
          <a:off x="14732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96538</xdr:rowOff>
    </xdr:from>
    <xdr:ext cx="762000" cy="259045"/>
    <xdr:sp macro="" textlink="">
      <xdr:nvSpPr>
        <xdr:cNvPr id="448" name="テキスト ボックス 447"/>
        <xdr:cNvSpPr txBox="1"/>
      </xdr:nvSpPr>
      <xdr:spPr>
        <a:xfrm>
          <a:off x="144018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160020</xdr:rowOff>
    </xdr:from>
    <xdr:to>
      <xdr:col>69</xdr:col>
      <xdr:colOff>142875</xdr:colOff>
      <xdr:row>77</xdr:row>
      <xdr:rowOff>90170</xdr:rowOff>
    </xdr:to>
    <xdr:sp macro="" textlink="">
      <xdr:nvSpPr>
        <xdr:cNvPr id="449" name="楕円 448"/>
        <xdr:cNvSpPr/>
      </xdr:nvSpPr>
      <xdr:spPr>
        <a:xfrm>
          <a:off x="13843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50" name="テキスト ボックス 449"/>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51" name="楕円 450"/>
        <xdr:cNvSpPr/>
      </xdr:nvSpPr>
      <xdr:spPr>
        <a:xfrm>
          <a:off x="12954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69867</xdr:rowOff>
    </xdr:from>
    <xdr:ext cx="762000" cy="259045"/>
    <xdr:sp macro="" textlink="">
      <xdr:nvSpPr>
        <xdr:cNvPr id="452" name="テキスト ボックス 451"/>
        <xdr:cNvSpPr txBox="1"/>
      </xdr:nvSpPr>
      <xdr:spPr>
        <a:xfrm>
          <a:off x="12623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徳島県東みよし町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91566</xdr:rowOff>
    </xdr:from>
    <xdr:to>
      <xdr:col>29</xdr:col>
      <xdr:colOff>127000</xdr:colOff>
      <xdr:row>16</xdr:row>
      <xdr:rowOff>124914</xdr:rowOff>
    </xdr:to>
    <xdr:cxnSp macro="">
      <xdr:nvCxnSpPr>
        <xdr:cNvPr id="47" name="直線コネクタ 46"/>
        <xdr:cNvCxnSpPr/>
      </xdr:nvCxnSpPr>
      <xdr:spPr bwMode="auto">
        <a:xfrm flipV="1">
          <a:off x="5003800" y="2882391"/>
          <a:ext cx="647700" cy="33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76342</xdr:rowOff>
    </xdr:from>
    <xdr:ext cx="762000" cy="259045"/>
    <xdr:sp macro="" textlink="">
      <xdr:nvSpPr>
        <xdr:cNvPr id="48" name="人口1人当たり決算額の推移平均値テキスト130"/>
        <xdr:cNvSpPr txBox="1"/>
      </xdr:nvSpPr>
      <xdr:spPr>
        <a:xfrm>
          <a:off x="5740400" y="2867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124914</xdr:rowOff>
    </xdr:from>
    <xdr:to>
      <xdr:col>26</xdr:col>
      <xdr:colOff>50800</xdr:colOff>
      <xdr:row>16</xdr:row>
      <xdr:rowOff>128448</xdr:rowOff>
    </xdr:to>
    <xdr:cxnSp macro="">
      <xdr:nvCxnSpPr>
        <xdr:cNvPr id="50" name="直線コネクタ 49"/>
        <xdr:cNvCxnSpPr/>
      </xdr:nvCxnSpPr>
      <xdr:spPr bwMode="auto">
        <a:xfrm flipV="1">
          <a:off x="4305300" y="2915739"/>
          <a:ext cx="698500" cy="3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128448</xdr:rowOff>
    </xdr:from>
    <xdr:to>
      <xdr:col>22</xdr:col>
      <xdr:colOff>114300</xdr:colOff>
      <xdr:row>16</xdr:row>
      <xdr:rowOff>156735</xdr:rowOff>
    </xdr:to>
    <xdr:cxnSp macro="">
      <xdr:nvCxnSpPr>
        <xdr:cNvPr id="53" name="直線コネクタ 52"/>
        <xdr:cNvCxnSpPr/>
      </xdr:nvCxnSpPr>
      <xdr:spPr bwMode="auto">
        <a:xfrm flipV="1">
          <a:off x="3606800" y="2919273"/>
          <a:ext cx="698500" cy="28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xdr:cNvSpPr txBox="1"/>
      </xdr:nvSpPr>
      <xdr:spPr>
        <a:xfrm>
          <a:off x="39243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156735</xdr:rowOff>
    </xdr:from>
    <xdr:to>
      <xdr:col>18</xdr:col>
      <xdr:colOff>177800</xdr:colOff>
      <xdr:row>17</xdr:row>
      <xdr:rowOff>44396</xdr:rowOff>
    </xdr:to>
    <xdr:cxnSp macro="">
      <xdr:nvCxnSpPr>
        <xdr:cNvPr id="56" name="直線コネクタ 55"/>
        <xdr:cNvCxnSpPr/>
      </xdr:nvCxnSpPr>
      <xdr:spPr bwMode="auto">
        <a:xfrm flipV="1">
          <a:off x="2908300" y="2947560"/>
          <a:ext cx="698500" cy="59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40766</xdr:rowOff>
    </xdr:from>
    <xdr:to>
      <xdr:col>29</xdr:col>
      <xdr:colOff>177800</xdr:colOff>
      <xdr:row>16</xdr:row>
      <xdr:rowOff>142366</xdr:rowOff>
    </xdr:to>
    <xdr:sp macro="" textlink="">
      <xdr:nvSpPr>
        <xdr:cNvPr id="66" name="楕円 65"/>
        <xdr:cNvSpPr/>
      </xdr:nvSpPr>
      <xdr:spPr bwMode="auto">
        <a:xfrm>
          <a:off x="5600700" y="2831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57293</xdr:rowOff>
    </xdr:from>
    <xdr:ext cx="762000" cy="259045"/>
    <xdr:sp macro="" textlink="">
      <xdr:nvSpPr>
        <xdr:cNvPr id="67" name="人口1人当たり決算額の推移該当値テキスト130"/>
        <xdr:cNvSpPr txBox="1"/>
      </xdr:nvSpPr>
      <xdr:spPr>
        <a:xfrm>
          <a:off x="5740400" y="2676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74114</xdr:rowOff>
    </xdr:from>
    <xdr:to>
      <xdr:col>26</xdr:col>
      <xdr:colOff>101600</xdr:colOff>
      <xdr:row>17</xdr:row>
      <xdr:rowOff>4264</xdr:rowOff>
    </xdr:to>
    <xdr:sp macro="" textlink="">
      <xdr:nvSpPr>
        <xdr:cNvPr id="68" name="楕円 67"/>
        <xdr:cNvSpPr/>
      </xdr:nvSpPr>
      <xdr:spPr bwMode="auto">
        <a:xfrm>
          <a:off x="4953000" y="2864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160491</xdr:rowOff>
    </xdr:from>
    <xdr:ext cx="736600" cy="259045"/>
    <xdr:sp macro="" textlink="">
      <xdr:nvSpPr>
        <xdr:cNvPr id="69" name="テキスト ボックス 68"/>
        <xdr:cNvSpPr txBox="1"/>
      </xdr:nvSpPr>
      <xdr:spPr>
        <a:xfrm>
          <a:off x="4622800" y="295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77648</xdr:rowOff>
    </xdr:from>
    <xdr:to>
      <xdr:col>22</xdr:col>
      <xdr:colOff>165100</xdr:colOff>
      <xdr:row>17</xdr:row>
      <xdr:rowOff>7798</xdr:rowOff>
    </xdr:to>
    <xdr:sp macro="" textlink="">
      <xdr:nvSpPr>
        <xdr:cNvPr id="70" name="楕円 69"/>
        <xdr:cNvSpPr/>
      </xdr:nvSpPr>
      <xdr:spPr bwMode="auto">
        <a:xfrm>
          <a:off x="4254500" y="2868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17975</xdr:rowOff>
    </xdr:from>
    <xdr:ext cx="762000" cy="259045"/>
    <xdr:sp macro="" textlink="">
      <xdr:nvSpPr>
        <xdr:cNvPr id="71" name="テキスト ボックス 70"/>
        <xdr:cNvSpPr txBox="1"/>
      </xdr:nvSpPr>
      <xdr:spPr>
        <a:xfrm>
          <a:off x="3924300" y="263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105935</xdr:rowOff>
    </xdr:from>
    <xdr:to>
      <xdr:col>19</xdr:col>
      <xdr:colOff>38100</xdr:colOff>
      <xdr:row>17</xdr:row>
      <xdr:rowOff>36085</xdr:rowOff>
    </xdr:to>
    <xdr:sp macro="" textlink="">
      <xdr:nvSpPr>
        <xdr:cNvPr id="72" name="楕円 71"/>
        <xdr:cNvSpPr/>
      </xdr:nvSpPr>
      <xdr:spPr bwMode="auto">
        <a:xfrm>
          <a:off x="3556000" y="2896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20862</xdr:rowOff>
    </xdr:from>
    <xdr:ext cx="762000" cy="259045"/>
    <xdr:sp macro="" textlink="">
      <xdr:nvSpPr>
        <xdr:cNvPr id="73" name="テキスト ボックス 72"/>
        <xdr:cNvSpPr txBox="1"/>
      </xdr:nvSpPr>
      <xdr:spPr>
        <a:xfrm>
          <a:off x="3225800" y="298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165046</xdr:rowOff>
    </xdr:from>
    <xdr:to>
      <xdr:col>15</xdr:col>
      <xdr:colOff>101600</xdr:colOff>
      <xdr:row>17</xdr:row>
      <xdr:rowOff>95196</xdr:rowOff>
    </xdr:to>
    <xdr:sp macro="" textlink="">
      <xdr:nvSpPr>
        <xdr:cNvPr id="74" name="楕円 73"/>
        <xdr:cNvSpPr/>
      </xdr:nvSpPr>
      <xdr:spPr bwMode="auto">
        <a:xfrm>
          <a:off x="2857500" y="2955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79973</xdr:rowOff>
    </xdr:from>
    <xdr:ext cx="762000" cy="259045"/>
    <xdr:sp macro="" textlink="">
      <xdr:nvSpPr>
        <xdr:cNvPr id="75" name="テキスト ボックス 74"/>
        <xdr:cNvSpPr txBox="1"/>
      </xdr:nvSpPr>
      <xdr:spPr>
        <a:xfrm>
          <a:off x="2527300" y="304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135801</xdr:rowOff>
    </xdr:from>
    <xdr:to>
      <xdr:col>29</xdr:col>
      <xdr:colOff>127000</xdr:colOff>
      <xdr:row>35</xdr:row>
      <xdr:rowOff>165382</xdr:rowOff>
    </xdr:to>
    <xdr:cxnSp macro="">
      <xdr:nvCxnSpPr>
        <xdr:cNvPr id="107" name="直線コネクタ 106"/>
        <xdr:cNvCxnSpPr/>
      </xdr:nvCxnSpPr>
      <xdr:spPr bwMode="auto">
        <a:xfrm flipV="1">
          <a:off x="5003800" y="6746151"/>
          <a:ext cx="647700" cy="29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168223</xdr:rowOff>
    </xdr:from>
    <xdr:ext cx="762000" cy="259045"/>
    <xdr:sp macro="" textlink="">
      <xdr:nvSpPr>
        <xdr:cNvPr id="108" name="人口1人当たり決算額の推移平均値テキスト445"/>
        <xdr:cNvSpPr txBox="1"/>
      </xdr:nvSpPr>
      <xdr:spPr>
        <a:xfrm>
          <a:off x="5740400" y="6778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165382</xdr:rowOff>
    </xdr:from>
    <xdr:to>
      <xdr:col>26</xdr:col>
      <xdr:colOff>50800</xdr:colOff>
      <xdr:row>35</xdr:row>
      <xdr:rowOff>230967</xdr:rowOff>
    </xdr:to>
    <xdr:cxnSp macro="">
      <xdr:nvCxnSpPr>
        <xdr:cNvPr id="110" name="直線コネクタ 109"/>
        <xdr:cNvCxnSpPr/>
      </xdr:nvCxnSpPr>
      <xdr:spPr bwMode="auto">
        <a:xfrm flipV="1">
          <a:off x="4305300" y="6775732"/>
          <a:ext cx="698500" cy="65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297039</xdr:rowOff>
    </xdr:from>
    <xdr:ext cx="736600" cy="259045"/>
    <xdr:sp macro="" textlink="">
      <xdr:nvSpPr>
        <xdr:cNvPr id="112" name="テキスト ボックス 111"/>
        <xdr:cNvSpPr txBox="1"/>
      </xdr:nvSpPr>
      <xdr:spPr>
        <a:xfrm>
          <a:off x="4622800" y="690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230967</xdr:rowOff>
    </xdr:from>
    <xdr:to>
      <xdr:col>22</xdr:col>
      <xdr:colOff>114300</xdr:colOff>
      <xdr:row>35</xdr:row>
      <xdr:rowOff>305582</xdr:rowOff>
    </xdr:to>
    <xdr:cxnSp macro="">
      <xdr:nvCxnSpPr>
        <xdr:cNvPr id="113" name="直線コネクタ 112"/>
        <xdr:cNvCxnSpPr/>
      </xdr:nvCxnSpPr>
      <xdr:spPr bwMode="auto">
        <a:xfrm flipV="1">
          <a:off x="3606800" y="6841317"/>
          <a:ext cx="698500" cy="74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328747</xdr:rowOff>
    </xdr:from>
    <xdr:ext cx="762000" cy="259045"/>
    <xdr:sp macro="" textlink="">
      <xdr:nvSpPr>
        <xdr:cNvPr id="115" name="テキスト ボックス 114"/>
        <xdr:cNvSpPr txBox="1"/>
      </xdr:nvSpPr>
      <xdr:spPr>
        <a:xfrm>
          <a:off x="3924300" y="693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305582</xdr:rowOff>
    </xdr:from>
    <xdr:to>
      <xdr:col>18</xdr:col>
      <xdr:colOff>177800</xdr:colOff>
      <xdr:row>36</xdr:row>
      <xdr:rowOff>32542</xdr:rowOff>
    </xdr:to>
    <xdr:cxnSp macro="">
      <xdr:nvCxnSpPr>
        <xdr:cNvPr id="116" name="直線コネクタ 115"/>
        <xdr:cNvCxnSpPr/>
      </xdr:nvCxnSpPr>
      <xdr:spPr bwMode="auto">
        <a:xfrm flipV="1">
          <a:off x="2908300" y="6915932"/>
          <a:ext cx="698500" cy="69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40733</xdr:rowOff>
    </xdr:from>
    <xdr:ext cx="762000" cy="259045"/>
    <xdr:sp macro="" textlink="">
      <xdr:nvSpPr>
        <xdr:cNvPr id="118" name="テキスト ボックス 117"/>
        <xdr:cNvSpPr txBox="1"/>
      </xdr:nvSpPr>
      <xdr:spPr>
        <a:xfrm>
          <a:off x="3225800" y="699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80512</xdr:rowOff>
    </xdr:from>
    <xdr:ext cx="762000" cy="259045"/>
    <xdr:sp macro="" textlink="">
      <xdr:nvSpPr>
        <xdr:cNvPr id="120" name="テキスト ボックス 119"/>
        <xdr:cNvSpPr txBox="1"/>
      </xdr:nvSpPr>
      <xdr:spPr>
        <a:xfrm>
          <a:off x="2527300" y="66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85001</xdr:rowOff>
    </xdr:from>
    <xdr:to>
      <xdr:col>29</xdr:col>
      <xdr:colOff>177800</xdr:colOff>
      <xdr:row>35</xdr:row>
      <xdr:rowOff>186601</xdr:rowOff>
    </xdr:to>
    <xdr:sp macro="" textlink="">
      <xdr:nvSpPr>
        <xdr:cNvPr id="126" name="楕円 125"/>
        <xdr:cNvSpPr/>
      </xdr:nvSpPr>
      <xdr:spPr bwMode="auto">
        <a:xfrm>
          <a:off x="5600700" y="6695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272978</xdr:rowOff>
    </xdr:from>
    <xdr:ext cx="762000" cy="259045"/>
    <xdr:sp macro="" textlink="">
      <xdr:nvSpPr>
        <xdr:cNvPr id="127" name="人口1人当たり決算額の推移該当値テキスト445"/>
        <xdr:cNvSpPr txBox="1"/>
      </xdr:nvSpPr>
      <xdr:spPr>
        <a:xfrm>
          <a:off x="5740400" y="654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114582</xdr:rowOff>
    </xdr:from>
    <xdr:to>
      <xdr:col>26</xdr:col>
      <xdr:colOff>101600</xdr:colOff>
      <xdr:row>35</xdr:row>
      <xdr:rowOff>216182</xdr:rowOff>
    </xdr:to>
    <xdr:sp macro="" textlink="">
      <xdr:nvSpPr>
        <xdr:cNvPr id="128" name="楕円 127"/>
        <xdr:cNvSpPr/>
      </xdr:nvSpPr>
      <xdr:spPr bwMode="auto">
        <a:xfrm>
          <a:off x="4953000" y="6724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226359</xdr:rowOff>
    </xdr:from>
    <xdr:ext cx="736600" cy="259045"/>
    <xdr:sp macro="" textlink="">
      <xdr:nvSpPr>
        <xdr:cNvPr id="129" name="テキスト ボックス 128"/>
        <xdr:cNvSpPr txBox="1"/>
      </xdr:nvSpPr>
      <xdr:spPr>
        <a:xfrm>
          <a:off x="4622800" y="6493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180167</xdr:rowOff>
    </xdr:from>
    <xdr:to>
      <xdr:col>22</xdr:col>
      <xdr:colOff>165100</xdr:colOff>
      <xdr:row>35</xdr:row>
      <xdr:rowOff>281767</xdr:rowOff>
    </xdr:to>
    <xdr:sp macro="" textlink="">
      <xdr:nvSpPr>
        <xdr:cNvPr id="130" name="楕円 129"/>
        <xdr:cNvSpPr/>
      </xdr:nvSpPr>
      <xdr:spPr bwMode="auto">
        <a:xfrm>
          <a:off x="4254500" y="6790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291944</xdr:rowOff>
    </xdr:from>
    <xdr:ext cx="762000" cy="259045"/>
    <xdr:sp macro="" textlink="">
      <xdr:nvSpPr>
        <xdr:cNvPr id="131" name="テキスト ボックス 130"/>
        <xdr:cNvSpPr txBox="1"/>
      </xdr:nvSpPr>
      <xdr:spPr>
        <a:xfrm>
          <a:off x="3924300" y="655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254782</xdr:rowOff>
    </xdr:from>
    <xdr:to>
      <xdr:col>19</xdr:col>
      <xdr:colOff>38100</xdr:colOff>
      <xdr:row>36</xdr:row>
      <xdr:rowOff>13482</xdr:rowOff>
    </xdr:to>
    <xdr:sp macro="" textlink="">
      <xdr:nvSpPr>
        <xdr:cNvPr id="132" name="楕円 131"/>
        <xdr:cNvSpPr/>
      </xdr:nvSpPr>
      <xdr:spPr bwMode="auto">
        <a:xfrm>
          <a:off x="3556000" y="6865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23659</xdr:rowOff>
    </xdr:from>
    <xdr:ext cx="762000" cy="259045"/>
    <xdr:sp macro="" textlink="">
      <xdr:nvSpPr>
        <xdr:cNvPr id="133" name="テキスト ボックス 132"/>
        <xdr:cNvSpPr txBox="1"/>
      </xdr:nvSpPr>
      <xdr:spPr>
        <a:xfrm>
          <a:off x="3225800" y="6634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324642</xdr:rowOff>
    </xdr:from>
    <xdr:to>
      <xdr:col>15</xdr:col>
      <xdr:colOff>101600</xdr:colOff>
      <xdr:row>36</xdr:row>
      <xdr:rowOff>83342</xdr:rowOff>
    </xdr:to>
    <xdr:sp macro="" textlink="">
      <xdr:nvSpPr>
        <xdr:cNvPr id="134" name="楕円 133"/>
        <xdr:cNvSpPr/>
      </xdr:nvSpPr>
      <xdr:spPr bwMode="auto">
        <a:xfrm>
          <a:off x="2857500" y="6934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68119</xdr:rowOff>
    </xdr:from>
    <xdr:ext cx="762000" cy="259045"/>
    <xdr:sp macro="" textlink="">
      <xdr:nvSpPr>
        <xdr:cNvPr id="135" name="テキスト ボックス 134"/>
        <xdr:cNvSpPr txBox="1"/>
      </xdr:nvSpPr>
      <xdr:spPr>
        <a:xfrm>
          <a:off x="2527300" y="702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徳島県東みよし町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13,405
13,282
122.48
10,026,246
9,552,031
345,744
5,283,079
8,688,020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165244</xdr:rowOff>
    </xdr:from>
    <xdr:to>
      <xdr:col>24</xdr:col>
      <xdr:colOff>63500</xdr:colOff>
      <xdr:row>36</xdr:row>
      <xdr:rowOff>17147</xdr:rowOff>
    </xdr:to>
    <xdr:cxnSp macro="">
      <xdr:nvCxnSpPr>
        <xdr:cNvPr id="58" name="直線コネクタ 57"/>
        <xdr:cNvCxnSpPr/>
      </xdr:nvCxnSpPr>
      <xdr:spPr>
        <a:xfrm flipV="1">
          <a:off x="3797300" y="6165994"/>
          <a:ext cx="838200" cy="2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170671</xdr:rowOff>
    </xdr:from>
    <xdr:to>
      <xdr:col>19</xdr:col>
      <xdr:colOff>177800</xdr:colOff>
      <xdr:row>36</xdr:row>
      <xdr:rowOff>17147</xdr:rowOff>
    </xdr:to>
    <xdr:cxnSp macro="">
      <xdr:nvCxnSpPr>
        <xdr:cNvPr id="61" name="直線コネクタ 60"/>
        <xdr:cNvCxnSpPr/>
      </xdr:nvCxnSpPr>
      <xdr:spPr>
        <a:xfrm>
          <a:off x="2908300" y="6171421"/>
          <a:ext cx="889000" cy="1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170671</xdr:rowOff>
    </xdr:from>
    <xdr:to>
      <xdr:col>15</xdr:col>
      <xdr:colOff>50800</xdr:colOff>
      <xdr:row>36</xdr:row>
      <xdr:rowOff>32930</xdr:rowOff>
    </xdr:to>
    <xdr:cxnSp macro="">
      <xdr:nvCxnSpPr>
        <xdr:cNvPr id="64" name="直線コネクタ 63"/>
        <xdr:cNvCxnSpPr/>
      </xdr:nvCxnSpPr>
      <xdr:spPr>
        <a:xfrm flipV="1">
          <a:off x="2019300" y="6171421"/>
          <a:ext cx="889000" cy="3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32930</xdr:rowOff>
    </xdr:from>
    <xdr:to>
      <xdr:col>10</xdr:col>
      <xdr:colOff>114300</xdr:colOff>
      <xdr:row>36</xdr:row>
      <xdr:rowOff>123954</xdr:rowOff>
    </xdr:to>
    <xdr:cxnSp macro="">
      <xdr:nvCxnSpPr>
        <xdr:cNvPr id="67" name="直線コネクタ 66"/>
        <xdr:cNvCxnSpPr/>
      </xdr:nvCxnSpPr>
      <xdr:spPr>
        <a:xfrm flipV="1">
          <a:off x="1130300" y="6205130"/>
          <a:ext cx="889000" cy="9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67622</xdr:rowOff>
    </xdr:from>
    <xdr:ext cx="599010" cy="259045"/>
    <xdr:sp macro="" textlink="">
      <xdr:nvSpPr>
        <xdr:cNvPr id="69" name="テキスト ボックス 68"/>
        <xdr:cNvSpPr txBox="1"/>
      </xdr:nvSpPr>
      <xdr:spPr>
        <a:xfrm>
          <a:off x="1719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127931</xdr:rowOff>
    </xdr:from>
    <xdr:ext cx="534377" cy="259045"/>
    <xdr:sp macro="" textlink="">
      <xdr:nvSpPr>
        <xdr:cNvPr id="71" name="テキスト ボックス 70"/>
        <xdr:cNvSpPr txBox="1"/>
      </xdr:nvSpPr>
      <xdr:spPr>
        <a:xfrm>
          <a:off x="863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114444</xdr:rowOff>
    </xdr:from>
    <xdr:to>
      <xdr:col>24</xdr:col>
      <xdr:colOff>114300</xdr:colOff>
      <xdr:row>36</xdr:row>
      <xdr:rowOff>44594</xdr:rowOff>
    </xdr:to>
    <xdr:sp macro="" textlink="">
      <xdr:nvSpPr>
        <xdr:cNvPr id="77" name="楕円 76"/>
        <xdr:cNvSpPr/>
      </xdr:nvSpPr>
      <xdr:spPr>
        <a:xfrm>
          <a:off x="4584700" y="611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92871</xdr:rowOff>
    </xdr:from>
    <xdr:ext cx="599010" cy="259045"/>
    <xdr:sp macro="" textlink="">
      <xdr:nvSpPr>
        <xdr:cNvPr id="78" name="人件費該当値テキスト"/>
        <xdr:cNvSpPr txBox="1"/>
      </xdr:nvSpPr>
      <xdr:spPr>
        <a:xfrm>
          <a:off x="4686300" y="609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137797</xdr:rowOff>
    </xdr:from>
    <xdr:to>
      <xdr:col>20</xdr:col>
      <xdr:colOff>38100</xdr:colOff>
      <xdr:row>36</xdr:row>
      <xdr:rowOff>67947</xdr:rowOff>
    </xdr:to>
    <xdr:sp macro="" textlink="">
      <xdr:nvSpPr>
        <xdr:cNvPr id="79" name="楕円 78"/>
        <xdr:cNvSpPr/>
      </xdr:nvSpPr>
      <xdr:spPr>
        <a:xfrm>
          <a:off x="3746500" y="613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59074</xdr:rowOff>
    </xdr:from>
    <xdr:ext cx="599010" cy="259045"/>
    <xdr:sp macro="" textlink="">
      <xdr:nvSpPr>
        <xdr:cNvPr id="80" name="テキスト ボックス 79"/>
        <xdr:cNvSpPr txBox="1"/>
      </xdr:nvSpPr>
      <xdr:spPr>
        <a:xfrm>
          <a:off x="3497795" y="623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119871</xdr:rowOff>
    </xdr:from>
    <xdr:to>
      <xdr:col>15</xdr:col>
      <xdr:colOff>101600</xdr:colOff>
      <xdr:row>36</xdr:row>
      <xdr:rowOff>50021</xdr:rowOff>
    </xdr:to>
    <xdr:sp macro="" textlink="">
      <xdr:nvSpPr>
        <xdr:cNvPr id="81" name="楕円 80"/>
        <xdr:cNvSpPr/>
      </xdr:nvSpPr>
      <xdr:spPr>
        <a:xfrm>
          <a:off x="2857500" y="612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41148</xdr:rowOff>
    </xdr:from>
    <xdr:ext cx="599010" cy="259045"/>
    <xdr:sp macro="" textlink="">
      <xdr:nvSpPr>
        <xdr:cNvPr id="82" name="テキスト ボックス 81"/>
        <xdr:cNvSpPr txBox="1"/>
      </xdr:nvSpPr>
      <xdr:spPr>
        <a:xfrm>
          <a:off x="2608795" y="621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153580</xdr:rowOff>
    </xdr:from>
    <xdr:to>
      <xdr:col>10</xdr:col>
      <xdr:colOff>165100</xdr:colOff>
      <xdr:row>36</xdr:row>
      <xdr:rowOff>83730</xdr:rowOff>
    </xdr:to>
    <xdr:sp macro="" textlink="">
      <xdr:nvSpPr>
        <xdr:cNvPr id="83" name="楕円 82"/>
        <xdr:cNvSpPr/>
      </xdr:nvSpPr>
      <xdr:spPr>
        <a:xfrm>
          <a:off x="1968500" y="61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74857</xdr:rowOff>
    </xdr:from>
    <xdr:ext cx="534377" cy="259045"/>
    <xdr:sp macro="" textlink="">
      <xdr:nvSpPr>
        <xdr:cNvPr id="84" name="テキスト ボックス 83"/>
        <xdr:cNvSpPr txBox="1"/>
      </xdr:nvSpPr>
      <xdr:spPr>
        <a:xfrm>
          <a:off x="1752111" y="62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73154</xdr:rowOff>
    </xdr:from>
    <xdr:to>
      <xdr:col>6</xdr:col>
      <xdr:colOff>38100</xdr:colOff>
      <xdr:row>37</xdr:row>
      <xdr:rowOff>3304</xdr:rowOff>
    </xdr:to>
    <xdr:sp macro="" textlink="">
      <xdr:nvSpPr>
        <xdr:cNvPr id="85" name="楕円 84"/>
        <xdr:cNvSpPr/>
      </xdr:nvSpPr>
      <xdr:spPr>
        <a:xfrm>
          <a:off x="1079500" y="624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165881</xdr:rowOff>
    </xdr:from>
    <xdr:ext cx="534377" cy="259045"/>
    <xdr:sp macro="" textlink="">
      <xdr:nvSpPr>
        <xdr:cNvPr id="86" name="テキスト ボックス 85"/>
        <xdr:cNvSpPr txBox="1"/>
      </xdr:nvSpPr>
      <xdr:spPr>
        <a:xfrm>
          <a:off x="863111" y="633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64358</xdr:rowOff>
    </xdr:from>
    <xdr:to>
      <xdr:col>24</xdr:col>
      <xdr:colOff>63500</xdr:colOff>
      <xdr:row>56</xdr:row>
      <xdr:rowOff>77946</xdr:rowOff>
    </xdr:to>
    <xdr:cxnSp macro="">
      <xdr:nvCxnSpPr>
        <xdr:cNvPr id="113" name="直線コネクタ 112"/>
        <xdr:cNvCxnSpPr/>
      </xdr:nvCxnSpPr>
      <xdr:spPr>
        <a:xfrm>
          <a:off x="3797300" y="9665558"/>
          <a:ext cx="838200" cy="1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22396</xdr:rowOff>
    </xdr:from>
    <xdr:to>
      <xdr:col>19</xdr:col>
      <xdr:colOff>177800</xdr:colOff>
      <xdr:row>56</xdr:row>
      <xdr:rowOff>64358</xdr:rowOff>
    </xdr:to>
    <xdr:cxnSp macro="">
      <xdr:nvCxnSpPr>
        <xdr:cNvPr id="116" name="直線コネクタ 115"/>
        <xdr:cNvCxnSpPr/>
      </xdr:nvCxnSpPr>
      <xdr:spPr>
        <a:xfrm>
          <a:off x="2908300" y="9623596"/>
          <a:ext cx="889000" cy="4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22396</xdr:rowOff>
    </xdr:from>
    <xdr:to>
      <xdr:col>15</xdr:col>
      <xdr:colOff>50800</xdr:colOff>
      <xdr:row>56</xdr:row>
      <xdr:rowOff>47103</xdr:rowOff>
    </xdr:to>
    <xdr:cxnSp macro="">
      <xdr:nvCxnSpPr>
        <xdr:cNvPr id="119" name="直線コネクタ 118"/>
        <xdr:cNvCxnSpPr/>
      </xdr:nvCxnSpPr>
      <xdr:spPr>
        <a:xfrm flipV="1">
          <a:off x="2019300" y="9623596"/>
          <a:ext cx="889000" cy="2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85706</xdr:rowOff>
    </xdr:from>
    <xdr:ext cx="534377" cy="259045"/>
    <xdr:sp macro="" textlink="">
      <xdr:nvSpPr>
        <xdr:cNvPr id="121" name="テキスト ボックス 120"/>
        <xdr:cNvSpPr txBox="1"/>
      </xdr:nvSpPr>
      <xdr:spPr>
        <a:xfrm>
          <a:off x="2641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47103</xdr:rowOff>
    </xdr:from>
    <xdr:to>
      <xdr:col>10</xdr:col>
      <xdr:colOff>114300</xdr:colOff>
      <xdr:row>56</xdr:row>
      <xdr:rowOff>75925</xdr:rowOff>
    </xdr:to>
    <xdr:cxnSp macro="">
      <xdr:nvCxnSpPr>
        <xdr:cNvPr id="122" name="直線コネクタ 121"/>
        <xdr:cNvCxnSpPr/>
      </xdr:nvCxnSpPr>
      <xdr:spPr>
        <a:xfrm flipV="1">
          <a:off x="1130300" y="9648303"/>
          <a:ext cx="889000" cy="2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89350</xdr:rowOff>
    </xdr:from>
    <xdr:ext cx="534377" cy="259045"/>
    <xdr:sp macro="" textlink="">
      <xdr:nvSpPr>
        <xdr:cNvPr id="124" name="テキスト ボックス 123"/>
        <xdr:cNvSpPr txBox="1"/>
      </xdr:nvSpPr>
      <xdr:spPr>
        <a:xfrm>
          <a:off x="1752111" y="96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27146</xdr:rowOff>
    </xdr:from>
    <xdr:to>
      <xdr:col>24</xdr:col>
      <xdr:colOff>114300</xdr:colOff>
      <xdr:row>56</xdr:row>
      <xdr:rowOff>128746</xdr:rowOff>
    </xdr:to>
    <xdr:sp macro="" textlink="">
      <xdr:nvSpPr>
        <xdr:cNvPr id="132" name="楕円 131"/>
        <xdr:cNvSpPr/>
      </xdr:nvSpPr>
      <xdr:spPr>
        <a:xfrm>
          <a:off x="4584700" y="962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5573</xdr:rowOff>
    </xdr:from>
    <xdr:ext cx="534377" cy="259045"/>
    <xdr:sp macro="" textlink="">
      <xdr:nvSpPr>
        <xdr:cNvPr id="133" name="物件費該当値テキスト"/>
        <xdr:cNvSpPr txBox="1"/>
      </xdr:nvSpPr>
      <xdr:spPr>
        <a:xfrm>
          <a:off x="4686300" y="960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13558</xdr:rowOff>
    </xdr:from>
    <xdr:to>
      <xdr:col>20</xdr:col>
      <xdr:colOff>38100</xdr:colOff>
      <xdr:row>56</xdr:row>
      <xdr:rowOff>115158</xdr:rowOff>
    </xdr:to>
    <xdr:sp macro="" textlink="">
      <xdr:nvSpPr>
        <xdr:cNvPr id="134" name="楕円 133"/>
        <xdr:cNvSpPr/>
      </xdr:nvSpPr>
      <xdr:spPr>
        <a:xfrm>
          <a:off x="3746500" y="961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106285</xdr:rowOff>
    </xdr:from>
    <xdr:ext cx="534377" cy="259045"/>
    <xdr:sp macro="" textlink="">
      <xdr:nvSpPr>
        <xdr:cNvPr id="135" name="テキスト ボックス 134"/>
        <xdr:cNvSpPr txBox="1"/>
      </xdr:nvSpPr>
      <xdr:spPr>
        <a:xfrm>
          <a:off x="3530111" y="970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143046</xdr:rowOff>
    </xdr:from>
    <xdr:to>
      <xdr:col>15</xdr:col>
      <xdr:colOff>101600</xdr:colOff>
      <xdr:row>56</xdr:row>
      <xdr:rowOff>73196</xdr:rowOff>
    </xdr:to>
    <xdr:sp macro="" textlink="">
      <xdr:nvSpPr>
        <xdr:cNvPr id="136" name="楕円 135"/>
        <xdr:cNvSpPr/>
      </xdr:nvSpPr>
      <xdr:spPr>
        <a:xfrm>
          <a:off x="2857500" y="957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89723</xdr:rowOff>
    </xdr:from>
    <xdr:ext cx="599010" cy="259045"/>
    <xdr:sp macro="" textlink="">
      <xdr:nvSpPr>
        <xdr:cNvPr id="137" name="テキスト ボックス 136"/>
        <xdr:cNvSpPr txBox="1"/>
      </xdr:nvSpPr>
      <xdr:spPr>
        <a:xfrm>
          <a:off x="2608795" y="9348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167753</xdr:rowOff>
    </xdr:from>
    <xdr:to>
      <xdr:col>10</xdr:col>
      <xdr:colOff>165100</xdr:colOff>
      <xdr:row>56</xdr:row>
      <xdr:rowOff>97903</xdr:rowOff>
    </xdr:to>
    <xdr:sp macro="" textlink="">
      <xdr:nvSpPr>
        <xdr:cNvPr id="138" name="楕円 137"/>
        <xdr:cNvSpPr/>
      </xdr:nvSpPr>
      <xdr:spPr>
        <a:xfrm>
          <a:off x="1968500" y="959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114430</xdr:rowOff>
    </xdr:from>
    <xdr:ext cx="534377" cy="259045"/>
    <xdr:sp macro="" textlink="">
      <xdr:nvSpPr>
        <xdr:cNvPr id="139" name="テキスト ボックス 138"/>
        <xdr:cNvSpPr txBox="1"/>
      </xdr:nvSpPr>
      <xdr:spPr>
        <a:xfrm>
          <a:off x="1752111" y="937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25125</xdr:rowOff>
    </xdr:from>
    <xdr:to>
      <xdr:col>6</xdr:col>
      <xdr:colOff>38100</xdr:colOff>
      <xdr:row>56</xdr:row>
      <xdr:rowOff>126725</xdr:rowOff>
    </xdr:to>
    <xdr:sp macro="" textlink="">
      <xdr:nvSpPr>
        <xdr:cNvPr id="140" name="楕円 139"/>
        <xdr:cNvSpPr/>
      </xdr:nvSpPr>
      <xdr:spPr>
        <a:xfrm>
          <a:off x="1079500" y="962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117852</xdr:rowOff>
    </xdr:from>
    <xdr:ext cx="534377" cy="259045"/>
    <xdr:sp macro="" textlink="">
      <xdr:nvSpPr>
        <xdr:cNvPr id="141" name="テキスト ボックス 140"/>
        <xdr:cNvSpPr txBox="1"/>
      </xdr:nvSpPr>
      <xdr:spPr>
        <a:xfrm>
          <a:off x="863111" y="971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170562</xdr:rowOff>
    </xdr:from>
    <xdr:to>
      <xdr:col>24</xdr:col>
      <xdr:colOff>63500</xdr:colOff>
      <xdr:row>78</xdr:row>
      <xdr:rowOff>11319</xdr:rowOff>
    </xdr:to>
    <xdr:cxnSp macro="">
      <xdr:nvCxnSpPr>
        <xdr:cNvPr id="168" name="直線コネクタ 167"/>
        <xdr:cNvCxnSpPr/>
      </xdr:nvCxnSpPr>
      <xdr:spPr>
        <a:xfrm flipV="1">
          <a:off x="3797300" y="13372212"/>
          <a:ext cx="838200" cy="1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11319</xdr:rowOff>
    </xdr:from>
    <xdr:to>
      <xdr:col>19</xdr:col>
      <xdr:colOff>177800</xdr:colOff>
      <xdr:row>78</xdr:row>
      <xdr:rowOff>27046</xdr:rowOff>
    </xdr:to>
    <xdr:cxnSp macro="">
      <xdr:nvCxnSpPr>
        <xdr:cNvPr id="171" name="直線コネクタ 170"/>
        <xdr:cNvCxnSpPr/>
      </xdr:nvCxnSpPr>
      <xdr:spPr>
        <a:xfrm flipV="1">
          <a:off x="2908300" y="13384419"/>
          <a:ext cx="889000" cy="1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27046</xdr:rowOff>
    </xdr:from>
    <xdr:to>
      <xdr:col>15</xdr:col>
      <xdr:colOff>50800</xdr:colOff>
      <xdr:row>78</xdr:row>
      <xdr:rowOff>40442</xdr:rowOff>
    </xdr:to>
    <xdr:cxnSp macro="">
      <xdr:nvCxnSpPr>
        <xdr:cNvPr id="174" name="直線コネクタ 173"/>
        <xdr:cNvCxnSpPr/>
      </xdr:nvCxnSpPr>
      <xdr:spPr>
        <a:xfrm flipV="1">
          <a:off x="2019300" y="13400146"/>
          <a:ext cx="889000" cy="1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167635</xdr:rowOff>
    </xdr:from>
    <xdr:to>
      <xdr:col>10</xdr:col>
      <xdr:colOff>114300</xdr:colOff>
      <xdr:row>78</xdr:row>
      <xdr:rowOff>40442</xdr:rowOff>
    </xdr:to>
    <xdr:cxnSp macro="">
      <xdr:nvCxnSpPr>
        <xdr:cNvPr id="177" name="直線コネクタ 176"/>
        <xdr:cNvCxnSpPr/>
      </xdr:nvCxnSpPr>
      <xdr:spPr>
        <a:xfrm>
          <a:off x="1130300" y="13369285"/>
          <a:ext cx="889000" cy="4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119762</xdr:rowOff>
    </xdr:from>
    <xdr:to>
      <xdr:col>24</xdr:col>
      <xdr:colOff>114300</xdr:colOff>
      <xdr:row>78</xdr:row>
      <xdr:rowOff>49912</xdr:rowOff>
    </xdr:to>
    <xdr:sp macro="" textlink="">
      <xdr:nvSpPr>
        <xdr:cNvPr id="187" name="楕円 186"/>
        <xdr:cNvSpPr/>
      </xdr:nvSpPr>
      <xdr:spPr>
        <a:xfrm>
          <a:off x="4584700" y="1332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34689</xdr:rowOff>
    </xdr:from>
    <xdr:ext cx="469744" cy="259045"/>
    <xdr:sp macro="" textlink="">
      <xdr:nvSpPr>
        <xdr:cNvPr id="188" name="維持補修費該当値テキスト"/>
        <xdr:cNvSpPr txBox="1"/>
      </xdr:nvSpPr>
      <xdr:spPr>
        <a:xfrm>
          <a:off x="4686300" y="1323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131969</xdr:rowOff>
    </xdr:from>
    <xdr:to>
      <xdr:col>20</xdr:col>
      <xdr:colOff>38100</xdr:colOff>
      <xdr:row>78</xdr:row>
      <xdr:rowOff>62119</xdr:rowOff>
    </xdr:to>
    <xdr:sp macro="" textlink="">
      <xdr:nvSpPr>
        <xdr:cNvPr id="189" name="楕円 188"/>
        <xdr:cNvSpPr/>
      </xdr:nvSpPr>
      <xdr:spPr>
        <a:xfrm>
          <a:off x="3746500" y="1333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53246</xdr:rowOff>
    </xdr:from>
    <xdr:ext cx="469744" cy="259045"/>
    <xdr:sp macro="" textlink="">
      <xdr:nvSpPr>
        <xdr:cNvPr id="190" name="テキスト ボックス 189"/>
        <xdr:cNvSpPr txBox="1"/>
      </xdr:nvSpPr>
      <xdr:spPr>
        <a:xfrm>
          <a:off x="3562428" y="1342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147696</xdr:rowOff>
    </xdr:from>
    <xdr:to>
      <xdr:col>15</xdr:col>
      <xdr:colOff>101600</xdr:colOff>
      <xdr:row>78</xdr:row>
      <xdr:rowOff>77846</xdr:rowOff>
    </xdr:to>
    <xdr:sp macro="" textlink="">
      <xdr:nvSpPr>
        <xdr:cNvPr id="191" name="楕円 190"/>
        <xdr:cNvSpPr/>
      </xdr:nvSpPr>
      <xdr:spPr>
        <a:xfrm>
          <a:off x="2857500" y="1334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68973</xdr:rowOff>
    </xdr:from>
    <xdr:ext cx="469744" cy="259045"/>
    <xdr:sp macro="" textlink="">
      <xdr:nvSpPr>
        <xdr:cNvPr id="192" name="テキスト ボックス 191"/>
        <xdr:cNvSpPr txBox="1"/>
      </xdr:nvSpPr>
      <xdr:spPr>
        <a:xfrm>
          <a:off x="2673428" y="1344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161092</xdr:rowOff>
    </xdr:from>
    <xdr:to>
      <xdr:col>10</xdr:col>
      <xdr:colOff>165100</xdr:colOff>
      <xdr:row>78</xdr:row>
      <xdr:rowOff>91242</xdr:rowOff>
    </xdr:to>
    <xdr:sp macro="" textlink="">
      <xdr:nvSpPr>
        <xdr:cNvPr id="193" name="楕円 192"/>
        <xdr:cNvSpPr/>
      </xdr:nvSpPr>
      <xdr:spPr>
        <a:xfrm>
          <a:off x="1968500" y="133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82369</xdr:rowOff>
    </xdr:from>
    <xdr:ext cx="469744" cy="259045"/>
    <xdr:sp macro="" textlink="">
      <xdr:nvSpPr>
        <xdr:cNvPr id="194" name="テキスト ボックス 193"/>
        <xdr:cNvSpPr txBox="1"/>
      </xdr:nvSpPr>
      <xdr:spPr>
        <a:xfrm>
          <a:off x="1784428" y="1345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116835</xdr:rowOff>
    </xdr:from>
    <xdr:to>
      <xdr:col>6</xdr:col>
      <xdr:colOff>38100</xdr:colOff>
      <xdr:row>78</xdr:row>
      <xdr:rowOff>46985</xdr:rowOff>
    </xdr:to>
    <xdr:sp macro="" textlink="">
      <xdr:nvSpPr>
        <xdr:cNvPr id="195" name="楕円 194"/>
        <xdr:cNvSpPr/>
      </xdr:nvSpPr>
      <xdr:spPr>
        <a:xfrm>
          <a:off x="1079500" y="133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38112</xdr:rowOff>
    </xdr:from>
    <xdr:ext cx="469744" cy="259045"/>
    <xdr:sp macro="" textlink="">
      <xdr:nvSpPr>
        <xdr:cNvPr id="196" name="テキスト ボックス 195"/>
        <xdr:cNvSpPr txBox="1"/>
      </xdr:nvSpPr>
      <xdr:spPr>
        <a:xfrm>
          <a:off x="895428" y="1341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89136</xdr:rowOff>
    </xdr:from>
    <xdr:to>
      <xdr:col>24</xdr:col>
      <xdr:colOff>63500</xdr:colOff>
      <xdr:row>96</xdr:row>
      <xdr:rowOff>39705</xdr:rowOff>
    </xdr:to>
    <xdr:cxnSp macro="">
      <xdr:nvCxnSpPr>
        <xdr:cNvPr id="228" name="直線コネクタ 227"/>
        <xdr:cNvCxnSpPr/>
      </xdr:nvCxnSpPr>
      <xdr:spPr>
        <a:xfrm flipV="1">
          <a:off x="3797300" y="16376886"/>
          <a:ext cx="838200" cy="12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45300</xdr:rowOff>
    </xdr:from>
    <xdr:to>
      <xdr:col>19</xdr:col>
      <xdr:colOff>177800</xdr:colOff>
      <xdr:row>96</xdr:row>
      <xdr:rowOff>39705</xdr:rowOff>
    </xdr:to>
    <xdr:cxnSp macro="">
      <xdr:nvCxnSpPr>
        <xdr:cNvPr id="231" name="直線コネクタ 230"/>
        <xdr:cNvCxnSpPr/>
      </xdr:nvCxnSpPr>
      <xdr:spPr>
        <a:xfrm>
          <a:off x="2908300" y="16333050"/>
          <a:ext cx="889000" cy="16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45300</xdr:rowOff>
    </xdr:from>
    <xdr:to>
      <xdr:col>15</xdr:col>
      <xdr:colOff>50800</xdr:colOff>
      <xdr:row>96</xdr:row>
      <xdr:rowOff>155332</xdr:rowOff>
    </xdr:to>
    <xdr:cxnSp macro="">
      <xdr:nvCxnSpPr>
        <xdr:cNvPr id="234" name="直線コネクタ 233"/>
        <xdr:cNvCxnSpPr/>
      </xdr:nvCxnSpPr>
      <xdr:spPr>
        <a:xfrm flipV="1">
          <a:off x="2019300" y="16333050"/>
          <a:ext cx="889000" cy="28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138154</xdr:rowOff>
    </xdr:from>
    <xdr:to>
      <xdr:col>10</xdr:col>
      <xdr:colOff>114300</xdr:colOff>
      <xdr:row>96</xdr:row>
      <xdr:rowOff>155332</xdr:rowOff>
    </xdr:to>
    <xdr:cxnSp macro="">
      <xdr:nvCxnSpPr>
        <xdr:cNvPr id="237" name="直線コネクタ 236"/>
        <xdr:cNvCxnSpPr/>
      </xdr:nvCxnSpPr>
      <xdr:spPr>
        <a:xfrm>
          <a:off x="1130300" y="16597354"/>
          <a:ext cx="889000" cy="1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39" name="テキスト ボックス 238"/>
        <xdr:cNvSpPr txBox="1"/>
      </xdr:nvSpPr>
      <xdr:spPr>
        <a:xfrm>
          <a:off x="1752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22319</xdr:rowOff>
    </xdr:from>
    <xdr:ext cx="534377" cy="259045"/>
    <xdr:sp macro="" textlink="">
      <xdr:nvSpPr>
        <xdr:cNvPr id="241" name="テキスト ボックス 240"/>
        <xdr:cNvSpPr txBox="1"/>
      </xdr:nvSpPr>
      <xdr:spPr>
        <a:xfrm>
          <a:off x="863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38336</xdr:rowOff>
    </xdr:from>
    <xdr:to>
      <xdr:col>24</xdr:col>
      <xdr:colOff>114300</xdr:colOff>
      <xdr:row>95</xdr:row>
      <xdr:rowOff>139936</xdr:rowOff>
    </xdr:to>
    <xdr:sp macro="" textlink="">
      <xdr:nvSpPr>
        <xdr:cNvPr id="247" name="楕円 246"/>
        <xdr:cNvSpPr/>
      </xdr:nvSpPr>
      <xdr:spPr>
        <a:xfrm>
          <a:off x="4584700" y="1632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16763</xdr:rowOff>
    </xdr:from>
    <xdr:ext cx="534377" cy="259045"/>
    <xdr:sp macro="" textlink="">
      <xdr:nvSpPr>
        <xdr:cNvPr id="248" name="扶助費該当値テキスト"/>
        <xdr:cNvSpPr txBox="1"/>
      </xdr:nvSpPr>
      <xdr:spPr>
        <a:xfrm>
          <a:off x="4686300" y="163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160355</xdr:rowOff>
    </xdr:from>
    <xdr:to>
      <xdr:col>20</xdr:col>
      <xdr:colOff>38100</xdr:colOff>
      <xdr:row>96</xdr:row>
      <xdr:rowOff>90505</xdr:rowOff>
    </xdr:to>
    <xdr:sp macro="" textlink="">
      <xdr:nvSpPr>
        <xdr:cNvPr id="249" name="楕円 248"/>
        <xdr:cNvSpPr/>
      </xdr:nvSpPr>
      <xdr:spPr>
        <a:xfrm>
          <a:off x="3746500" y="164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81632</xdr:rowOff>
    </xdr:from>
    <xdr:ext cx="534377" cy="259045"/>
    <xdr:sp macro="" textlink="">
      <xdr:nvSpPr>
        <xdr:cNvPr id="250" name="テキスト ボックス 249"/>
        <xdr:cNvSpPr txBox="1"/>
      </xdr:nvSpPr>
      <xdr:spPr>
        <a:xfrm>
          <a:off x="3530111" y="1654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165950</xdr:rowOff>
    </xdr:from>
    <xdr:to>
      <xdr:col>15</xdr:col>
      <xdr:colOff>101600</xdr:colOff>
      <xdr:row>95</xdr:row>
      <xdr:rowOff>96100</xdr:rowOff>
    </xdr:to>
    <xdr:sp macro="" textlink="">
      <xdr:nvSpPr>
        <xdr:cNvPr id="251" name="楕円 250"/>
        <xdr:cNvSpPr/>
      </xdr:nvSpPr>
      <xdr:spPr>
        <a:xfrm>
          <a:off x="2857500" y="162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112627</xdr:rowOff>
    </xdr:from>
    <xdr:ext cx="534377" cy="259045"/>
    <xdr:sp macro="" textlink="">
      <xdr:nvSpPr>
        <xdr:cNvPr id="252" name="テキスト ボックス 251"/>
        <xdr:cNvSpPr txBox="1"/>
      </xdr:nvSpPr>
      <xdr:spPr>
        <a:xfrm>
          <a:off x="2641111" y="1605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104532</xdr:rowOff>
    </xdr:from>
    <xdr:to>
      <xdr:col>10</xdr:col>
      <xdr:colOff>165100</xdr:colOff>
      <xdr:row>97</xdr:row>
      <xdr:rowOff>34682</xdr:rowOff>
    </xdr:to>
    <xdr:sp macro="" textlink="">
      <xdr:nvSpPr>
        <xdr:cNvPr id="253" name="楕円 252"/>
        <xdr:cNvSpPr/>
      </xdr:nvSpPr>
      <xdr:spPr>
        <a:xfrm>
          <a:off x="1968500" y="1656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25809</xdr:rowOff>
    </xdr:from>
    <xdr:ext cx="534377" cy="259045"/>
    <xdr:sp macro="" textlink="">
      <xdr:nvSpPr>
        <xdr:cNvPr id="254" name="テキスト ボックス 253"/>
        <xdr:cNvSpPr txBox="1"/>
      </xdr:nvSpPr>
      <xdr:spPr>
        <a:xfrm>
          <a:off x="1752111" y="1665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87354</xdr:rowOff>
    </xdr:from>
    <xdr:to>
      <xdr:col>6</xdr:col>
      <xdr:colOff>38100</xdr:colOff>
      <xdr:row>97</xdr:row>
      <xdr:rowOff>17504</xdr:rowOff>
    </xdr:to>
    <xdr:sp macro="" textlink="">
      <xdr:nvSpPr>
        <xdr:cNvPr id="255" name="楕円 254"/>
        <xdr:cNvSpPr/>
      </xdr:nvSpPr>
      <xdr:spPr>
        <a:xfrm>
          <a:off x="1079500" y="1654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8631</xdr:rowOff>
    </xdr:from>
    <xdr:ext cx="534377" cy="259045"/>
    <xdr:sp macro="" textlink="">
      <xdr:nvSpPr>
        <xdr:cNvPr id="256" name="テキスト ボックス 255"/>
        <xdr:cNvSpPr txBox="1"/>
      </xdr:nvSpPr>
      <xdr:spPr>
        <a:xfrm>
          <a:off x="863111" y="1663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114211</xdr:rowOff>
    </xdr:from>
    <xdr:to>
      <xdr:col>55</xdr:col>
      <xdr:colOff>0</xdr:colOff>
      <xdr:row>35</xdr:row>
      <xdr:rowOff>139609</xdr:rowOff>
    </xdr:to>
    <xdr:cxnSp macro="">
      <xdr:nvCxnSpPr>
        <xdr:cNvPr id="283" name="直線コネクタ 282"/>
        <xdr:cNvCxnSpPr/>
      </xdr:nvCxnSpPr>
      <xdr:spPr>
        <a:xfrm>
          <a:off x="9639300" y="6114961"/>
          <a:ext cx="838200" cy="2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114211</xdr:rowOff>
    </xdr:from>
    <xdr:to>
      <xdr:col>50</xdr:col>
      <xdr:colOff>114300</xdr:colOff>
      <xdr:row>36</xdr:row>
      <xdr:rowOff>104569</xdr:rowOff>
    </xdr:to>
    <xdr:cxnSp macro="">
      <xdr:nvCxnSpPr>
        <xdr:cNvPr id="286" name="直線コネクタ 285"/>
        <xdr:cNvCxnSpPr/>
      </xdr:nvCxnSpPr>
      <xdr:spPr>
        <a:xfrm flipV="1">
          <a:off x="8750300" y="6114961"/>
          <a:ext cx="889000" cy="16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5326</xdr:rowOff>
    </xdr:from>
    <xdr:ext cx="599010" cy="259045"/>
    <xdr:sp macro="" textlink="">
      <xdr:nvSpPr>
        <xdr:cNvPr id="288" name="テキスト ボックス 287"/>
        <xdr:cNvSpPr txBox="1"/>
      </xdr:nvSpPr>
      <xdr:spPr>
        <a:xfrm>
          <a:off x="9339795" y="617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127515</xdr:rowOff>
    </xdr:from>
    <xdr:to>
      <xdr:col>45</xdr:col>
      <xdr:colOff>177800</xdr:colOff>
      <xdr:row>36</xdr:row>
      <xdr:rowOff>104569</xdr:rowOff>
    </xdr:to>
    <xdr:cxnSp macro="">
      <xdr:nvCxnSpPr>
        <xdr:cNvPr id="289" name="直線コネクタ 288"/>
        <xdr:cNvCxnSpPr/>
      </xdr:nvCxnSpPr>
      <xdr:spPr>
        <a:xfrm>
          <a:off x="7861300" y="5785365"/>
          <a:ext cx="889000" cy="49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127515</xdr:rowOff>
    </xdr:from>
    <xdr:to>
      <xdr:col>41</xdr:col>
      <xdr:colOff>50800</xdr:colOff>
      <xdr:row>36</xdr:row>
      <xdr:rowOff>163296</xdr:rowOff>
    </xdr:to>
    <xdr:cxnSp macro="">
      <xdr:nvCxnSpPr>
        <xdr:cNvPr id="292" name="直線コネクタ 291"/>
        <xdr:cNvCxnSpPr/>
      </xdr:nvCxnSpPr>
      <xdr:spPr>
        <a:xfrm flipV="1">
          <a:off x="6972300" y="5785365"/>
          <a:ext cx="889000" cy="55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88809</xdr:rowOff>
    </xdr:from>
    <xdr:to>
      <xdr:col>55</xdr:col>
      <xdr:colOff>50800</xdr:colOff>
      <xdr:row>36</xdr:row>
      <xdr:rowOff>18959</xdr:rowOff>
    </xdr:to>
    <xdr:sp macro="" textlink="">
      <xdr:nvSpPr>
        <xdr:cNvPr id="302" name="楕円 301"/>
        <xdr:cNvSpPr/>
      </xdr:nvSpPr>
      <xdr:spPr>
        <a:xfrm>
          <a:off x="10426700" y="608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67236</xdr:rowOff>
    </xdr:from>
    <xdr:ext cx="599010" cy="259045"/>
    <xdr:sp macro="" textlink="">
      <xdr:nvSpPr>
        <xdr:cNvPr id="303" name="補助費等該当値テキスト"/>
        <xdr:cNvSpPr txBox="1"/>
      </xdr:nvSpPr>
      <xdr:spPr>
        <a:xfrm>
          <a:off x="10528300" y="6067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63411</xdr:rowOff>
    </xdr:from>
    <xdr:to>
      <xdr:col>50</xdr:col>
      <xdr:colOff>165100</xdr:colOff>
      <xdr:row>35</xdr:row>
      <xdr:rowOff>165011</xdr:rowOff>
    </xdr:to>
    <xdr:sp macro="" textlink="">
      <xdr:nvSpPr>
        <xdr:cNvPr id="304" name="楕円 303"/>
        <xdr:cNvSpPr/>
      </xdr:nvSpPr>
      <xdr:spPr>
        <a:xfrm>
          <a:off x="9588500" y="606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10088</xdr:rowOff>
    </xdr:from>
    <xdr:ext cx="599010" cy="259045"/>
    <xdr:sp macro="" textlink="">
      <xdr:nvSpPr>
        <xdr:cNvPr id="305" name="テキスト ボックス 304"/>
        <xdr:cNvSpPr txBox="1"/>
      </xdr:nvSpPr>
      <xdr:spPr>
        <a:xfrm>
          <a:off x="9339795" y="583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53769</xdr:rowOff>
    </xdr:from>
    <xdr:to>
      <xdr:col>46</xdr:col>
      <xdr:colOff>38100</xdr:colOff>
      <xdr:row>36</xdr:row>
      <xdr:rowOff>155369</xdr:rowOff>
    </xdr:to>
    <xdr:sp macro="" textlink="">
      <xdr:nvSpPr>
        <xdr:cNvPr id="306" name="楕円 305"/>
        <xdr:cNvSpPr/>
      </xdr:nvSpPr>
      <xdr:spPr>
        <a:xfrm>
          <a:off x="8699500" y="622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146496</xdr:rowOff>
    </xdr:from>
    <xdr:ext cx="534377" cy="259045"/>
    <xdr:sp macro="" textlink="">
      <xdr:nvSpPr>
        <xdr:cNvPr id="307" name="テキスト ボックス 306"/>
        <xdr:cNvSpPr txBox="1"/>
      </xdr:nvSpPr>
      <xdr:spPr>
        <a:xfrm>
          <a:off x="8483111" y="631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76715</xdr:rowOff>
    </xdr:from>
    <xdr:to>
      <xdr:col>41</xdr:col>
      <xdr:colOff>101600</xdr:colOff>
      <xdr:row>34</xdr:row>
      <xdr:rowOff>6865</xdr:rowOff>
    </xdr:to>
    <xdr:sp macro="" textlink="">
      <xdr:nvSpPr>
        <xdr:cNvPr id="308" name="楕円 307"/>
        <xdr:cNvSpPr/>
      </xdr:nvSpPr>
      <xdr:spPr>
        <a:xfrm>
          <a:off x="7810500" y="573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169442</xdr:rowOff>
    </xdr:from>
    <xdr:ext cx="599010" cy="259045"/>
    <xdr:sp macro="" textlink="">
      <xdr:nvSpPr>
        <xdr:cNvPr id="309" name="テキスト ボックス 308"/>
        <xdr:cNvSpPr txBox="1"/>
      </xdr:nvSpPr>
      <xdr:spPr>
        <a:xfrm>
          <a:off x="7561795" y="582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112496</xdr:rowOff>
    </xdr:from>
    <xdr:to>
      <xdr:col>36</xdr:col>
      <xdr:colOff>165100</xdr:colOff>
      <xdr:row>37</xdr:row>
      <xdr:rowOff>42646</xdr:rowOff>
    </xdr:to>
    <xdr:sp macro="" textlink="">
      <xdr:nvSpPr>
        <xdr:cNvPr id="310" name="楕円 309"/>
        <xdr:cNvSpPr/>
      </xdr:nvSpPr>
      <xdr:spPr>
        <a:xfrm>
          <a:off x="6921500" y="628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33773</xdr:rowOff>
    </xdr:from>
    <xdr:ext cx="534377" cy="259045"/>
    <xdr:sp macro="" textlink="">
      <xdr:nvSpPr>
        <xdr:cNvPr id="311" name="テキスト ボックス 310"/>
        <xdr:cNvSpPr txBox="1"/>
      </xdr:nvSpPr>
      <xdr:spPr>
        <a:xfrm>
          <a:off x="6705111" y="63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151688</xdr:rowOff>
    </xdr:from>
    <xdr:to>
      <xdr:col>55</xdr:col>
      <xdr:colOff>0</xdr:colOff>
      <xdr:row>58</xdr:row>
      <xdr:rowOff>21658</xdr:rowOff>
    </xdr:to>
    <xdr:cxnSp macro="">
      <xdr:nvCxnSpPr>
        <xdr:cNvPr id="342" name="直線コネクタ 341"/>
        <xdr:cNvCxnSpPr/>
      </xdr:nvCxnSpPr>
      <xdr:spPr>
        <a:xfrm flipV="1">
          <a:off x="9639300" y="9924338"/>
          <a:ext cx="838200" cy="4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21658</xdr:rowOff>
    </xdr:from>
    <xdr:to>
      <xdr:col>50</xdr:col>
      <xdr:colOff>114300</xdr:colOff>
      <xdr:row>58</xdr:row>
      <xdr:rowOff>40527</xdr:rowOff>
    </xdr:to>
    <xdr:cxnSp macro="">
      <xdr:nvCxnSpPr>
        <xdr:cNvPr id="345" name="直線コネクタ 344"/>
        <xdr:cNvCxnSpPr/>
      </xdr:nvCxnSpPr>
      <xdr:spPr>
        <a:xfrm flipV="1">
          <a:off x="8750300" y="9965758"/>
          <a:ext cx="889000" cy="1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7534</xdr:rowOff>
    </xdr:from>
    <xdr:to>
      <xdr:col>45</xdr:col>
      <xdr:colOff>177800</xdr:colOff>
      <xdr:row>58</xdr:row>
      <xdr:rowOff>40527</xdr:rowOff>
    </xdr:to>
    <xdr:cxnSp macro="">
      <xdr:nvCxnSpPr>
        <xdr:cNvPr id="348" name="直線コネクタ 347"/>
        <xdr:cNvCxnSpPr/>
      </xdr:nvCxnSpPr>
      <xdr:spPr>
        <a:xfrm>
          <a:off x="7861300" y="9951634"/>
          <a:ext cx="889000" cy="3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7534</xdr:rowOff>
    </xdr:from>
    <xdr:to>
      <xdr:col>41</xdr:col>
      <xdr:colOff>50800</xdr:colOff>
      <xdr:row>58</xdr:row>
      <xdr:rowOff>22186</xdr:rowOff>
    </xdr:to>
    <xdr:cxnSp macro="">
      <xdr:nvCxnSpPr>
        <xdr:cNvPr id="351" name="直線コネクタ 350"/>
        <xdr:cNvCxnSpPr/>
      </xdr:nvCxnSpPr>
      <xdr:spPr>
        <a:xfrm flipV="1">
          <a:off x="6972300" y="9951634"/>
          <a:ext cx="889000" cy="1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xdr:cNvSpPr txBox="1"/>
      </xdr:nvSpPr>
      <xdr:spPr>
        <a:xfrm>
          <a:off x="6672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100888</xdr:rowOff>
    </xdr:from>
    <xdr:to>
      <xdr:col>55</xdr:col>
      <xdr:colOff>50800</xdr:colOff>
      <xdr:row>58</xdr:row>
      <xdr:rowOff>31038</xdr:rowOff>
    </xdr:to>
    <xdr:sp macro="" textlink="">
      <xdr:nvSpPr>
        <xdr:cNvPr id="361" name="楕円 360"/>
        <xdr:cNvSpPr/>
      </xdr:nvSpPr>
      <xdr:spPr>
        <a:xfrm>
          <a:off x="10426700" y="987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79315</xdr:rowOff>
    </xdr:from>
    <xdr:ext cx="534377" cy="259045"/>
    <xdr:sp macro="" textlink="">
      <xdr:nvSpPr>
        <xdr:cNvPr id="362" name="普通建設事業費該当値テキスト"/>
        <xdr:cNvSpPr txBox="1"/>
      </xdr:nvSpPr>
      <xdr:spPr>
        <a:xfrm>
          <a:off x="10528300" y="985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142308</xdr:rowOff>
    </xdr:from>
    <xdr:to>
      <xdr:col>50</xdr:col>
      <xdr:colOff>165100</xdr:colOff>
      <xdr:row>58</xdr:row>
      <xdr:rowOff>72458</xdr:rowOff>
    </xdr:to>
    <xdr:sp macro="" textlink="">
      <xdr:nvSpPr>
        <xdr:cNvPr id="363" name="楕円 362"/>
        <xdr:cNvSpPr/>
      </xdr:nvSpPr>
      <xdr:spPr>
        <a:xfrm>
          <a:off x="9588500" y="991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63585</xdr:rowOff>
    </xdr:from>
    <xdr:ext cx="534377" cy="259045"/>
    <xdr:sp macro="" textlink="">
      <xdr:nvSpPr>
        <xdr:cNvPr id="364" name="テキスト ボックス 363"/>
        <xdr:cNvSpPr txBox="1"/>
      </xdr:nvSpPr>
      <xdr:spPr>
        <a:xfrm>
          <a:off x="9372111" y="1000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161177</xdr:rowOff>
    </xdr:from>
    <xdr:to>
      <xdr:col>46</xdr:col>
      <xdr:colOff>38100</xdr:colOff>
      <xdr:row>58</xdr:row>
      <xdr:rowOff>91327</xdr:rowOff>
    </xdr:to>
    <xdr:sp macro="" textlink="">
      <xdr:nvSpPr>
        <xdr:cNvPr id="365" name="楕円 364"/>
        <xdr:cNvSpPr/>
      </xdr:nvSpPr>
      <xdr:spPr>
        <a:xfrm>
          <a:off x="8699500" y="993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82454</xdr:rowOff>
    </xdr:from>
    <xdr:ext cx="534377" cy="259045"/>
    <xdr:sp macro="" textlink="">
      <xdr:nvSpPr>
        <xdr:cNvPr id="366" name="テキスト ボックス 365"/>
        <xdr:cNvSpPr txBox="1"/>
      </xdr:nvSpPr>
      <xdr:spPr>
        <a:xfrm>
          <a:off x="8483111" y="1002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128184</xdr:rowOff>
    </xdr:from>
    <xdr:to>
      <xdr:col>41</xdr:col>
      <xdr:colOff>101600</xdr:colOff>
      <xdr:row>58</xdr:row>
      <xdr:rowOff>58334</xdr:rowOff>
    </xdr:to>
    <xdr:sp macro="" textlink="">
      <xdr:nvSpPr>
        <xdr:cNvPr id="367" name="楕円 366"/>
        <xdr:cNvSpPr/>
      </xdr:nvSpPr>
      <xdr:spPr>
        <a:xfrm>
          <a:off x="7810500" y="990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49461</xdr:rowOff>
    </xdr:from>
    <xdr:ext cx="534377" cy="259045"/>
    <xdr:sp macro="" textlink="">
      <xdr:nvSpPr>
        <xdr:cNvPr id="368" name="テキスト ボックス 367"/>
        <xdr:cNvSpPr txBox="1"/>
      </xdr:nvSpPr>
      <xdr:spPr>
        <a:xfrm>
          <a:off x="7594111" y="999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142836</xdr:rowOff>
    </xdr:from>
    <xdr:to>
      <xdr:col>36</xdr:col>
      <xdr:colOff>165100</xdr:colOff>
      <xdr:row>58</xdr:row>
      <xdr:rowOff>72986</xdr:rowOff>
    </xdr:to>
    <xdr:sp macro="" textlink="">
      <xdr:nvSpPr>
        <xdr:cNvPr id="369" name="楕円 368"/>
        <xdr:cNvSpPr/>
      </xdr:nvSpPr>
      <xdr:spPr>
        <a:xfrm>
          <a:off x="6921500" y="991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64113</xdr:rowOff>
    </xdr:from>
    <xdr:ext cx="534377" cy="259045"/>
    <xdr:sp macro="" textlink="">
      <xdr:nvSpPr>
        <xdr:cNvPr id="370" name="テキスト ボックス 369"/>
        <xdr:cNvSpPr txBox="1"/>
      </xdr:nvSpPr>
      <xdr:spPr>
        <a:xfrm>
          <a:off x="6705111" y="1000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7874</xdr:rowOff>
    </xdr:from>
    <xdr:to>
      <xdr:col>55</xdr:col>
      <xdr:colOff>0</xdr:colOff>
      <xdr:row>79</xdr:row>
      <xdr:rowOff>32976</xdr:rowOff>
    </xdr:to>
    <xdr:cxnSp macro="">
      <xdr:nvCxnSpPr>
        <xdr:cNvPr id="401" name="直線コネクタ 400"/>
        <xdr:cNvCxnSpPr/>
      </xdr:nvCxnSpPr>
      <xdr:spPr>
        <a:xfrm>
          <a:off x="9639300" y="13552424"/>
          <a:ext cx="838200" cy="2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7874</xdr:rowOff>
    </xdr:from>
    <xdr:to>
      <xdr:col>50</xdr:col>
      <xdr:colOff>114300</xdr:colOff>
      <xdr:row>79</xdr:row>
      <xdr:rowOff>26412</xdr:rowOff>
    </xdr:to>
    <xdr:cxnSp macro="">
      <xdr:nvCxnSpPr>
        <xdr:cNvPr id="404" name="直線コネクタ 403"/>
        <xdr:cNvCxnSpPr/>
      </xdr:nvCxnSpPr>
      <xdr:spPr>
        <a:xfrm flipV="1">
          <a:off x="8750300" y="13552424"/>
          <a:ext cx="889000" cy="1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6699</xdr:rowOff>
    </xdr:from>
    <xdr:to>
      <xdr:col>45</xdr:col>
      <xdr:colOff>177800</xdr:colOff>
      <xdr:row>79</xdr:row>
      <xdr:rowOff>26412</xdr:rowOff>
    </xdr:to>
    <xdr:cxnSp macro="">
      <xdr:nvCxnSpPr>
        <xdr:cNvPr id="407" name="直線コネクタ 406"/>
        <xdr:cNvCxnSpPr/>
      </xdr:nvCxnSpPr>
      <xdr:spPr>
        <a:xfrm>
          <a:off x="7861300" y="13379799"/>
          <a:ext cx="889000" cy="19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6699</xdr:rowOff>
    </xdr:from>
    <xdr:to>
      <xdr:col>41</xdr:col>
      <xdr:colOff>50800</xdr:colOff>
      <xdr:row>79</xdr:row>
      <xdr:rowOff>48859</xdr:rowOff>
    </xdr:to>
    <xdr:cxnSp macro="">
      <xdr:nvCxnSpPr>
        <xdr:cNvPr id="410" name="直線コネクタ 409"/>
        <xdr:cNvCxnSpPr/>
      </xdr:nvCxnSpPr>
      <xdr:spPr>
        <a:xfrm flipV="1">
          <a:off x="6972300" y="13379799"/>
          <a:ext cx="889000" cy="21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xdr:cNvSpPr txBox="1"/>
      </xdr:nvSpPr>
      <xdr:spPr>
        <a:xfrm>
          <a:off x="6705111" y="12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153626</xdr:rowOff>
    </xdr:from>
    <xdr:to>
      <xdr:col>55</xdr:col>
      <xdr:colOff>50800</xdr:colOff>
      <xdr:row>79</xdr:row>
      <xdr:rowOff>83776</xdr:rowOff>
    </xdr:to>
    <xdr:sp macro="" textlink="">
      <xdr:nvSpPr>
        <xdr:cNvPr id="420" name="楕円 419"/>
        <xdr:cNvSpPr/>
      </xdr:nvSpPr>
      <xdr:spPr>
        <a:xfrm>
          <a:off x="10426700" y="1352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68553</xdr:rowOff>
    </xdr:from>
    <xdr:ext cx="469744" cy="259045"/>
    <xdr:sp macro="" textlink="">
      <xdr:nvSpPr>
        <xdr:cNvPr id="421" name="普通建設事業費 （ うち新規整備　）該当値テキスト"/>
        <xdr:cNvSpPr txBox="1"/>
      </xdr:nvSpPr>
      <xdr:spPr>
        <a:xfrm>
          <a:off x="10528300" y="1344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128524</xdr:rowOff>
    </xdr:from>
    <xdr:to>
      <xdr:col>50</xdr:col>
      <xdr:colOff>165100</xdr:colOff>
      <xdr:row>79</xdr:row>
      <xdr:rowOff>58674</xdr:rowOff>
    </xdr:to>
    <xdr:sp macro="" textlink="">
      <xdr:nvSpPr>
        <xdr:cNvPr id="422" name="楕円 421"/>
        <xdr:cNvSpPr/>
      </xdr:nvSpPr>
      <xdr:spPr>
        <a:xfrm>
          <a:off x="9588500" y="1350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49801</xdr:rowOff>
    </xdr:from>
    <xdr:ext cx="469744" cy="259045"/>
    <xdr:sp macro="" textlink="">
      <xdr:nvSpPr>
        <xdr:cNvPr id="423" name="テキスト ボックス 422"/>
        <xdr:cNvSpPr txBox="1"/>
      </xdr:nvSpPr>
      <xdr:spPr>
        <a:xfrm>
          <a:off x="9404428" y="1359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147062</xdr:rowOff>
    </xdr:from>
    <xdr:to>
      <xdr:col>46</xdr:col>
      <xdr:colOff>38100</xdr:colOff>
      <xdr:row>79</xdr:row>
      <xdr:rowOff>77212</xdr:rowOff>
    </xdr:to>
    <xdr:sp macro="" textlink="">
      <xdr:nvSpPr>
        <xdr:cNvPr id="424" name="楕円 423"/>
        <xdr:cNvSpPr/>
      </xdr:nvSpPr>
      <xdr:spPr>
        <a:xfrm>
          <a:off x="8699500" y="1352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68339</xdr:rowOff>
    </xdr:from>
    <xdr:ext cx="469744" cy="259045"/>
    <xdr:sp macro="" textlink="">
      <xdr:nvSpPr>
        <xdr:cNvPr id="425" name="テキスト ボックス 424"/>
        <xdr:cNvSpPr txBox="1"/>
      </xdr:nvSpPr>
      <xdr:spPr>
        <a:xfrm>
          <a:off x="8515428" y="1361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127349</xdr:rowOff>
    </xdr:from>
    <xdr:to>
      <xdr:col>41</xdr:col>
      <xdr:colOff>101600</xdr:colOff>
      <xdr:row>78</xdr:row>
      <xdr:rowOff>57499</xdr:rowOff>
    </xdr:to>
    <xdr:sp macro="" textlink="">
      <xdr:nvSpPr>
        <xdr:cNvPr id="426" name="楕円 425"/>
        <xdr:cNvSpPr/>
      </xdr:nvSpPr>
      <xdr:spPr>
        <a:xfrm>
          <a:off x="7810500" y="1332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48626</xdr:rowOff>
    </xdr:from>
    <xdr:ext cx="534377" cy="259045"/>
    <xdr:sp macro="" textlink="">
      <xdr:nvSpPr>
        <xdr:cNvPr id="427" name="テキスト ボックス 426"/>
        <xdr:cNvSpPr txBox="1"/>
      </xdr:nvSpPr>
      <xdr:spPr>
        <a:xfrm>
          <a:off x="7594111" y="1342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169509</xdr:rowOff>
    </xdr:from>
    <xdr:to>
      <xdr:col>36</xdr:col>
      <xdr:colOff>165100</xdr:colOff>
      <xdr:row>79</xdr:row>
      <xdr:rowOff>99659</xdr:rowOff>
    </xdr:to>
    <xdr:sp macro="" textlink="">
      <xdr:nvSpPr>
        <xdr:cNvPr id="428" name="楕円 427"/>
        <xdr:cNvSpPr/>
      </xdr:nvSpPr>
      <xdr:spPr>
        <a:xfrm>
          <a:off x="6921500" y="1354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90786</xdr:rowOff>
    </xdr:from>
    <xdr:ext cx="469744" cy="259045"/>
    <xdr:sp macro="" textlink="">
      <xdr:nvSpPr>
        <xdr:cNvPr id="429" name="テキスト ボックス 428"/>
        <xdr:cNvSpPr txBox="1"/>
      </xdr:nvSpPr>
      <xdr:spPr>
        <a:xfrm>
          <a:off x="6737428" y="1363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127648</xdr:rowOff>
    </xdr:from>
    <xdr:to>
      <xdr:col>55</xdr:col>
      <xdr:colOff>0</xdr:colOff>
      <xdr:row>97</xdr:row>
      <xdr:rowOff>32193</xdr:rowOff>
    </xdr:to>
    <xdr:cxnSp macro="">
      <xdr:nvCxnSpPr>
        <xdr:cNvPr id="456" name="直線コネクタ 455"/>
        <xdr:cNvCxnSpPr/>
      </xdr:nvCxnSpPr>
      <xdr:spPr>
        <a:xfrm flipV="1">
          <a:off x="9639300" y="16586848"/>
          <a:ext cx="838200" cy="7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92587</xdr:rowOff>
    </xdr:from>
    <xdr:ext cx="534377" cy="259045"/>
    <xdr:sp macro="" textlink="">
      <xdr:nvSpPr>
        <xdr:cNvPr id="457" name="普通建設事業費 （ うち更新整備　）平均値テキスト"/>
        <xdr:cNvSpPr txBox="1"/>
      </xdr:nvSpPr>
      <xdr:spPr>
        <a:xfrm>
          <a:off x="10528300" y="16551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32193</xdr:rowOff>
    </xdr:from>
    <xdr:to>
      <xdr:col>50</xdr:col>
      <xdr:colOff>114300</xdr:colOff>
      <xdr:row>97</xdr:row>
      <xdr:rowOff>39115</xdr:rowOff>
    </xdr:to>
    <xdr:cxnSp macro="">
      <xdr:nvCxnSpPr>
        <xdr:cNvPr id="459" name="直線コネクタ 458"/>
        <xdr:cNvCxnSpPr/>
      </xdr:nvCxnSpPr>
      <xdr:spPr>
        <a:xfrm flipV="1">
          <a:off x="8750300" y="16662843"/>
          <a:ext cx="889000" cy="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102751</xdr:rowOff>
    </xdr:from>
    <xdr:ext cx="534377" cy="259045"/>
    <xdr:sp macro="" textlink="">
      <xdr:nvSpPr>
        <xdr:cNvPr id="461" name="テキスト ボックス 460"/>
        <xdr:cNvSpPr txBox="1"/>
      </xdr:nvSpPr>
      <xdr:spPr>
        <a:xfrm>
          <a:off x="9372111" y="167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39115</xdr:rowOff>
    </xdr:from>
    <xdr:to>
      <xdr:col>45</xdr:col>
      <xdr:colOff>177800</xdr:colOff>
      <xdr:row>97</xdr:row>
      <xdr:rowOff>88525</xdr:rowOff>
    </xdr:to>
    <xdr:cxnSp macro="">
      <xdr:nvCxnSpPr>
        <xdr:cNvPr id="462" name="直線コネクタ 461"/>
        <xdr:cNvCxnSpPr/>
      </xdr:nvCxnSpPr>
      <xdr:spPr>
        <a:xfrm flipV="1">
          <a:off x="7861300" y="16669765"/>
          <a:ext cx="889000" cy="4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104159</xdr:rowOff>
    </xdr:from>
    <xdr:ext cx="534377" cy="259045"/>
    <xdr:sp macro="" textlink="">
      <xdr:nvSpPr>
        <xdr:cNvPr id="464" name="テキスト ボックス 463"/>
        <xdr:cNvSpPr txBox="1"/>
      </xdr:nvSpPr>
      <xdr:spPr>
        <a:xfrm>
          <a:off x="8483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9768</xdr:rowOff>
    </xdr:from>
    <xdr:to>
      <xdr:col>41</xdr:col>
      <xdr:colOff>50800</xdr:colOff>
      <xdr:row>97</xdr:row>
      <xdr:rowOff>88525</xdr:rowOff>
    </xdr:to>
    <xdr:cxnSp macro="">
      <xdr:nvCxnSpPr>
        <xdr:cNvPr id="465" name="直線コネクタ 464"/>
        <xdr:cNvCxnSpPr/>
      </xdr:nvCxnSpPr>
      <xdr:spPr>
        <a:xfrm>
          <a:off x="6972300" y="16640418"/>
          <a:ext cx="889000" cy="7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100113</xdr:rowOff>
    </xdr:from>
    <xdr:ext cx="534377" cy="259045"/>
    <xdr:sp macro="" textlink="">
      <xdr:nvSpPr>
        <xdr:cNvPr id="469" name="テキスト ボックス 468"/>
        <xdr:cNvSpPr txBox="1"/>
      </xdr:nvSpPr>
      <xdr:spPr>
        <a:xfrm>
          <a:off x="6705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76848</xdr:rowOff>
    </xdr:from>
    <xdr:to>
      <xdr:col>55</xdr:col>
      <xdr:colOff>50800</xdr:colOff>
      <xdr:row>97</xdr:row>
      <xdr:rowOff>6998</xdr:rowOff>
    </xdr:to>
    <xdr:sp macro="" textlink="">
      <xdr:nvSpPr>
        <xdr:cNvPr id="475" name="楕円 474"/>
        <xdr:cNvSpPr/>
      </xdr:nvSpPr>
      <xdr:spPr>
        <a:xfrm>
          <a:off x="10426700" y="1653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99725</xdr:rowOff>
    </xdr:from>
    <xdr:ext cx="534377" cy="259045"/>
    <xdr:sp macro="" textlink="">
      <xdr:nvSpPr>
        <xdr:cNvPr id="476" name="普通建設事業費 （ うち更新整備　）該当値テキスト"/>
        <xdr:cNvSpPr txBox="1"/>
      </xdr:nvSpPr>
      <xdr:spPr>
        <a:xfrm>
          <a:off x="10528300" y="1638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152843</xdr:rowOff>
    </xdr:from>
    <xdr:to>
      <xdr:col>50</xdr:col>
      <xdr:colOff>165100</xdr:colOff>
      <xdr:row>97</xdr:row>
      <xdr:rowOff>82993</xdr:rowOff>
    </xdr:to>
    <xdr:sp macro="" textlink="">
      <xdr:nvSpPr>
        <xdr:cNvPr id="477" name="楕円 476"/>
        <xdr:cNvSpPr/>
      </xdr:nvSpPr>
      <xdr:spPr>
        <a:xfrm>
          <a:off x="9588500" y="166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99520</xdr:rowOff>
    </xdr:from>
    <xdr:ext cx="534377" cy="259045"/>
    <xdr:sp macro="" textlink="">
      <xdr:nvSpPr>
        <xdr:cNvPr id="478" name="テキスト ボックス 477"/>
        <xdr:cNvSpPr txBox="1"/>
      </xdr:nvSpPr>
      <xdr:spPr>
        <a:xfrm>
          <a:off x="9372111" y="1638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159765</xdr:rowOff>
    </xdr:from>
    <xdr:to>
      <xdr:col>46</xdr:col>
      <xdr:colOff>38100</xdr:colOff>
      <xdr:row>97</xdr:row>
      <xdr:rowOff>89915</xdr:rowOff>
    </xdr:to>
    <xdr:sp macro="" textlink="">
      <xdr:nvSpPr>
        <xdr:cNvPr id="479" name="楕円 478"/>
        <xdr:cNvSpPr/>
      </xdr:nvSpPr>
      <xdr:spPr>
        <a:xfrm>
          <a:off x="8699500" y="1661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106442</xdr:rowOff>
    </xdr:from>
    <xdr:ext cx="534377" cy="259045"/>
    <xdr:sp macro="" textlink="">
      <xdr:nvSpPr>
        <xdr:cNvPr id="480" name="テキスト ボックス 479"/>
        <xdr:cNvSpPr txBox="1"/>
      </xdr:nvSpPr>
      <xdr:spPr>
        <a:xfrm>
          <a:off x="8483111" y="1639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37725</xdr:rowOff>
    </xdr:from>
    <xdr:to>
      <xdr:col>41</xdr:col>
      <xdr:colOff>101600</xdr:colOff>
      <xdr:row>97</xdr:row>
      <xdr:rowOff>139325</xdr:rowOff>
    </xdr:to>
    <xdr:sp macro="" textlink="">
      <xdr:nvSpPr>
        <xdr:cNvPr id="481" name="楕円 480"/>
        <xdr:cNvSpPr/>
      </xdr:nvSpPr>
      <xdr:spPr>
        <a:xfrm>
          <a:off x="7810500" y="1666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130452</xdr:rowOff>
    </xdr:from>
    <xdr:ext cx="534377" cy="259045"/>
    <xdr:sp macro="" textlink="">
      <xdr:nvSpPr>
        <xdr:cNvPr id="482" name="テキスト ボックス 481"/>
        <xdr:cNvSpPr txBox="1"/>
      </xdr:nvSpPr>
      <xdr:spPr>
        <a:xfrm>
          <a:off x="7594111" y="1676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130418</xdr:rowOff>
    </xdr:from>
    <xdr:to>
      <xdr:col>36</xdr:col>
      <xdr:colOff>165100</xdr:colOff>
      <xdr:row>97</xdr:row>
      <xdr:rowOff>60568</xdr:rowOff>
    </xdr:to>
    <xdr:sp macro="" textlink="">
      <xdr:nvSpPr>
        <xdr:cNvPr id="483" name="楕円 482"/>
        <xdr:cNvSpPr/>
      </xdr:nvSpPr>
      <xdr:spPr>
        <a:xfrm>
          <a:off x="6921500" y="1658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77095</xdr:rowOff>
    </xdr:from>
    <xdr:ext cx="534377" cy="259045"/>
    <xdr:sp macro="" textlink="">
      <xdr:nvSpPr>
        <xdr:cNvPr id="484" name="テキスト ボックス 483"/>
        <xdr:cNvSpPr txBox="1"/>
      </xdr:nvSpPr>
      <xdr:spPr>
        <a:xfrm>
          <a:off x="6705111" y="16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162492</xdr:rowOff>
    </xdr:from>
    <xdr:to>
      <xdr:col>85</xdr:col>
      <xdr:colOff>127000</xdr:colOff>
      <xdr:row>38</xdr:row>
      <xdr:rowOff>81452</xdr:rowOff>
    </xdr:to>
    <xdr:cxnSp macro="">
      <xdr:nvCxnSpPr>
        <xdr:cNvPr id="511" name="直線コネクタ 510"/>
        <xdr:cNvCxnSpPr/>
      </xdr:nvCxnSpPr>
      <xdr:spPr>
        <a:xfrm flipV="1">
          <a:off x="15481300" y="6506142"/>
          <a:ext cx="838200" cy="9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134101</xdr:rowOff>
    </xdr:from>
    <xdr:ext cx="469744" cy="259045"/>
    <xdr:sp macro="" textlink="">
      <xdr:nvSpPr>
        <xdr:cNvPr id="512" name="災害復旧事業費平均値テキスト"/>
        <xdr:cNvSpPr txBox="1"/>
      </xdr:nvSpPr>
      <xdr:spPr>
        <a:xfrm>
          <a:off x="16370300" y="6477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81452</xdr:rowOff>
    </xdr:from>
    <xdr:to>
      <xdr:col>81</xdr:col>
      <xdr:colOff>50800</xdr:colOff>
      <xdr:row>38</xdr:row>
      <xdr:rowOff>114714</xdr:rowOff>
    </xdr:to>
    <xdr:cxnSp macro="">
      <xdr:nvCxnSpPr>
        <xdr:cNvPr id="514" name="直線コネクタ 513"/>
        <xdr:cNvCxnSpPr/>
      </xdr:nvCxnSpPr>
      <xdr:spPr>
        <a:xfrm flipV="1">
          <a:off x="14592300" y="6596552"/>
          <a:ext cx="889000" cy="3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62845</xdr:rowOff>
    </xdr:from>
    <xdr:to>
      <xdr:col>76</xdr:col>
      <xdr:colOff>114300</xdr:colOff>
      <xdr:row>38</xdr:row>
      <xdr:rowOff>114714</xdr:rowOff>
    </xdr:to>
    <xdr:cxnSp macro="">
      <xdr:nvCxnSpPr>
        <xdr:cNvPr id="517" name="直線コネクタ 516"/>
        <xdr:cNvCxnSpPr/>
      </xdr:nvCxnSpPr>
      <xdr:spPr>
        <a:xfrm>
          <a:off x="13703300" y="6577945"/>
          <a:ext cx="889000" cy="5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51369</xdr:rowOff>
    </xdr:from>
    <xdr:to>
      <xdr:col>71</xdr:col>
      <xdr:colOff>177800</xdr:colOff>
      <xdr:row>38</xdr:row>
      <xdr:rowOff>62845</xdr:rowOff>
    </xdr:to>
    <xdr:cxnSp macro="">
      <xdr:nvCxnSpPr>
        <xdr:cNvPr id="520" name="直線コネクタ 519"/>
        <xdr:cNvCxnSpPr/>
      </xdr:nvCxnSpPr>
      <xdr:spPr>
        <a:xfrm>
          <a:off x="12814300" y="6395019"/>
          <a:ext cx="889000" cy="18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32214</xdr:rowOff>
    </xdr:from>
    <xdr:ext cx="469744" cy="259045"/>
    <xdr:sp macro="" textlink="">
      <xdr:nvSpPr>
        <xdr:cNvPr id="524" name="テキスト ボックス 523"/>
        <xdr:cNvSpPr txBox="1"/>
      </xdr:nvSpPr>
      <xdr:spPr>
        <a:xfrm>
          <a:off x="12579428" y="654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111691</xdr:rowOff>
    </xdr:from>
    <xdr:to>
      <xdr:col>85</xdr:col>
      <xdr:colOff>177800</xdr:colOff>
      <xdr:row>38</xdr:row>
      <xdr:rowOff>41841</xdr:rowOff>
    </xdr:to>
    <xdr:sp macro="" textlink="">
      <xdr:nvSpPr>
        <xdr:cNvPr id="530" name="楕円 529"/>
        <xdr:cNvSpPr/>
      </xdr:nvSpPr>
      <xdr:spPr>
        <a:xfrm>
          <a:off x="16268700" y="645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134568</xdr:rowOff>
    </xdr:from>
    <xdr:ext cx="469744" cy="259045"/>
    <xdr:sp macro="" textlink="">
      <xdr:nvSpPr>
        <xdr:cNvPr id="531" name="災害復旧事業費該当値テキスト"/>
        <xdr:cNvSpPr txBox="1"/>
      </xdr:nvSpPr>
      <xdr:spPr>
        <a:xfrm>
          <a:off x="16370300" y="630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30652</xdr:rowOff>
    </xdr:from>
    <xdr:to>
      <xdr:col>81</xdr:col>
      <xdr:colOff>101600</xdr:colOff>
      <xdr:row>38</xdr:row>
      <xdr:rowOff>132252</xdr:rowOff>
    </xdr:to>
    <xdr:sp macro="" textlink="">
      <xdr:nvSpPr>
        <xdr:cNvPr id="532" name="楕円 531"/>
        <xdr:cNvSpPr/>
      </xdr:nvSpPr>
      <xdr:spPr>
        <a:xfrm>
          <a:off x="15430500" y="654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123379</xdr:rowOff>
    </xdr:from>
    <xdr:ext cx="469744" cy="259045"/>
    <xdr:sp macro="" textlink="">
      <xdr:nvSpPr>
        <xdr:cNvPr id="533" name="テキスト ボックス 532"/>
        <xdr:cNvSpPr txBox="1"/>
      </xdr:nvSpPr>
      <xdr:spPr>
        <a:xfrm>
          <a:off x="15246428" y="663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63914</xdr:rowOff>
    </xdr:from>
    <xdr:to>
      <xdr:col>76</xdr:col>
      <xdr:colOff>165100</xdr:colOff>
      <xdr:row>38</xdr:row>
      <xdr:rowOff>165514</xdr:rowOff>
    </xdr:to>
    <xdr:sp macro="" textlink="">
      <xdr:nvSpPr>
        <xdr:cNvPr id="534" name="楕円 533"/>
        <xdr:cNvSpPr/>
      </xdr:nvSpPr>
      <xdr:spPr>
        <a:xfrm>
          <a:off x="14541500" y="657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156641</xdr:rowOff>
    </xdr:from>
    <xdr:ext cx="469744" cy="259045"/>
    <xdr:sp macro="" textlink="">
      <xdr:nvSpPr>
        <xdr:cNvPr id="535" name="テキスト ボックス 534"/>
        <xdr:cNvSpPr txBox="1"/>
      </xdr:nvSpPr>
      <xdr:spPr>
        <a:xfrm>
          <a:off x="14357428" y="667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12045</xdr:rowOff>
    </xdr:from>
    <xdr:to>
      <xdr:col>72</xdr:col>
      <xdr:colOff>38100</xdr:colOff>
      <xdr:row>38</xdr:row>
      <xdr:rowOff>113645</xdr:rowOff>
    </xdr:to>
    <xdr:sp macro="" textlink="">
      <xdr:nvSpPr>
        <xdr:cNvPr id="536" name="楕円 535"/>
        <xdr:cNvSpPr/>
      </xdr:nvSpPr>
      <xdr:spPr>
        <a:xfrm>
          <a:off x="13652500" y="652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104772</xdr:rowOff>
    </xdr:from>
    <xdr:ext cx="469744" cy="259045"/>
    <xdr:sp macro="" textlink="">
      <xdr:nvSpPr>
        <xdr:cNvPr id="537" name="テキスト ボックス 536"/>
        <xdr:cNvSpPr txBox="1"/>
      </xdr:nvSpPr>
      <xdr:spPr>
        <a:xfrm>
          <a:off x="13468428" y="661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569</xdr:rowOff>
    </xdr:from>
    <xdr:to>
      <xdr:col>67</xdr:col>
      <xdr:colOff>101600</xdr:colOff>
      <xdr:row>37</xdr:row>
      <xdr:rowOff>102169</xdr:rowOff>
    </xdr:to>
    <xdr:sp macro="" textlink="">
      <xdr:nvSpPr>
        <xdr:cNvPr id="538" name="楕円 537"/>
        <xdr:cNvSpPr/>
      </xdr:nvSpPr>
      <xdr:spPr>
        <a:xfrm>
          <a:off x="12763500" y="634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118696</xdr:rowOff>
    </xdr:from>
    <xdr:ext cx="534377" cy="259045"/>
    <xdr:sp macro="" textlink="">
      <xdr:nvSpPr>
        <xdr:cNvPr id="539" name="テキスト ボックス 538"/>
        <xdr:cNvSpPr txBox="1"/>
      </xdr:nvSpPr>
      <xdr:spPr>
        <a:xfrm>
          <a:off x="12547111" y="611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32955</xdr:rowOff>
    </xdr:from>
    <xdr:to>
      <xdr:col>85</xdr:col>
      <xdr:colOff>127000</xdr:colOff>
      <xdr:row>74</xdr:row>
      <xdr:rowOff>145500</xdr:rowOff>
    </xdr:to>
    <xdr:cxnSp macro="">
      <xdr:nvCxnSpPr>
        <xdr:cNvPr id="613" name="直線コネクタ 612"/>
        <xdr:cNvCxnSpPr/>
      </xdr:nvCxnSpPr>
      <xdr:spPr>
        <a:xfrm flipV="1">
          <a:off x="15481300" y="12720255"/>
          <a:ext cx="838200" cy="11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14" name="公債費平均値テキスト"/>
        <xdr:cNvSpPr txBox="1"/>
      </xdr:nvSpPr>
      <xdr:spPr>
        <a:xfrm>
          <a:off x="16370300" y="12957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145500</xdr:rowOff>
    </xdr:from>
    <xdr:to>
      <xdr:col>81</xdr:col>
      <xdr:colOff>50800</xdr:colOff>
      <xdr:row>75</xdr:row>
      <xdr:rowOff>14696</xdr:rowOff>
    </xdr:to>
    <xdr:cxnSp macro="">
      <xdr:nvCxnSpPr>
        <xdr:cNvPr id="616" name="直線コネクタ 615"/>
        <xdr:cNvCxnSpPr/>
      </xdr:nvCxnSpPr>
      <xdr:spPr>
        <a:xfrm flipV="1">
          <a:off x="14592300" y="12832800"/>
          <a:ext cx="889000" cy="4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18" name="テキスト ボックス 617"/>
        <xdr:cNvSpPr txBox="1"/>
      </xdr:nvSpPr>
      <xdr:spPr>
        <a:xfrm>
          <a:off x="15214111" y="130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14696</xdr:rowOff>
    </xdr:from>
    <xdr:to>
      <xdr:col>76</xdr:col>
      <xdr:colOff>114300</xdr:colOff>
      <xdr:row>75</xdr:row>
      <xdr:rowOff>54278</xdr:rowOff>
    </xdr:to>
    <xdr:cxnSp macro="">
      <xdr:nvCxnSpPr>
        <xdr:cNvPr id="619" name="直線コネクタ 618"/>
        <xdr:cNvCxnSpPr/>
      </xdr:nvCxnSpPr>
      <xdr:spPr>
        <a:xfrm flipV="1">
          <a:off x="13703300" y="12873446"/>
          <a:ext cx="889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68465</xdr:rowOff>
    </xdr:from>
    <xdr:ext cx="534377" cy="259045"/>
    <xdr:sp macro="" textlink="">
      <xdr:nvSpPr>
        <xdr:cNvPr id="621" name="テキスト ボックス 620"/>
        <xdr:cNvSpPr txBox="1"/>
      </xdr:nvSpPr>
      <xdr:spPr>
        <a:xfrm>
          <a:off x="14325111" y="130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54278</xdr:rowOff>
    </xdr:from>
    <xdr:to>
      <xdr:col>71</xdr:col>
      <xdr:colOff>177800</xdr:colOff>
      <xdr:row>75</xdr:row>
      <xdr:rowOff>75709</xdr:rowOff>
    </xdr:to>
    <xdr:cxnSp macro="">
      <xdr:nvCxnSpPr>
        <xdr:cNvPr id="622" name="直線コネクタ 621"/>
        <xdr:cNvCxnSpPr/>
      </xdr:nvCxnSpPr>
      <xdr:spPr>
        <a:xfrm flipV="1">
          <a:off x="12814300" y="12913028"/>
          <a:ext cx="8890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24" name="テキスト ボックス 623"/>
        <xdr:cNvSpPr txBox="1"/>
      </xdr:nvSpPr>
      <xdr:spPr>
        <a:xfrm>
          <a:off x="13436111" y="131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101303</xdr:rowOff>
    </xdr:from>
    <xdr:ext cx="534377" cy="259045"/>
    <xdr:sp macro="" textlink="">
      <xdr:nvSpPr>
        <xdr:cNvPr id="626" name="テキスト ボックス 625"/>
        <xdr:cNvSpPr txBox="1"/>
      </xdr:nvSpPr>
      <xdr:spPr>
        <a:xfrm>
          <a:off x="12547111" y="1313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153605</xdr:rowOff>
    </xdr:from>
    <xdr:to>
      <xdr:col>85</xdr:col>
      <xdr:colOff>177800</xdr:colOff>
      <xdr:row>74</xdr:row>
      <xdr:rowOff>83755</xdr:rowOff>
    </xdr:to>
    <xdr:sp macro="" textlink="">
      <xdr:nvSpPr>
        <xdr:cNvPr id="632" name="楕円 631"/>
        <xdr:cNvSpPr/>
      </xdr:nvSpPr>
      <xdr:spPr>
        <a:xfrm>
          <a:off x="16268700" y="1266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5032</xdr:rowOff>
    </xdr:from>
    <xdr:ext cx="599010" cy="259045"/>
    <xdr:sp macro="" textlink="">
      <xdr:nvSpPr>
        <xdr:cNvPr id="633" name="公債費該当値テキスト"/>
        <xdr:cNvSpPr txBox="1"/>
      </xdr:nvSpPr>
      <xdr:spPr>
        <a:xfrm>
          <a:off x="16370300" y="1252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94700</xdr:rowOff>
    </xdr:from>
    <xdr:to>
      <xdr:col>81</xdr:col>
      <xdr:colOff>101600</xdr:colOff>
      <xdr:row>75</xdr:row>
      <xdr:rowOff>24850</xdr:rowOff>
    </xdr:to>
    <xdr:sp macro="" textlink="">
      <xdr:nvSpPr>
        <xdr:cNvPr id="634" name="楕円 633"/>
        <xdr:cNvSpPr/>
      </xdr:nvSpPr>
      <xdr:spPr>
        <a:xfrm>
          <a:off x="15430500" y="1278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41377</xdr:rowOff>
    </xdr:from>
    <xdr:ext cx="534377" cy="259045"/>
    <xdr:sp macro="" textlink="">
      <xdr:nvSpPr>
        <xdr:cNvPr id="635" name="テキスト ボックス 634"/>
        <xdr:cNvSpPr txBox="1"/>
      </xdr:nvSpPr>
      <xdr:spPr>
        <a:xfrm>
          <a:off x="15214111" y="1255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135346</xdr:rowOff>
    </xdr:from>
    <xdr:to>
      <xdr:col>76</xdr:col>
      <xdr:colOff>165100</xdr:colOff>
      <xdr:row>75</xdr:row>
      <xdr:rowOff>65496</xdr:rowOff>
    </xdr:to>
    <xdr:sp macro="" textlink="">
      <xdr:nvSpPr>
        <xdr:cNvPr id="636" name="楕円 635"/>
        <xdr:cNvSpPr/>
      </xdr:nvSpPr>
      <xdr:spPr>
        <a:xfrm>
          <a:off x="14541500" y="1282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82023</xdr:rowOff>
    </xdr:from>
    <xdr:ext cx="534377" cy="259045"/>
    <xdr:sp macro="" textlink="">
      <xdr:nvSpPr>
        <xdr:cNvPr id="637" name="テキスト ボックス 636"/>
        <xdr:cNvSpPr txBox="1"/>
      </xdr:nvSpPr>
      <xdr:spPr>
        <a:xfrm>
          <a:off x="14325111" y="1259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3478</xdr:rowOff>
    </xdr:from>
    <xdr:to>
      <xdr:col>72</xdr:col>
      <xdr:colOff>38100</xdr:colOff>
      <xdr:row>75</xdr:row>
      <xdr:rowOff>105078</xdr:rowOff>
    </xdr:to>
    <xdr:sp macro="" textlink="">
      <xdr:nvSpPr>
        <xdr:cNvPr id="638" name="楕円 637"/>
        <xdr:cNvSpPr/>
      </xdr:nvSpPr>
      <xdr:spPr>
        <a:xfrm>
          <a:off x="13652500" y="1286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121605</xdr:rowOff>
    </xdr:from>
    <xdr:ext cx="534377" cy="259045"/>
    <xdr:sp macro="" textlink="">
      <xdr:nvSpPr>
        <xdr:cNvPr id="639" name="テキスト ボックス 638"/>
        <xdr:cNvSpPr txBox="1"/>
      </xdr:nvSpPr>
      <xdr:spPr>
        <a:xfrm>
          <a:off x="13436111" y="1263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24909</xdr:rowOff>
    </xdr:from>
    <xdr:to>
      <xdr:col>67</xdr:col>
      <xdr:colOff>101600</xdr:colOff>
      <xdr:row>75</xdr:row>
      <xdr:rowOff>126509</xdr:rowOff>
    </xdr:to>
    <xdr:sp macro="" textlink="">
      <xdr:nvSpPr>
        <xdr:cNvPr id="640" name="楕円 639"/>
        <xdr:cNvSpPr/>
      </xdr:nvSpPr>
      <xdr:spPr>
        <a:xfrm>
          <a:off x="12763500" y="1288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143036</xdr:rowOff>
    </xdr:from>
    <xdr:ext cx="534377" cy="259045"/>
    <xdr:sp macro="" textlink="">
      <xdr:nvSpPr>
        <xdr:cNvPr id="641" name="テキスト ボックス 640"/>
        <xdr:cNvSpPr txBox="1"/>
      </xdr:nvSpPr>
      <xdr:spPr>
        <a:xfrm>
          <a:off x="12547111" y="1265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129401</xdr:rowOff>
    </xdr:from>
    <xdr:to>
      <xdr:col>85</xdr:col>
      <xdr:colOff>127000</xdr:colOff>
      <xdr:row>98</xdr:row>
      <xdr:rowOff>59720</xdr:rowOff>
    </xdr:to>
    <xdr:cxnSp macro="">
      <xdr:nvCxnSpPr>
        <xdr:cNvPr id="670" name="直線コネクタ 669"/>
        <xdr:cNvCxnSpPr/>
      </xdr:nvCxnSpPr>
      <xdr:spPr>
        <a:xfrm>
          <a:off x="15481300" y="16760051"/>
          <a:ext cx="838200" cy="10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129401</xdr:rowOff>
    </xdr:from>
    <xdr:to>
      <xdr:col>81</xdr:col>
      <xdr:colOff>50800</xdr:colOff>
      <xdr:row>98</xdr:row>
      <xdr:rowOff>18774</xdr:rowOff>
    </xdr:to>
    <xdr:cxnSp macro="">
      <xdr:nvCxnSpPr>
        <xdr:cNvPr id="673" name="直線コネクタ 672"/>
        <xdr:cNvCxnSpPr/>
      </xdr:nvCxnSpPr>
      <xdr:spPr>
        <a:xfrm flipV="1">
          <a:off x="14592300" y="16760051"/>
          <a:ext cx="889000" cy="6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97334</xdr:rowOff>
    </xdr:from>
    <xdr:ext cx="534377" cy="259045"/>
    <xdr:sp macro="" textlink="">
      <xdr:nvSpPr>
        <xdr:cNvPr id="675" name="テキスト ボックス 674"/>
        <xdr:cNvSpPr txBox="1"/>
      </xdr:nvSpPr>
      <xdr:spPr>
        <a:xfrm>
          <a:off x="15214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18774</xdr:rowOff>
    </xdr:from>
    <xdr:to>
      <xdr:col>76</xdr:col>
      <xdr:colOff>114300</xdr:colOff>
      <xdr:row>98</xdr:row>
      <xdr:rowOff>75524</xdr:rowOff>
    </xdr:to>
    <xdr:cxnSp macro="">
      <xdr:nvCxnSpPr>
        <xdr:cNvPr id="676" name="直線コネクタ 675"/>
        <xdr:cNvCxnSpPr/>
      </xdr:nvCxnSpPr>
      <xdr:spPr>
        <a:xfrm flipV="1">
          <a:off x="13703300" y="16820874"/>
          <a:ext cx="889000" cy="5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82137</xdr:rowOff>
    </xdr:from>
    <xdr:ext cx="534377" cy="259045"/>
    <xdr:sp macro="" textlink="">
      <xdr:nvSpPr>
        <xdr:cNvPr id="678" name="テキスト ボックス 677"/>
        <xdr:cNvSpPr txBox="1"/>
      </xdr:nvSpPr>
      <xdr:spPr>
        <a:xfrm>
          <a:off x="14325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171045</xdr:rowOff>
    </xdr:from>
    <xdr:to>
      <xdr:col>71</xdr:col>
      <xdr:colOff>177800</xdr:colOff>
      <xdr:row>98</xdr:row>
      <xdr:rowOff>75524</xdr:rowOff>
    </xdr:to>
    <xdr:cxnSp macro="">
      <xdr:nvCxnSpPr>
        <xdr:cNvPr id="679" name="直線コネクタ 678"/>
        <xdr:cNvCxnSpPr/>
      </xdr:nvCxnSpPr>
      <xdr:spPr>
        <a:xfrm>
          <a:off x="12814300" y="16801695"/>
          <a:ext cx="889000" cy="7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153674</xdr:rowOff>
    </xdr:from>
    <xdr:ext cx="534377" cy="259045"/>
    <xdr:sp macro="" textlink="">
      <xdr:nvSpPr>
        <xdr:cNvPr id="681" name="テキスト ボックス 680"/>
        <xdr:cNvSpPr txBox="1"/>
      </xdr:nvSpPr>
      <xdr:spPr>
        <a:xfrm>
          <a:off x="13436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159960</xdr:rowOff>
    </xdr:from>
    <xdr:ext cx="534377" cy="259045"/>
    <xdr:sp macro="" textlink="">
      <xdr:nvSpPr>
        <xdr:cNvPr id="683" name="テキスト ボックス 682"/>
        <xdr:cNvSpPr txBox="1"/>
      </xdr:nvSpPr>
      <xdr:spPr>
        <a:xfrm>
          <a:off x="12547111" y="1696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8920</xdr:rowOff>
    </xdr:from>
    <xdr:to>
      <xdr:col>85</xdr:col>
      <xdr:colOff>177800</xdr:colOff>
      <xdr:row>98</xdr:row>
      <xdr:rowOff>110520</xdr:rowOff>
    </xdr:to>
    <xdr:sp macro="" textlink="">
      <xdr:nvSpPr>
        <xdr:cNvPr id="689" name="楕円 688"/>
        <xdr:cNvSpPr/>
      </xdr:nvSpPr>
      <xdr:spPr>
        <a:xfrm>
          <a:off x="16268700" y="168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158797</xdr:rowOff>
    </xdr:from>
    <xdr:ext cx="534377" cy="259045"/>
    <xdr:sp macro="" textlink="">
      <xdr:nvSpPr>
        <xdr:cNvPr id="690" name="積立金該当値テキスト"/>
        <xdr:cNvSpPr txBox="1"/>
      </xdr:nvSpPr>
      <xdr:spPr>
        <a:xfrm>
          <a:off x="16370300" y="1678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78601</xdr:rowOff>
    </xdr:from>
    <xdr:to>
      <xdr:col>81</xdr:col>
      <xdr:colOff>101600</xdr:colOff>
      <xdr:row>98</xdr:row>
      <xdr:rowOff>8751</xdr:rowOff>
    </xdr:to>
    <xdr:sp macro="" textlink="">
      <xdr:nvSpPr>
        <xdr:cNvPr id="691" name="楕円 690"/>
        <xdr:cNvSpPr/>
      </xdr:nvSpPr>
      <xdr:spPr>
        <a:xfrm>
          <a:off x="15430500" y="1670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25278</xdr:rowOff>
    </xdr:from>
    <xdr:ext cx="534377" cy="259045"/>
    <xdr:sp macro="" textlink="">
      <xdr:nvSpPr>
        <xdr:cNvPr id="692" name="テキスト ボックス 691"/>
        <xdr:cNvSpPr txBox="1"/>
      </xdr:nvSpPr>
      <xdr:spPr>
        <a:xfrm>
          <a:off x="15214111" y="1648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139424</xdr:rowOff>
    </xdr:from>
    <xdr:to>
      <xdr:col>76</xdr:col>
      <xdr:colOff>165100</xdr:colOff>
      <xdr:row>98</xdr:row>
      <xdr:rowOff>69574</xdr:rowOff>
    </xdr:to>
    <xdr:sp macro="" textlink="">
      <xdr:nvSpPr>
        <xdr:cNvPr id="693" name="楕円 692"/>
        <xdr:cNvSpPr/>
      </xdr:nvSpPr>
      <xdr:spPr>
        <a:xfrm>
          <a:off x="14541500" y="1677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86101</xdr:rowOff>
    </xdr:from>
    <xdr:ext cx="534377" cy="259045"/>
    <xdr:sp macro="" textlink="">
      <xdr:nvSpPr>
        <xdr:cNvPr id="694" name="テキスト ボックス 693"/>
        <xdr:cNvSpPr txBox="1"/>
      </xdr:nvSpPr>
      <xdr:spPr>
        <a:xfrm>
          <a:off x="14325111" y="165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24724</xdr:rowOff>
    </xdr:from>
    <xdr:to>
      <xdr:col>72</xdr:col>
      <xdr:colOff>38100</xdr:colOff>
      <xdr:row>98</xdr:row>
      <xdr:rowOff>126324</xdr:rowOff>
    </xdr:to>
    <xdr:sp macro="" textlink="">
      <xdr:nvSpPr>
        <xdr:cNvPr id="695" name="楕円 694"/>
        <xdr:cNvSpPr/>
      </xdr:nvSpPr>
      <xdr:spPr>
        <a:xfrm>
          <a:off x="13652500" y="1682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142851</xdr:rowOff>
    </xdr:from>
    <xdr:ext cx="534377" cy="259045"/>
    <xdr:sp macro="" textlink="">
      <xdr:nvSpPr>
        <xdr:cNvPr id="696" name="テキスト ボックス 695"/>
        <xdr:cNvSpPr txBox="1"/>
      </xdr:nvSpPr>
      <xdr:spPr>
        <a:xfrm>
          <a:off x="13436111" y="1660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120245</xdr:rowOff>
    </xdr:from>
    <xdr:to>
      <xdr:col>67</xdr:col>
      <xdr:colOff>101600</xdr:colOff>
      <xdr:row>98</xdr:row>
      <xdr:rowOff>50395</xdr:rowOff>
    </xdr:to>
    <xdr:sp macro="" textlink="">
      <xdr:nvSpPr>
        <xdr:cNvPr id="697" name="楕円 696"/>
        <xdr:cNvSpPr/>
      </xdr:nvSpPr>
      <xdr:spPr>
        <a:xfrm>
          <a:off x="12763500" y="1675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66922</xdr:rowOff>
    </xdr:from>
    <xdr:ext cx="534377" cy="259045"/>
    <xdr:sp macro="" textlink="">
      <xdr:nvSpPr>
        <xdr:cNvPr id="698" name="テキスト ボックス 697"/>
        <xdr:cNvSpPr txBox="1"/>
      </xdr:nvSpPr>
      <xdr:spPr>
        <a:xfrm>
          <a:off x="12547111" y="1652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4003</xdr:rowOff>
    </xdr:from>
    <xdr:to>
      <xdr:col>107</xdr:col>
      <xdr:colOff>50800</xdr:colOff>
      <xdr:row>38</xdr:row>
      <xdr:rowOff>139700</xdr:rowOff>
    </xdr:to>
    <xdr:cxnSp macro="">
      <xdr:nvCxnSpPr>
        <xdr:cNvPr id="731" name="直線コネクタ 730"/>
        <xdr:cNvCxnSpPr/>
      </xdr:nvCxnSpPr>
      <xdr:spPr>
        <a:xfrm>
          <a:off x="19545300" y="6004753"/>
          <a:ext cx="889000" cy="65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4003</xdr:rowOff>
    </xdr:from>
    <xdr:to>
      <xdr:col>102</xdr:col>
      <xdr:colOff>114300</xdr:colOff>
      <xdr:row>38</xdr:row>
      <xdr:rowOff>139700</xdr:rowOff>
    </xdr:to>
    <xdr:cxnSp macro="">
      <xdr:nvCxnSpPr>
        <xdr:cNvPr id="734" name="直線コネクタ 733"/>
        <xdr:cNvCxnSpPr/>
      </xdr:nvCxnSpPr>
      <xdr:spPr>
        <a:xfrm flipV="1">
          <a:off x="18656300" y="6004753"/>
          <a:ext cx="889000" cy="65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156481</xdr:rowOff>
    </xdr:from>
    <xdr:ext cx="469744" cy="259045"/>
    <xdr:sp macro="" textlink="">
      <xdr:nvSpPr>
        <xdr:cNvPr id="736" name="テキスト ボックス 735"/>
        <xdr:cNvSpPr txBox="1"/>
      </xdr:nvSpPr>
      <xdr:spPr>
        <a:xfrm>
          <a:off x="19310428" y="65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124653</xdr:rowOff>
    </xdr:from>
    <xdr:to>
      <xdr:col>102</xdr:col>
      <xdr:colOff>165100</xdr:colOff>
      <xdr:row>35</xdr:row>
      <xdr:rowOff>54803</xdr:rowOff>
    </xdr:to>
    <xdr:sp macro="" textlink="">
      <xdr:nvSpPr>
        <xdr:cNvPr id="750" name="楕円 749"/>
        <xdr:cNvSpPr/>
      </xdr:nvSpPr>
      <xdr:spPr>
        <a:xfrm>
          <a:off x="19494500" y="595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71330</xdr:rowOff>
    </xdr:from>
    <xdr:ext cx="469744" cy="259045"/>
    <xdr:sp macro="" textlink="">
      <xdr:nvSpPr>
        <xdr:cNvPr id="751" name="テキスト ボックス 750"/>
        <xdr:cNvSpPr txBox="1"/>
      </xdr:nvSpPr>
      <xdr:spPr>
        <a:xfrm>
          <a:off x="19310428" y="572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5" name="テキスト ボックス 794"/>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135737</xdr:rowOff>
    </xdr:from>
    <xdr:to>
      <xdr:col>116</xdr:col>
      <xdr:colOff>63500</xdr:colOff>
      <xdr:row>76</xdr:row>
      <xdr:rowOff>39998</xdr:rowOff>
    </xdr:to>
    <xdr:cxnSp macro="">
      <xdr:nvCxnSpPr>
        <xdr:cNvPr id="841" name="直線コネクタ 840"/>
        <xdr:cNvCxnSpPr/>
      </xdr:nvCxnSpPr>
      <xdr:spPr>
        <a:xfrm>
          <a:off x="21323300" y="12994487"/>
          <a:ext cx="838200" cy="7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2" name="繰出金平均値テキスト"/>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135737</xdr:rowOff>
    </xdr:from>
    <xdr:to>
      <xdr:col>111</xdr:col>
      <xdr:colOff>177800</xdr:colOff>
      <xdr:row>75</xdr:row>
      <xdr:rowOff>145252</xdr:rowOff>
    </xdr:to>
    <xdr:cxnSp macro="">
      <xdr:nvCxnSpPr>
        <xdr:cNvPr id="844" name="直線コネクタ 843"/>
        <xdr:cNvCxnSpPr/>
      </xdr:nvCxnSpPr>
      <xdr:spPr>
        <a:xfrm flipV="1">
          <a:off x="20434300" y="12994487"/>
          <a:ext cx="889000" cy="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6" name="テキスト ボックス 845"/>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127464</xdr:rowOff>
    </xdr:from>
    <xdr:to>
      <xdr:col>107</xdr:col>
      <xdr:colOff>50800</xdr:colOff>
      <xdr:row>75</xdr:row>
      <xdr:rowOff>145252</xdr:rowOff>
    </xdr:to>
    <xdr:cxnSp macro="">
      <xdr:nvCxnSpPr>
        <xdr:cNvPr id="847" name="直線コネクタ 846"/>
        <xdr:cNvCxnSpPr/>
      </xdr:nvCxnSpPr>
      <xdr:spPr>
        <a:xfrm>
          <a:off x="19545300" y="12986214"/>
          <a:ext cx="889000" cy="1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9" name="テキスト ボックス 848"/>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127464</xdr:rowOff>
    </xdr:from>
    <xdr:to>
      <xdr:col>102</xdr:col>
      <xdr:colOff>114300</xdr:colOff>
      <xdr:row>76</xdr:row>
      <xdr:rowOff>1104</xdr:rowOff>
    </xdr:to>
    <xdr:cxnSp macro="">
      <xdr:nvCxnSpPr>
        <xdr:cNvPr id="850" name="直線コネクタ 849"/>
        <xdr:cNvCxnSpPr/>
      </xdr:nvCxnSpPr>
      <xdr:spPr>
        <a:xfrm flipV="1">
          <a:off x="18656300" y="12986214"/>
          <a:ext cx="889000" cy="4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2" name="テキスト ボックス 851"/>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4" name="テキスト ボックス 853"/>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160648</xdr:rowOff>
    </xdr:from>
    <xdr:to>
      <xdr:col>116</xdr:col>
      <xdr:colOff>114300</xdr:colOff>
      <xdr:row>76</xdr:row>
      <xdr:rowOff>90798</xdr:rowOff>
    </xdr:to>
    <xdr:sp macro="" textlink="">
      <xdr:nvSpPr>
        <xdr:cNvPr id="860" name="楕円 859"/>
        <xdr:cNvSpPr/>
      </xdr:nvSpPr>
      <xdr:spPr>
        <a:xfrm>
          <a:off x="22110700" y="1301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139075</xdr:rowOff>
    </xdr:from>
    <xdr:ext cx="534377" cy="259045"/>
    <xdr:sp macro="" textlink="">
      <xdr:nvSpPr>
        <xdr:cNvPr id="861" name="繰出金該当値テキスト"/>
        <xdr:cNvSpPr txBox="1"/>
      </xdr:nvSpPr>
      <xdr:spPr>
        <a:xfrm>
          <a:off x="22212300" y="129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84937</xdr:rowOff>
    </xdr:from>
    <xdr:to>
      <xdr:col>112</xdr:col>
      <xdr:colOff>38100</xdr:colOff>
      <xdr:row>76</xdr:row>
      <xdr:rowOff>15087</xdr:rowOff>
    </xdr:to>
    <xdr:sp macro="" textlink="">
      <xdr:nvSpPr>
        <xdr:cNvPr id="862" name="楕円 861"/>
        <xdr:cNvSpPr/>
      </xdr:nvSpPr>
      <xdr:spPr>
        <a:xfrm>
          <a:off x="21272500" y="1294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6214</xdr:rowOff>
    </xdr:from>
    <xdr:ext cx="534377" cy="259045"/>
    <xdr:sp macro="" textlink="">
      <xdr:nvSpPr>
        <xdr:cNvPr id="863" name="テキスト ボックス 862"/>
        <xdr:cNvSpPr txBox="1"/>
      </xdr:nvSpPr>
      <xdr:spPr>
        <a:xfrm>
          <a:off x="21056111" y="1303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94452</xdr:rowOff>
    </xdr:from>
    <xdr:to>
      <xdr:col>107</xdr:col>
      <xdr:colOff>101600</xdr:colOff>
      <xdr:row>76</xdr:row>
      <xdr:rowOff>24602</xdr:rowOff>
    </xdr:to>
    <xdr:sp macro="" textlink="">
      <xdr:nvSpPr>
        <xdr:cNvPr id="864" name="楕円 863"/>
        <xdr:cNvSpPr/>
      </xdr:nvSpPr>
      <xdr:spPr>
        <a:xfrm>
          <a:off x="20383500" y="1295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15729</xdr:rowOff>
    </xdr:from>
    <xdr:ext cx="534377" cy="259045"/>
    <xdr:sp macro="" textlink="">
      <xdr:nvSpPr>
        <xdr:cNvPr id="865" name="テキスト ボックス 864"/>
        <xdr:cNvSpPr txBox="1"/>
      </xdr:nvSpPr>
      <xdr:spPr>
        <a:xfrm>
          <a:off x="20167111" y="1304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76664</xdr:rowOff>
    </xdr:from>
    <xdr:to>
      <xdr:col>102</xdr:col>
      <xdr:colOff>165100</xdr:colOff>
      <xdr:row>76</xdr:row>
      <xdr:rowOff>6815</xdr:rowOff>
    </xdr:to>
    <xdr:sp macro="" textlink="">
      <xdr:nvSpPr>
        <xdr:cNvPr id="866" name="楕円 865"/>
        <xdr:cNvSpPr/>
      </xdr:nvSpPr>
      <xdr:spPr>
        <a:xfrm>
          <a:off x="19494500" y="129354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169392</xdr:rowOff>
    </xdr:from>
    <xdr:ext cx="534377" cy="259045"/>
    <xdr:sp macro="" textlink="">
      <xdr:nvSpPr>
        <xdr:cNvPr id="867" name="テキスト ボックス 866"/>
        <xdr:cNvSpPr txBox="1"/>
      </xdr:nvSpPr>
      <xdr:spPr>
        <a:xfrm>
          <a:off x="19278111" y="1302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121753</xdr:rowOff>
    </xdr:from>
    <xdr:to>
      <xdr:col>98</xdr:col>
      <xdr:colOff>38100</xdr:colOff>
      <xdr:row>76</xdr:row>
      <xdr:rowOff>51904</xdr:rowOff>
    </xdr:to>
    <xdr:sp macro="" textlink="">
      <xdr:nvSpPr>
        <xdr:cNvPr id="868" name="楕円 867"/>
        <xdr:cNvSpPr/>
      </xdr:nvSpPr>
      <xdr:spPr>
        <a:xfrm>
          <a:off x="18605500" y="129805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43031</xdr:rowOff>
    </xdr:from>
    <xdr:ext cx="534377" cy="259045"/>
    <xdr:sp macro="" textlink="">
      <xdr:nvSpPr>
        <xdr:cNvPr id="869" name="テキスト ボックス 868"/>
        <xdr:cNvSpPr txBox="1"/>
      </xdr:nvSpPr>
      <xdr:spPr>
        <a:xfrm>
          <a:off x="18389111" y="1307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712,572</a:t>
          </a:r>
          <a:r>
            <a:rPr kumimoji="1" lang="ja-JP" altLang="en-US" sz="1300">
              <a:latin typeface="ＭＳ Ｐゴシック" panose="020B0600070205080204" pitchFamily="50" charset="-128"/>
              <a:ea typeface="ＭＳ Ｐゴシック" panose="020B0600070205080204" pitchFamily="50" charset="-128"/>
            </a:rPr>
            <a:t>円（前年度</a:t>
          </a:r>
          <a:r>
            <a:rPr kumimoji="1" lang="en-US" altLang="ja-JP" sz="1300">
              <a:latin typeface="ＭＳ Ｐゴシック" panose="020B0600070205080204" pitchFamily="50" charset="-128"/>
              <a:ea typeface="ＭＳ Ｐゴシック" panose="020B0600070205080204" pitchFamily="50" charset="-128"/>
            </a:rPr>
            <a:t>701,847</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+10,725</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増額の要因は、地域情報化推進事業における普通建設事業費（うち更新整備）が増額したことが大きく影響している。</a:t>
          </a:r>
        </a:p>
        <a:p>
          <a:r>
            <a:rPr kumimoji="1" lang="ja-JP" altLang="en-US" sz="1300">
              <a:latin typeface="ＭＳ Ｐゴシック" panose="020B0600070205080204" pitchFamily="50" charset="-128"/>
              <a:ea typeface="ＭＳ Ｐゴシック" panose="020B0600070205080204" pitchFamily="50" charset="-128"/>
            </a:rPr>
            <a:t>また公債費の増は、過疎対策事業債の償還金による影響が大きく、令和５年度まで上昇が続き、令和６年度以降は減少する見込みとなっている。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引き続き事業の必要性を厳密に精査していく。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徳島県東みよし町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13,405
13,282
122.48
10,026,246
9,552,031
345,744
5,283,079
8,688,020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30924</xdr:rowOff>
    </xdr:from>
    <xdr:to>
      <xdr:col>24</xdr:col>
      <xdr:colOff>63500</xdr:colOff>
      <xdr:row>36</xdr:row>
      <xdr:rowOff>61595</xdr:rowOff>
    </xdr:to>
    <xdr:cxnSp macro="">
      <xdr:nvCxnSpPr>
        <xdr:cNvPr id="61" name="直線コネクタ 60"/>
        <xdr:cNvCxnSpPr/>
      </xdr:nvCxnSpPr>
      <xdr:spPr>
        <a:xfrm flipV="1">
          <a:off x="3797300" y="6203124"/>
          <a:ext cx="8382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61595</xdr:rowOff>
    </xdr:from>
    <xdr:to>
      <xdr:col>19</xdr:col>
      <xdr:colOff>177800</xdr:colOff>
      <xdr:row>37</xdr:row>
      <xdr:rowOff>9398</xdr:rowOff>
    </xdr:to>
    <xdr:cxnSp macro="">
      <xdr:nvCxnSpPr>
        <xdr:cNvPr id="64" name="直線コネクタ 63"/>
        <xdr:cNvCxnSpPr/>
      </xdr:nvCxnSpPr>
      <xdr:spPr>
        <a:xfrm flipV="1">
          <a:off x="2908300" y="6233795"/>
          <a:ext cx="889000" cy="1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xdr:cNvSpPr txBox="1"/>
      </xdr:nvSpPr>
      <xdr:spPr>
        <a:xfrm>
          <a:off x="3562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9398</xdr:rowOff>
    </xdr:from>
    <xdr:to>
      <xdr:col>15</xdr:col>
      <xdr:colOff>50800</xdr:colOff>
      <xdr:row>37</xdr:row>
      <xdr:rowOff>14922</xdr:rowOff>
    </xdr:to>
    <xdr:cxnSp macro="">
      <xdr:nvCxnSpPr>
        <xdr:cNvPr id="67" name="直線コネクタ 66"/>
        <xdr:cNvCxnSpPr/>
      </xdr:nvCxnSpPr>
      <xdr:spPr>
        <a:xfrm flipV="1">
          <a:off x="2019300" y="6353048"/>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168084</xdr:rowOff>
    </xdr:from>
    <xdr:to>
      <xdr:col>10</xdr:col>
      <xdr:colOff>114300</xdr:colOff>
      <xdr:row>37</xdr:row>
      <xdr:rowOff>14922</xdr:rowOff>
    </xdr:to>
    <xdr:cxnSp macro="">
      <xdr:nvCxnSpPr>
        <xdr:cNvPr id="70" name="直線コネクタ 69"/>
        <xdr:cNvCxnSpPr/>
      </xdr:nvCxnSpPr>
      <xdr:spPr>
        <a:xfrm>
          <a:off x="1130300" y="63402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130255</xdr:rowOff>
    </xdr:from>
    <xdr:ext cx="469744" cy="259045"/>
    <xdr:sp macro="" textlink="">
      <xdr:nvSpPr>
        <xdr:cNvPr id="72" name="テキスト ボックス 71"/>
        <xdr:cNvSpPr txBox="1"/>
      </xdr:nvSpPr>
      <xdr:spPr>
        <a:xfrm>
          <a:off x="1784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27767</xdr:rowOff>
    </xdr:from>
    <xdr:ext cx="469744" cy="259045"/>
    <xdr:sp macro="" textlink="">
      <xdr:nvSpPr>
        <xdr:cNvPr id="74" name="テキスト ボックス 73"/>
        <xdr:cNvSpPr txBox="1"/>
      </xdr:nvSpPr>
      <xdr:spPr>
        <a:xfrm>
          <a:off x="895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151574</xdr:rowOff>
    </xdr:from>
    <xdr:to>
      <xdr:col>24</xdr:col>
      <xdr:colOff>114300</xdr:colOff>
      <xdr:row>36</xdr:row>
      <xdr:rowOff>81724</xdr:rowOff>
    </xdr:to>
    <xdr:sp macro="" textlink="">
      <xdr:nvSpPr>
        <xdr:cNvPr id="80" name="楕円 79"/>
        <xdr:cNvSpPr/>
      </xdr:nvSpPr>
      <xdr:spPr>
        <a:xfrm>
          <a:off x="4584700" y="615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130001</xdr:rowOff>
    </xdr:from>
    <xdr:ext cx="469744" cy="259045"/>
    <xdr:sp macro="" textlink="">
      <xdr:nvSpPr>
        <xdr:cNvPr id="81" name="議会費該当値テキスト"/>
        <xdr:cNvSpPr txBox="1"/>
      </xdr:nvSpPr>
      <xdr:spPr>
        <a:xfrm>
          <a:off x="4686300" y="613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10795</xdr:rowOff>
    </xdr:from>
    <xdr:to>
      <xdr:col>20</xdr:col>
      <xdr:colOff>38100</xdr:colOff>
      <xdr:row>36</xdr:row>
      <xdr:rowOff>112395</xdr:rowOff>
    </xdr:to>
    <xdr:sp macro="" textlink="">
      <xdr:nvSpPr>
        <xdr:cNvPr id="82" name="楕円 81"/>
        <xdr:cNvSpPr/>
      </xdr:nvSpPr>
      <xdr:spPr>
        <a:xfrm>
          <a:off x="3746500" y="61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103522</xdr:rowOff>
    </xdr:from>
    <xdr:ext cx="469744" cy="259045"/>
    <xdr:sp macro="" textlink="">
      <xdr:nvSpPr>
        <xdr:cNvPr id="83" name="テキスト ボックス 82"/>
        <xdr:cNvSpPr txBox="1"/>
      </xdr:nvSpPr>
      <xdr:spPr>
        <a:xfrm>
          <a:off x="3562428" y="627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130048</xdr:rowOff>
    </xdr:from>
    <xdr:to>
      <xdr:col>15</xdr:col>
      <xdr:colOff>101600</xdr:colOff>
      <xdr:row>37</xdr:row>
      <xdr:rowOff>60198</xdr:rowOff>
    </xdr:to>
    <xdr:sp macro="" textlink="">
      <xdr:nvSpPr>
        <xdr:cNvPr id="84" name="楕円 83"/>
        <xdr:cNvSpPr/>
      </xdr:nvSpPr>
      <xdr:spPr>
        <a:xfrm>
          <a:off x="2857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51325</xdr:rowOff>
    </xdr:from>
    <xdr:ext cx="469744" cy="259045"/>
    <xdr:sp macro="" textlink="">
      <xdr:nvSpPr>
        <xdr:cNvPr id="85" name="テキスト ボックス 84"/>
        <xdr:cNvSpPr txBox="1"/>
      </xdr:nvSpPr>
      <xdr:spPr>
        <a:xfrm>
          <a:off x="2673428" y="639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135572</xdr:rowOff>
    </xdr:from>
    <xdr:to>
      <xdr:col>10</xdr:col>
      <xdr:colOff>165100</xdr:colOff>
      <xdr:row>37</xdr:row>
      <xdr:rowOff>65722</xdr:rowOff>
    </xdr:to>
    <xdr:sp macro="" textlink="">
      <xdr:nvSpPr>
        <xdr:cNvPr id="86" name="楕円 85"/>
        <xdr:cNvSpPr/>
      </xdr:nvSpPr>
      <xdr:spPr>
        <a:xfrm>
          <a:off x="1968500" y="630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56849</xdr:rowOff>
    </xdr:from>
    <xdr:ext cx="469744" cy="259045"/>
    <xdr:sp macro="" textlink="">
      <xdr:nvSpPr>
        <xdr:cNvPr id="87" name="テキスト ボックス 86"/>
        <xdr:cNvSpPr txBox="1"/>
      </xdr:nvSpPr>
      <xdr:spPr>
        <a:xfrm>
          <a:off x="1784428" y="64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117284</xdr:rowOff>
    </xdr:from>
    <xdr:to>
      <xdr:col>6</xdr:col>
      <xdr:colOff>38100</xdr:colOff>
      <xdr:row>37</xdr:row>
      <xdr:rowOff>47434</xdr:rowOff>
    </xdr:to>
    <xdr:sp macro="" textlink="">
      <xdr:nvSpPr>
        <xdr:cNvPr id="88" name="楕円 87"/>
        <xdr:cNvSpPr/>
      </xdr:nvSpPr>
      <xdr:spPr>
        <a:xfrm>
          <a:off x="1079500" y="62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38561</xdr:rowOff>
    </xdr:from>
    <xdr:ext cx="469744" cy="259045"/>
    <xdr:sp macro="" textlink="">
      <xdr:nvSpPr>
        <xdr:cNvPr id="89" name="テキスト ボックス 88"/>
        <xdr:cNvSpPr txBox="1"/>
      </xdr:nvSpPr>
      <xdr:spPr>
        <a:xfrm>
          <a:off x="895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137478</xdr:rowOff>
    </xdr:from>
    <xdr:to>
      <xdr:col>24</xdr:col>
      <xdr:colOff>63500</xdr:colOff>
      <xdr:row>56</xdr:row>
      <xdr:rowOff>169780</xdr:rowOff>
    </xdr:to>
    <xdr:cxnSp macro="">
      <xdr:nvCxnSpPr>
        <xdr:cNvPr id="116" name="直線コネクタ 115"/>
        <xdr:cNvCxnSpPr/>
      </xdr:nvCxnSpPr>
      <xdr:spPr>
        <a:xfrm>
          <a:off x="3797300" y="9738678"/>
          <a:ext cx="838200" cy="3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137478</xdr:rowOff>
    </xdr:from>
    <xdr:to>
      <xdr:col>19</xdr:col>
      <xdr:colOff>177800</xdr:colOff>
      <xdr:row>57</xdr:row>
      <xdr:rowOff>160</xdr:rowOff>
    </xdr:to>
    <xdr:cxnSp macro="">
      <xdr:nvCxnSpPr>
        <xdr:cNvPr id="119" name="直線コネクタ 118"/>
        <xdr:cNvCxnSpPr/>
      </xdr:nvCxnSpPr>
      <xdr:spPr>
        <a:xfrm flipV="1">
          <a:off x="2908300" y="9738678"/>
          <a:ext cx="889000" cy="3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33762</xdr:rowOff>
    </xdr:from>
    <xdr:ext cx="599010" cy="259045"/>
    <xdr:sp macro="" textlink="">
      <xdr:nvSpPr>
        <xdr:cNvPr id="121" name="テキスト ボックス 120"/>
        <xdr:cNvSpPr txBox="1"/>
      </xdr:nvSpPr>
      <xdr:spPr>
        <a:xfrm>
          <a:off x="3497795" y="980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103986</xdr:rowOff>
    </xdr:from>
    <xdr:to>
      <xdr:col>15</xdr:col>
      <xdr:colOff>50800</xdr:colOff>
      <xdr:row>57</xdr:row>
      <xdr:rowOff>160</xdr:rowOff>
    </xdr:to>
    <xdr:cxnSp macro="">
      <xdr:nvCxnSpPr>
        <xdr:cNvPr id="122" name="直線コネクタ 121"/>
        <xdr:cNvCxnSpPr/>
      </xdr:nvCxnSpPr>
      <xdr:spPr>
        <a:xfrm>
          <a:off x="2019300" y="9533736"/>
          <a:ext cx="889000" cy="23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103986</xdr:rowOff>
    </xdr:from>
    <xdr:to>
      <xdr:col>10</xdr:col>
      <xdr:colOff>114300</xdr:colOff>
      <xdr:row>57</xdr:row>
      <xdr:rowOff>2266</xdr:rowOff>
    </xdr:to>
    <xdr:cxnSp macro="">
      <xdr:nvCxnSpPr>
        <xdr:cNvPr id="125" name="直線コネクタ 124"/>
        <xdr:cNvCxnSpPr/>
      </xdr:nvCxnSpPr>
      <xdr:spPr>
        <a:xfrm flipV="1">
          <a:off x="1130300" y="9533736"/>
          <a:ext cx="889000" cy="24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171027</xdr:rowOff>
    </xdr:from>
    <xdr:ext cx="599010" cy="259045"/>
    <xdr:sp macro="" textlink="">
      <xdr:nvSpPr>
        <xdr:cNvPr id="127" name="テキスト ボックス 126"/>
        <xdr:cNvSpPr txBox="1"/>
      </xdr:nvSpPr>
      <xdr:spPr>
        <a:xfrm>
          <a:off x="1719795" y="960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71076</xdr:rowOff>
    </xdr:from>
    <xdr:ext cx="599010" cy="259045"/>
    <xdr:sp macro="" textlink="">
      <xdr:nvSpPr>
        <xdr:cNvPr id="129" name="テキスト ボックス 128"/>
        <xdr:cNvSpPr txBox="1"/>
      </xdr:nvSpPr>
      <xdr:spPr>
        <a:xfrm>
          <a:off x="830795" y="984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118980</xdr:rowOff>
    </xdr:from>
    <xdr:to>
      <xdr:col>24</xdr:col>
      <xdr:colOff>114300</xdr:colOff>
      <xdr:row>57</xdr:row>
      <xdr:rowOff>49130</xdr:rowOff>
    </xdr:to>
    <xdr:sp macro="" textlink="">
      <xdr:nvSpPr>
        <xdr:cNvPr id="135" name="楕円 134"/>
        <xdr:cNvSpPr/>
      </xdr:nvSpPr>
      <xdr:spPr>
        <a:xfrm>
          <a:off x="4584700" y="97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97407</xdr:rowOff>
    </xdr:from>
    <xdr:ext cx="599010" cy="259045"/>
    <xdr:sp macro="" textlink="">
      <xdr:nvSpPr>
        <xdr:cNvPr id="136" name="総務費該当値テキスト"/>
        <xdr:cNvSpPr txBox="1"/>
      </xdr:nvSpPr>
      <xdr:spPr>
        <a:xfrm>
          <a:off x="4686300" y="9698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86678</xdr:rowOff>
    </xdr:from>
    <xdr:to>
      <xdr:col>20</xdr:col>
      <xdr:colOff>38100</xdr:colOff>
      <xdr:row>57</xdr:row>
      <xdr:rowOff>16828</xdr:rowOff>
    </xdr:to>
    <xdr:sp macro="" textlink="">
      <xdr:nvSpPr>
        <xdr:cNvPr id="137" name="楕円 136"/>
        <xdr:cNvSpPr/>
      </xdr:nvSpPr>
      <xdr:spPr>
        <a:xfrm>
          <a:off x="3746500" y="968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33355</xdr:rowOff>
    </xdr:from>
    <xdr:ext cx="599010" cy="259045"/>
    <xdr:sp macro="" textlink="">
      <xdr:nvSpPr>
        <xdr:cNvPr id="138" name="テキスト ボックス 137"/>
        <xdr:cNvSpPr txBox="1"/>
      </xdr:nvSpPr>
      <xdr:spPr>
        <a:xfrm>
          <a:off x="3497795" y="946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120810</xdr:rowOff>
    </xdr:from>
    <xdr:to>
      <xdr:col>15</xdr:col>
      <xdr:colOff>101600</xdr:colOff>
      <xdr:row>57</xdr:row>
      <xdr:rowOff>50960</xdr:rowOff>
    </xdr:to>
    <xdr:sp macro="" textlink="">
      <xdr:nvSpPr>
        <xdr:cNvPr id="139" name="楕円 138"/>
        <xdr:cNvSpPr/>
      </xdr:nvSpPr>
      <xdr:spPr>
        <a:xfrm>
          <a:off x="2857500" y="972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42087</xdr:rowOff>
    </xdr:from>
    <xdr:ext cx="599010" cy="259045"/>
    <xdr:sp macro="" textlink="">
      <xdr:nvSpPr>
        <xdr:cNvPr id="140" name="テキスト ボックス 139"/>
        <xdr:cNvSpPr txBox="1"/>
      </xdr:nvSpPr>
      <xdr:spPr>
        <a:xfrm>
          <a:off x="2608795" y="981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53186</xdr:rowOff>
    </xdr:from>
    <xdr:to>
      <xdr:col>10</xdr:col>
      <xdr:colOff>165100</xdr:colOff>
      <xdr:row>55</xdr:row>
      <xdr:rowOff>154786</xdr:rowOff>
    </xdr:to>
    <xdr:sp macro="" textlink="">
      <xdr:nvSpPr>
        <xdr:cNvPr id="141" name="楕円 140"/>
        <xdr:cNvSpPr/>
      </xdr:nvSpPr>
      <xdr:spPr>
        <a:xfrm>
          <a:off x="1968500" y="948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171313</xdr:rowOff>
    </xdr:from>
    <xdr:ext cx="599010" cy="259045"/>
    <xdr:sp macro="" textlink="">
      <xdr:nvSpPr>
        <xdr:cNvPr id="142" name="テキスト ボックス 141"/>
        <xdr:cNvSpPr txBox="1"/>
      </xdr:nvSpPr>
      <xdr:spPr>
        <a:xfrm>
          <a:off x="1719795" y="925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122916</xdr:rowOff>
    </xdr:from>
    <xdr:to>
      <xdr:col>6</xdr:col>
      <xdr:colOff>38100</xdr:colOff>
      <xdr:row>57</xdr:row>
      <xdr:rowOff>53066</xdr:rowOff>
    </xdr:to>
    <xdr:sp macro="" textlink="">
      <xdr:nvSpPr>
        <xdr:cNvPr id="143" name="楕円 142"/>
        <xdr:cNvSpPr/>
      </xdr:nvSpPr>
      <xdr:spPr>
        <a:xfrm>
          <a:off x="1079500" y="972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69593</xdr:rowOff>
    </xdr:from>
    <xdr:ext cx="599010" cy="259045"/>
    <xdr:sp macro="" textlink="">
      <xdr:nvSpPr>
        <xdr:cNvPr id="144" name="テキスト ボックス 143"/>
        <xdr:cNvSpPr txBox="1"/>
      </xdr:nvSpPr>
      <xdr:spPr>
        <a:xfrm>
          <a:off x="830795" y="949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104149</xdr:rowOff>
    </xdr:from>
    <xdr:to>
      <xdr:col>24</xdr:col>
      <xdr:colOff>63500</xdr:colOff>
      <xdr:row>76</xdr:row>
      <xdr:rowOff>119520</xdr:rowOff>
    </xdr:to>
    <xdr:cxnSp macro="">
      <xdr:nvCxnSpPr>
        <xdr:cNvPr id="172" name="直線コネクタ 171"/>
        <xdr:cNvCxnSpPr/>
      </xdr:nvCxnSpPr>
      <xdr:spPr>
        <a:xfrm flipV="1">
          <a:off x="3797300" y="13134349"/>
          <a:ext cx="838200" cy="1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65401</xdr:rowOff>
    </xdr:from>
    <xdr:to>
      <xdr:col>19</xdr:col>
      <xdr:colOff>177800</xdr:colOff>
      <xdr:row>76</xdr:row>
      <xdr:rowOff>119520</xdr:rowOff>
    </xdr:to>
    <xdr:cxnSp macro="">
      <xdr:nvCxnSpPr>
        <xdr:cNvPr id="175" name="直線コネクタ 174"/>
        <xdr:cNvCxnSpPr/>
      </xdr:nvCxnSpPr>
      <xdr:spPr>
        <a:xfrm>
          <a:off x="2908300" y="13095601"/>
          <a:ext cx="889000" cy="5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65401</xdr:rowOff>
    </xdr:from>
    <xdr:to>
      <xdr:col>15</xdr:col>
      <xdr:colOff>50800</xdr:colOff>
      <xdr:row>77</xdr:row>
      <xdr:rowOff>37762</xdr:rowOff>
    </xdr:to>
    <xdr:cxnSp macro="">
      <xdr:nvCxnSpPr>
        <xdr:cNvPr id="178" name="直線コネクタ 177"/>
        <xdr:cNvCxnSpPr/>
      </xdr:nvCxnSpPr>
      <xdr:spPr>
        <a:xfrm flipV="1">
          <a:off x="2019300" y="13095601"/>
          <a:ext cx="889000" cy="14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xdr:cNvSpPr txBox="1"/>
      </xdr:nvSpPr>
      <xdr:spPr>
        <a:xfrm>
          <a:off x="2608795" y="131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37762</xdr:rowOff>
    </xdr:from>
    <xdr:to>
      <xdr:col>10</xdr:col>
      <xdr:colOff>114300</xdr:colOff>
      <xdr:row>77</xdr:row>
      <xdr:rowOff>67911</xdr:rowOff>
    </xdr:to>
    <xdr:cxnSp macro="">
      <xdr:nvCxnSpPr>
        <xdr:cNvPr id="181" name="直線コネクタ 180"/>
        <xdr:cNvCxnSpPr/>
      </xdr:nvCxnSpPr>
      <xdr:spPr>
        <a:xfrm flipV="1">
          <a:off x="1130300" y="13239412"/>
          <a:ext cx="889000" cy="3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78613</xdr:rowOff>
    </xdr:from>
    <xdr:ext cx="599010" cy="259045"/>
    <xdr:sp macro="" textlink="">
      <xdr:nvSpPr>
        <xdr:cNvPr id="183" name="テキスト ボックス 182"/>
        <xdr:cNvSpPr txBox="1"/>
      </xdr:nvSpPr>
      <xdr:spPr>
        <a:xfrm>
          <a:off x="1719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118811</xdr:rowOff>
    </xdr:from>
    <xdr:ext cx="599010" cy="259045"/>
    <xdr:sp macro="" textlink="">
      <xdr:nvSpPr>
        <xdr:cNvPr id="185" name="テキスト ボックス 184"/>
        <xdr:cNvSpPr txBox="1"/>
      </xdr:nvSpPr>
      <xdr:spPr>
        <a:xfrm>
          <a:off x="830795" y="129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53349</xdr:rowOff>
    </xdr:from>
    <xdr:to>
      <xdr:col>24</xdr:col>
      <xdr:colOff>114300</xdr:colOff>
      <xdr:row>76</xdr:row>
      <xdr:rowOff>154949</xdr:rowOff>
    </xdr:to>
    <xdr:sp macro="" textlink="">
      <xdr:nvSpPr>
        <xdr:cNvPr id="191" name="楕円 190"/>
        <xdr:cNvSpPr/>
      </xdr:nvSpPr>
      <xdr:spPr>
        <a:xfrm>
          <a:off x="4584700" y="1308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31776</xdr:rowOff>
    </xdr:from>
    <xdr:ext cx="599010" cy="259045"/>
    <xdr:sp macro="" textlink="">
      <xdr:nvSpPr>
        <xdr:cNvPr id="192" name="民生費該当値テキスト"/>
        <xdr:cNvSpPr txBox="1"/>
      </xdr:nvSpPr>
      <xdr:spPr>
        <a:xfrm>
          <a:off x="4686300" y="1306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68720</xdr:rowOff>
    </xdr:from>
    <xdr:to>
      <xdr:col>20</xdr:col>
      <xdr:colOff>38100</xdr:colOff>
      <xdr:row>76</xdr:row>
      <xdr:rowOff>170320</xdr:rowOff>
    </xdr:to>
    <xdr:sp macro="" textlink="">
      <xdr:nvSpPr>
        <xdr:cNvPr id="193" name="楕円 192"/>
        <xdr:cNvSpPr/>
      </xdr:nvSpPr>
      <xdr:spPr>
        <a:xfrm>
          <a:off x="3746500" y="130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161447</xdr:rowOff>
    </xdr:from>
    <xdr:ext cx="599010" cy="259045"/>
    <xdr:sp macro="" textlink="">
      <xdr:nvSpPr>
        <xdr:cNvPr id="194" name="テキスト ボックス 193"/>
        <xdr:cNvSpPr txBox="1"/>
      </xdr:nvSpPr>
      <xdr:spPr>
        <a:xfrm>
          <a:off x="3497795" y="1319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14601</xdr:rowOff>
    </xdr:from>
    <xdr:to>
      <xdr:col>15</xdr:col>
      <xdr:colOff>101600</xdr:colOff>
      <xdr:row>76</xdr:row>
      <xdr:rowOff>116201</xdr:rowOff>
    </xdr:to>
    <xdr:sp macro="" textlink="">
      <xdr:nvSpPr>
        <xdr:cNvPr id="195" name="楕円 194"/>
        <xdr:cNvSpPr/>
      </xdr:nvSpPr>
      <xdr:spPr>
        <a:xfrm>
          <a:off x="2857500" y="1304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132728</xdr:rowOff>
    </xdr:from>
    <xdr:ext cx="599010" cy="259045"/>
    <xdr:sp macro="" textlink="">
      <xdr:nvSpPr>
        <xdr:cNvPr id="196" name="テキスト ボックス 195"/>
        <xdr:cNvSpPr txBox="1"/>
      </xdr:nvSpPr>
      <xdr:spPr>
        <a:xfrm>
          <a:off x="2608795" y="1282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158412</xdr:rowOff>
    </xdr:from>
    <xdr:to>
      <xdr:col>10</xdr:col>
      <xdr:colOff>165100</xdr:colOff>
      <xdr:row>77</xdr:row>
      <xdr:rowOff>88562</xdr:rowOff>
    </xdr:to>
    <xdr:sp macro="" textlink="">
      <xdr:nvSpPr>
        <xdr:cNvPr id="197" name="楕円 196"/>
        <xdr:cNvSpPr/>
      </xdr:nvSpPr>
      <xdr:spPr>
        <a:xfrm>
          <a:off x="1968500" y="1318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79689</xdr:rowOff>
    </xdr:from>
    <xdr:ext cx="599010" cy="259045"/>
    <xdr:sp macro="" textlink="">
      <xdr:nvSpPr>
        <xdr:cNvPr id="198" name="テキスト ボックス 197"/>
        <xdr:cNvSpPr txBox="1"/>
      </xdr:nvSpPr>
      <xdr:spPr>
        <a:xfrm>
          <a:off x="1719795" y="13281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17111</xdr:rowOff>
    </xdr:from>
    <xdr:to>
      <xdr:col>6</xdr:col>
      <xdr:colOff>38100</xdr:colOff>
      <xdr:row>77</xdr:row>
      <xdr:rowOff>118711</xdr:rowOff>
    </xdr:to>
    <xdr:sp macro="" textlink="">
      <xdr:nvSpPr>
        <xdr:cNvPr id="199" name="楕円 198"/>
        <xdr:cNvSpPr/>
      </xdr:nvSpPr>
      <xdr:spPr>
        <a:xfrm>
          <a:off x="1079500" y="1321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109838</xdr:rowOff>
    </xdr:from>
    <xdr:ext cx="599010" cy="259045"/>
    <xdr:sp macro="" textlink="">
      <xdr:nvSpPr>
        <xdr:cNvPr id="200" name="テキスト ボックス 199"/>
        <xdr:cNvSpPr txBox="1"/>
      </xdr:nvSpPr>
      <xdr:spPr>
        <a:xfrm>
          <a:off x="830795" y="1331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39291</xdr:rowOff>
    </xdr:from>
    <xdr:to>
      <xdr:col>24</xdr:col>
      <xdr:colOff>63500</xdr:colOff>
      <xdr:row>96</xdr:row>
      <xdr:rowOff>78925</xdr:rowOff>
    </xdr:to>
    <xdr:cxnSp macro="">
      <xdr:nvCxnSpPr>
        <xdr:cNvPr id="232" name="直線コネクタ 231"/>
        <xdr:cNvCxnSpPr/>
      </xdr:nvCxnSpPr>
      <xdr:spPr>
        <a:xfrm flipV="1">
          <a:off x="3797300" y="16498491"/>
          <a:ext cx="838200" cy="3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119470</xdr:rowOff>
    </xdr:from>
    <xdr:ext cx="534377" cy="259045"/>
    <xdr:sp macro="" textlink="">
      <xdr:nvSpPr>
        <xdr:cNvPr id="233" name="衛生費平均値テキスト"/>
        <xdr:cNvSpPr txBox="1"/>
      </xdr:nvSpPr>
      <xdr:spPr>
        <a:xfrm>
          <a:off x="4686300" y="16578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78925</xdr:rowOff>
    </xdr:from>
    <xdr:to>
      <xdr:col>19</xdr:col>
      <xdr:colOff>177800</xdr:colOff>
      <xdr:row>97</xdr:row>
      <xdr:rowOff>117962</xdr:rowOff>
    </xdr:to>
    <xdr:cxnSp macro="">
      <xdr:nvCxnSpPr>
        <xdr:cNvPr id="235" name="直線コネクタ 234"/>
        <xdr:cNvCxnSpPr/>
      </xdr:nvCxnSpPr>
      <xdr:spPr>
        <a:xfrm flipV="1">
          <a:off x="2908300" y="16538125"/>
          <a:ext cx="889000" cy="21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57095</xdr:rowOff>
    </xdr:from>
    <xdr:ext cx="534377" cy="259045"/>
    <xdr:sp macro="" textlink="">
      <xdr:nvSpPr>
        <xdr:cNvPr id="237" name="テキスト ボックス 236"/>
        <xdr:cNvSpPr txBox="1"/>
      </xdr:nvSpPr>
      <xdr:spPr>
        <a:xfrm>
          <a:off x="3530111" y="166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117962</xdr:rowOff>
    </xdr:from>
    <xdr:to>
      <xdr:col>15</xdr:col>
      <xdr:colOff>50800</xdr:colOff>
      <xdr:row>98</xdr:row>
      <xdr:rowOff>5925</xdr:rowOff>
    </xdr:to>
    <xdr:cxnSp macro="">
      <xdr:nvCxnSpPr>
        <xdr:cNvPr id="238" name="直線コネクタ 237"/>
        <xdr:cNvCxnSpPr/>
      </xdr:nvCxnSpPr>
      <xdr:spPr>
        <a:xfrm flipV="1">
          <a:off x="2019300" y="16748612"/>
          <a:ext cx="889000" cy="5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5925</xdr:rowOff>
    </xdr:from>
    <xdr:to>
      <xdr:col>10</xdr:col>
      <xdr:colOff>114300</xdr:colOff>
      <xdr:row>98</xdr:row>
      <xdr:rowOff>82756</xdr:rowOff>
    </xdr:to>
    <xdr:cxnSp macro="">
      <xdr:nvCxnSpPr>
        <xdr:cNvPr id="241" name="直線コネクタ 240"/>
        <xdr:cNvCxnSpPr/>
      </xdr:nvCxnSpPr>
      <xdr:spPr>
        <a:xfrm flipV="1">
          <a:off x="1130300" y="16808025"/>
          <a:ext cx="889000" cy="7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69617</xdr:rowOff>
    </xdr:from>
    <xdr:ext cx="534377" cy="259045"/>
    <xdr:sp macro="" textlink="">
      <xdr:nvSpPr>
        <xdr:cNvPr id="245" name="テキスト ボックス 244"/>
        <xdr:cNvSpPr txBox="1"/>
      </xdr:nvSpPr>
      <xdr:spPr>
        <a:xfrm>
          <a:off x="863111" y="165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159941</xdr:rowOff>
    </xdr:from>
    <xdr:to>
      <xdr:col>24</xdr:col>
      <xdr:colOff>114300</xdr:colOff>
      <xdr:row>96</xdr:row>
      <xdr:rowOff>90091</xdr:rowOff>
    </xdr:to>
    <xdr:sp macro="" textlink="">
      <xdr:nvSpPr>
        <xdr:cNvPr id="251" name="楕円 250"/>
        <xdr:cNvSpPr/>
      </xdr:nvSpPr>
      <xdr:spPr>
        <a:xfrm>
          <a:off x="4584700" y="1644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11368</xdr:rowOff>
    </xdr:from>
    <xdr:ext cx="534377" cy="259045"/>
    <xdr:sp macro="" textlink="">
      <xdr:nvSpPr>
        <xdr:cNvPr id="252" name="衛生費該当値テキスト"/>
        <xdr:cNvSpPr txBox="1"/>
      </xdr:nvSpPr>
      <xdr:spPr>
        <a:xfrm>
          <a:off x="4686300" y="1629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28125</xdr:rowOff>
    </xdr:from>
    <xdr:to>
      <xdr:col>20</xdr:col>
      <xdr:colOff>38100</xdr:colOff>
      <xdr:row>96</xdr:row>
      <xdr:rowOff>129725</xdr:rowOff>
    </xdr:to>
    <xdr:sp macro="" textlink="">
      <xdr:nvSpPr>
        <xdr:cNvPr id="253" name="楕円 252"/>
        <xdr:cNvSpPr/>
      </xdr:nvSpPr>
      <xdr:spPr>
        <a:xfrm>
          <a:off x="3746500" y="1648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146252</xdr:rowOff>
    </xdr:from>
    <xdr:ext cx="534377" cy="259045"/>
    <xdr:sp macro="" textlink="">
      <xdr:nvSpPr>
        <xdr:cNvPr id="254" name="テキスト ボックス 253"/>
        <xdr:cNvSpPr txBox="1"/>
      </xdr:nvSpPr>
      <xdr:spPr>
        <a:xfrm>
          <a:off x="3530111" y="1626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67162</xdr:rowOff>
    </xdr:from>
    <xdr:to>
      <xdr:col>15</xdr:col>
      <xdr:colOff>101600</xdr:colOff>
      <xdr:row>97</xdr:row>
      <xdr:rowOff>168762</xdr:rowOff>
    </xdr:to>
    <xdr:sp macro="" textlink="">
      <xdr:nvSpPr>
        <xdr:cNvPr id="255" name="楕円 254"/>
        <xdr:cNvSpPr/>
      </xdr:nvSpPr>
      <xdr:spPr>
        <a:xfrm>
          <a:off x="2857500" y="1669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159889</xdr:rowOff>
    </xdr:from>
    <xdr:ext cx="534377" cy="259045"/>
    <xdr:sp macro="" textlink="">
      <xdr:nvSpPr>
        <xdr:cNvPr id="256" name="テキスト ボックス 255"/>
        <xdr:cNvSpPr txBox="1"/>
      </xdr:nvSpPr>
      <xdr:spPr>
        <a:xfrm>
          <a:off x="2641111" y="1679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126575</xdr:rowOff>
    </xdr:from>
    <xdr:to>
      <xdr:col>10</xdr:col>
      <xdr:colOff>165100</xdr:colOff>
      <xdr:row>98</xdr:row>
      <xdr:rowOff>56725</xdr:rowOff>
    </xdr:to>
    <xdr:sp macro="" textlink="">
      <xdr:nvSpPr>
        <xdr:cNvPr id="257" name="楕円 256"/>
        <xdr:cNvSpPr/>
      </xdr:nvSpPr>
      <xdr:spPr>
        <a:xfrm>
          <a:off x="1968500" y="1675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47852</xdr:rowOff>
    </xdr:from>
    <xdr:ext cx="534377" cy="259045"/>
    <xdr:sp macro="" textlink="">
      <xdr:nvSpPr>
        <xdr:cNvPr id="258" name="テキスト ボックス 257"/>
        <xdr:cNvSpPr txBox="1"/>
      </xdr:nvSpPr>
      <xdr:spPr>
        <a:xfrm>
          <a:off x="1752111" y="1684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31956</xdr:rowOff>
    </xdr:from>
    <xdr:to>
      <xdr:col>6</xdr:col>
      <xdr:colOff>38100</xdr:colOff>
      <xdr:row>98</xdr:row>
      <xdr:rowOff>133556</xdr:rowOff>
    </xdr:to>
    <xdr:sp macro="" textlink="">
      <xdr:nvSpPr>
        <xdr:cNvPr id="259" name="楕円 258"/>
        <xdr:cNvSpPr/>
      </xdr:nvSpPr>
      <xdr:spPr>
        <a:xfrm>
          <a:off x="1079500" y="168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124683</xdr:rowOff>
    </xdr:from>
    <xdr:ext cx="534377" cy="259045"/>
    <xdr:sp macro="" textlink="">
      <xdr:nvSpPr>
        <xdr:cNvPr id="260" name="テキスト ボックス 259"/>
        <xdr:cNvSpPr txBox="1"/>
      </xdr:nvSpPr>
      <xdr:spPr>
        <a:xfrm>
          <a:off x="863111" y="1692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6769</xdr:rowOff>
    </xdr:from>
    <xdr:to>
      <xdr:col>55</xdr:col>
      <xdr:colOff>0</xdr:colOff>
      <xdr:row>58</xdr:row>
      <xdr:rowOff>29766</xdr:rowOff>
    </xdr:to>
    <xdr:cxnSp macro="">
      <xdr:nvCxnSpPr>
        <xdr:cNvPr id="348" name="直線コネクタ 347"/>
        <xdr:cNvCxnSpPr/>
      </xdr:nvCxnSpPr>
      <xdr:spPr>
        <a:xfrm>
          <a:off x="9639300" y="9950869"/>
          <a:ext cx="8382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6769</xdr:rowOff>
    </xdr:from>
    <xdr:to>
      <xdr:col>50</xdr:col>
      <xdr:colOff>114300</xdr:colOff>
      <xdr:row>58</xdr:row>
      <xdr:rowOff>65344</xdr:rowOff>
    </xdr:to>
    <xdr:cxnSp macro="">
      <xdr:nvCxnSpPr>
        <xdr:cNvPr id="351" name="直線コネクタ 350"/>
        <xdr:cNvCxnSpPr/>
      </xdr:nvCxnSpPr>
      <xdr:spPr>
        <a:xfrm flipV="1">
          <a:off x="8750300" y="9950869"/>
          <a:ext cx="889000" cy="5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65344</xdr:rowOff>
    </xdr:from>
    <xdr:to>
      <xdr:col>45</xdr:col>
      <xdr:colOff>177800</xdr:colOff>
      <xdr:row>58</xdr:row>
      <xdr:rowOff>91496</xdr:rowOff>
    </xdr:to>
    <xdr:cxnSp macro="">
      <xdr:nvCxnSpPr>
        <xdr:cNvPr id="354" name="直線コネクタ 353"/>
        <xdr:cNvCxnSpPr/>
      </xdr:nvCxnSpPr>
      <xdr:spPr>
        <a:xfrm flipV="1">
          <a:off x="7861300" y="10009444"/>
          <a:ext cx="889000" cy="2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78717</xdr:rowOff>
    </xdr:from>
    <xdr:to>
      <xdr:col>41</xdr:col>
      <xdr:colOff>50800</xdr:colOff>
      <xdr:row>58</xdr:row>
      <xdr:rowOff>91496</xdr:rowOff>
    </xdr:to>
    <xdr:cxnSp macro="">
      <xdr:nvCxnSpPr>
        <xdr:cNvPr id="357" name="直線コネクタ 356"/>
        <xdr:cNvCxnSpPr/>
      </xdr:nvCxnSpPr>
      <xdr:spPr>
        <a:xfrm>
          <a:off x="6972300" y="10022817"/>
          <a:ext cx="889000" cy="1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61" name="テキスト ボックス 360"/>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150416</xdr:rowOff>
    </xdr:from>
    <xdr:to>
      <xdr:col>55</xdr:col>
      <xdr:colOff>50800</xdr:colOff>
      <xdr:row>58</xdr:row>
      <xdr:rowOff>80566</xdr:rowOff>
    </xdr:to>
    <xdr:sp macro="" textlink="">
      <xdr:nvSpPr>
        <xdr:cNvPr id="367" name="楕円 366"/>
        <xdr:cNvSpPr/>
      </xdr:nvSpPr>
      <xdr:spPr>
        <a:xfrm>
          <a:off x="10426700" y="99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128843</xdr:rowOff>
    </xdr:from>
    <xdr:ext cx="534377" cy="259045"/>
    <xdr:sp macro="" textlink="">
      <xdr:nvSpPr>
        <xdr:cNvPr id="368" name="農林水産業費該当値テキスト"/>
        <xdr:cNvSpPr txBox="1"/>
      </xdr:nvSpPr>
      <xdr:spPr>
        <a:xfrm>
          <a:off x="10528300" y="990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127419</xdr:rowOff>
    </xdr:from>
    <xdr:to>
      <xdr:col>50</xdr:col>
      <xdr:colOff>165100</xdr:colOff>
      <xdr:row>58</xdr:row>
      <xdr:rowOff>57569</xdr:rowOff>
    </xdr:to>
    <xdr:sp macro="" textlink="">
      <xdr:nvSpPr>
        <xdr:cNvPr id="369" name="楕円 368"/>
        <xdr:cNvSpPr/>
      </xdr:nvSpPr>
      <xdr:spPr>
        <a:xfrm>
          <a:off x="9588500" y="990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48696</xdr:rowOff>
    </xdr:from>
    <xdr:ext cx="534377" cy="259045"/>
    <xdr:sp macro="" textlink="">
      <xdr:nvSpPr>
        <xdr:cNvPr id="370" name="テキスト ボックス 369"/>
        <xdr:cNvSpPr txBox="1"/>
      </xdr:nvSpPr>
      <xdr:spPr>
        <a:xfrm>
          <a:off x="9372111" y="999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14544</xdr:rowOff>
    </xdr:from>
    <xdr:to>
      <xdr:col>46</xdr:col>
      <xdr:colOff>38100</xdr:colOff>
      <xdr:row>58</xdr:row>
      <xdr:rowOff>116144</xdr:rowOff>
    </xdr:to>
    <xdr:sp macro="" textlink="">
      <xdr:nvSpPr>
        <xdr:cNvPr id="371" name="楕円 370"/>
        <xdr:cNvSpPr/>
      </xdr:nvSpPr>
      <xdr:spPr>
        <a:xfrm>
          <a:off x="8699500" y="995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107271</xdr:rowOff>
    </xdr:from>
    <xdr:ext cx="534377" cy="259045"/>
    <xdr:sp macro="" textlink="">
      <xdr:nvSpPr>
        <xdr:cNvPr id="372" name="テキスト ボックス 371"/>
        <xdr:cNvSpPr txBox="1"/>
      </xdr:nvSpPr>
      <xdr:spPr>
        <a:xfrm>
          <a:off x="8483111" y="100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40696</xdr:rowOff>
    </xdr:from>
    <xdr:to>
      <xdr:col>41</xdr:col>
      <xdr:colOff>101600</xdr:colOff>
      <xdr:row>58</xdr:row>
      <xdr:rowOff>142296</xdr:rowOff>
    </xdr:to>
    <xdr:sp macro="" textlink="">
      <xdr:nvSpPr>
        <xdr:cNvPr id="373" name="楕円 372"/>
        <xdr:cNvSpPr/>
      </xdr:nvSpPr>
      <xdr:spPr>
        <a:xfrm>
          <a:off x="7810500" y="998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133423</xdr:rowOff>
    </xdr:from>
    <xdr:ext cx="534377" cy="259045"/>
    <xdr:sp macro="" textlink="">
      <xdr:nvSpPr>
        <xdr:cNvPr id="374" name="テキスト ボックス 373"/>
        <xdr:cNvSpPr txBox="1"/>
      </xdr:nvSpPr>
      <xdr:spPr>
        <a:xfrm>
          <a:off x="7594111" y="1007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27917</xdr:rowOff>
    </xdr:from>
    <xdr:to>
      <xdr:col>36</xdr:col>
      <xdr:colOff>165100</xdr:colOff>
      <xdr:row>58</xdr:row>
      <xdr:rowOff>129517</xdr:rowOff>
    </xdr:to>
    <xdr:sp macro="" textlink="">
      <xdr:nvSpPr>
        <xdr:cNvPr id="375" name="楕円 374"/>
        <xdr:cNvSpPr/>
      </xdr:nvSpPr>
      <xdr:spPr>
        <a:xfrm>
          <a:off x="6921500" y="997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120644</xdr:rowOff>
    </xdr:from>
    <xdr:ext cx="534377" cy="259045"/>
    <xdr:sp macro="" textlink="">
      <xdr:nvSpPr>
        <xdr:cNvPr id="376" name="テキスト ボックス 375"/>
        <xdr:cNvSpPr txBox="1"/>
      </xdr:nvSpPr>
      <xdr:spPr>
        <a:xfrm>
          <a:off x="6705111" y="1006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3310</xdr:rowOff>
    </xdr:from>
    <xdr:to>
      <xdr:col>55</xdr:col>
      <xdr:colOff>0</xdr:colOff>
      <xdr:row>78</xdr:row>
      <xdr:rowOff>56314</xdr:rowOff>
    </xdr:to>
    <xdr:cxnSp macro="">
      <xdr:nvCxnSpPr>
        <xdr:cNvPr id="405" name="直線コネクタ 404"/>
        <xdr:cNvCxnSpPr/>
      </xdr:nvCxnSpPr>
      <xdr:spPr>
        <a:xfrm>
          <a:off x="9639300" y="13376410"/>
          <a:ext cx="838200" cy="5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157433</xdr:rowOff>
    </xdr:from>
    <xdr:ext cx="534377" cy="259045"/>
    <xdr:sp macro="" textlink="">
      <xdr:nvSpPr>
        <xdr:cNvPr id="406" name="商工費平均値テキスト"/>
        <xdr:cNvSpPr txBox="1"/>
      </xdr:nvSpPr>
      <xdr:spPr>
        <a:xfrm>
          <a:off x="10528300" y="13359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169532</xdr:rowOff>
    </xdr:from>
    <xdr:to>
      <xdr:col>50</xdr:col>
      <xdr:colOff>114300</xdr:colOff>
      <xdr:row>78</xdr:row>
      <xdr:rowOff>3310</xdr:rowOff>
    </xdr:to>
    <xdr:cxnSp macro="">
      <xdr:nvCxnSpPr>
        <xdr:cNvPr id="408" name="直線コネクタ 407"/>
        <xdr:cNvCxnSpPr/>
      </xdr:nvCxnSpPr>
      <xdr:spPr>
        <a:xfrm>
          <a:off x="8750300" y="13371182"/>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49344</xdr:rowOff>
    </xdr:from>
    <xdr:ext cx="534377" cy="259045"/>
    <xdr:sp macro="" textlink="">
      <xdr:nvSpPr>
        <xdr:cNvPr id="410" name="テキスト ボックス 409"/>
        <xdr:cNvSpPr txBox="1"/>
      </xdr:nvSpPr>
      <xdr:spPr>
        <a:xfrm>
          <a:off x="9372111" y="134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169532</xdr:rowOff>
    </xdr:from>
    <xdr:to>
      <xdr:col>45</xdr:col>
      <xdr:colOff>177800</xdr:colOff>
      <xdr:row>78</xdr:row>
      <xdr:rowOff>1671</xdr:rowOff>
    </xdr:to>
    <xdr:cxnSp macro="">
      <xdr:nvCxnSpPr>
        <xdr:cNvPr id="411" name="直線コネクタ 410"/>
        <xdr:cNvCxnSpPr/>
      </xdr:nvCxnSpPr>
      <xdr:spPr>
        <a:xfrm flipV="1">
          <a:off x="7861300" y="13371182"/>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56903</xdr:rowOff>
    </xdr:from>
    <xdr:ext cx="534377" cy="259045"/>
    <xdr:sp macro="" textlink="">
      <xdr:nvSpPr>
        <xdr:cNvPr id="413" name="テキスト ボックス 412"/>
        <xdr:cNvSpPr txBox="1"/>
      </xdr:nvSpPr>
      <xdr:spPr>
        <a:xfrm>
          <a:off x="8483111" y="134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1671</xdr:rowOff>
    </xdr:from>
    <xdr:to>
      <xdr:col>41</xdr:col>
      <xdr:colOff>50800</xdr:colOff>
      <xdr:row>78</xdr:row>
      <xdr:rowOff>104070</xdr:rowOff>
    </xdr:to>
    <xdr:cxnSp macro="">
      <xdr:nvCxnSpPr>
        <xdr:cNvPr id="414" name="直線コネクタ 413"/>
        <xdr:cNvCxnSpPr/>
      </xdr:nvCxnSpPr>
      <xdr:spPr>
        <a:xfrm flipV="1">
          <a:off x="6972300" y="13374771"/>
          <a:ext cx="889000" cy="10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8" name="テキスト ボックス 417"/>
        <xdr:cNvSpPr txBox="1"/>
      </xdr:nvSpPr>
      <xdr:spPr>
        <a:xfrm>
          <a:off x="6705111" y="131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5514</xdr:rowOff>
    </xdr:from>
    <xdr:to>
      <xdr:col>55</xdr:col>
      <xdr:colOff>50800</xdr:colOff>
      <xdr:row>78</xdr:row>
      <xdr:rowOff>107114</xdr:rowOff>
    </xdr:to>
    <xdr:sp macro="" textlink="">
      <xdr:nvSpPr>
        <xdr:cNvPr id="424" name="楕円 423"/>
        <xdr:cNvSpPr/>
      </xdr:nvSpPr>
      <xdr:spPr>
        <a:xfrm>
          <a:off x="10426700" y="133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28391</xdr:rowOff>
    </xdr:from>
    <xdr:ext cx="534377" cy="259045"/>
    <xdr:sp macro="" textlink="">
      <xdr:nvSpPr>
        <xdr:cNvPr id="425" name="商工費該当値テキスト"/>
        <xdr:cNvSpPr txBox="1"/>
      </xdr:nvSpPr>
      <xdr:spPr>
        <a:xfrm>
          <a:off x="10528300" y="1323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123960</xdr:rowOff>
    </xdr:from>
    <xdr:to>
      <xdr:col>50</xdr:col>
      <xdr:colOff>165100</xdr:colOff>
      <xdr:row>78</xdr:row>
      <xdr:rowOff>54110</xdr:rowOff>
    </xdr:to>
    <xdr:sp macro="" textlink="">
      <xdr:nvSpPr>
        <xdr:cNvPr id="426" name="楕円 425"/>
        <xdr:cNvSpPr/>
      </xdr:nvSpPr>
      <xdr:spPr>
        <a:xfrm>
          <a:off x="9588500" y="1332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70637</xdr:rowOff>
    </xdr:from>
    <xdr:ext cx="534377" cy="259045"/>
    <xdr:sp macro="" textlink="">
      <xdr:nvSpPr>
        <xdr:cNvPr id="427" name="テキスト ボックス 426"/>
        <xdr:cNvSpPr txBox="1"/>
      </xdr:nvSpPr>
      <xdr:spPr>
        <a:xfrm>
          <a:off x="9372111" y="1310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118732</xdr:rowOff>
    </xdr:from>
    <xdr:to>
      <xdr:col>46</xdr:col>
      <xdr:colOff>38100</xdr:colOff>
      <xdr:row>78</xdr:row>
      <xdr:rowOff>48882</xdr:rowOff>
    </xdr:to>
    <xdr:sp macro="" textlink="">
      <xdr:nvSpPr>
        <xdr:cNvPr id="428" name="楕円 427"/>
        <xdr:cNvSpPr/>
      </xdr:nvSpPr>
      <xdr:spPr>
        <a:xfrm>
          <a:off x="8699500" y="1332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65409</xdr:rowOff>
    </xdr:from>
    <xdr:ext cx="534377" cy="259045"/>
    <xdr:sp macro="" textlink="">
      <xdr:nvSpPr>
        <xdr:cNvPr id="429" name="テキスト ボックス 428"/>
        <xdr:cNvSpPr txBox="1"/>
      </xdr:nvSpPr>
      <xdr:spPr>
        <a:xfrm>
          <a:off x="8483111" y="1309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122321</xdr:rowOff>
    </xdr:from>
    <xdr:to>
      <xdr:col>41</xdr:col>
      <xdr:colOff>101600</xdr:colOff>
      <xdr:row>78</xdr:row>
      <xdr:rowOff>52471</xdr:rowOff>
    </xdr:to>
    <xdr:sp macro="" textlink="">
      <xdr:nvSpPr>
        <xdr:cNvPr id="430" name="楕円 429"/>
        <xdr:cNvSpPr/>
      </xdr:nvSpPr>
      <xdr:spPr>
        <a:xfrm>
          <a:off x="7810500" y="1332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43598</xdr:rowOff>
    </xdr:from>
    <xdr:ext cx="534377" cy="259045"/>
    <xdr:sp macro="" textlink="">
      <xdr:nvSpPr>
        <xdr:cNvPr id="431" name="テキスト ボックス 430"/>
        <xdr:cNvSpPr txBox="1"/>
      </xdr:nvSpPr>
      <xdr:spPr>
        <a:xfrm>
          <a:off x="7594111" y="1341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53270</xdr:rowOff>
    </xdr:from>
    <xdr:to>
      <xdr:col>36</xdr:col>
      <xdr:colOff>165100</xdr:colOff>
      <xdr:row>78</xdr:row>
      <xdr:rowOff>154870</xdr:rowOff>
    </xdr:to>
    <xdr:sp macro="" textlink="">
      <xdr:nvSpPr>
        <xdr:cNvPr id="432" name="楕円 431"/>
        <xdr:cNvSpPr/>
      </xdr:nvSpPr>
      <xdr:spPr>
        <a:xfrm>
          <a:off x="6921500" y="1342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145997</xdr:rowOff>
    </xdr:from>
    <xdr:ext cx="534377" cy="259045"/>
    <xdr:sp macro="" textlink="">
      <xdr:nvSpPr>
        <xdr:cNvPr id="433" name="テキスト ボックス 432"/>
        <xdr:cNvSpPr txBox="1"/>
      </xdr:nvSpPr>
      <xdr:spPr>
        <a:xfrm>
          <a:off x="6705111" y="1351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36861</xdr:rowOff>
    </xdr:from>
    <xdr:to>
      <xdr:col>55</xdr:col>
      <xdr:colOff>0</xdr:colOff>
      <xdr:row>97</xdr:row>
      <xdr:rowOff>77512</xdr:rowOff>
    </xdr:to>
    <xdr:cxnSp macro="">
      <xdr:nvCxnSpPr>
        <xdr:cNvPr id="460" name="直線コネクタ 459"/>
        <xdr:cNvCxnSpPr/>
      </xdr:nvCxnSpPr>
      <xdr:spPr>
        <a:xfrm flipV="1">
          <a:off x="9639300" y="16667511"/>
          <a:ext cx="838200" cy="4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47958</xdr:rowOff>
    </xdr:from>
    <xdr:to>
      <xdr:col>50</xdr:col>
      <xdr:colOff>114300</xdr:colOff>
      <xdr:row>97</xdr:row>
      <xdr:rowOff>77512</xdr:rowOff>
    </xdr:to>
    <xdr:cxnSp macro="">
      <xdr:nvCxnSpPr>
        <xdr:cNvPr id="463" name="直線コネクタ 462"/>
        <xdr:cNvCxnSpPr/>
      </xdr:nvCxnSpPr>
      <xdr:spPr>
        <a:xfrm>
          <a:off x="8750300" y="16678608"/>
          <a:ext cx="889000" cy="2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46966</xdr:rowOff>
    </xdr:from>
    <xdr:to>
      <xdr:col>45</xdr:col>
      <xdr:colOff>177800</xdr:colOff>
      <xdr:row>97</xdr:row>
      <xdr:rowOff>47958</xdr:rowOff>
    </xdr:to>
    <xdr:cxnSp macro="">
      <xdr:nvCxnSpPr>
        <xdr:cNvPr id="466" name="直線コネクタ 465"/>
        <xdr:cNvCxnSpPr/>
      </xdr:nvCxnSpPr>
      <xdr:spPr>
        <a:xfrm>
          <a:off x="7861300" y="16677616"/>
          <a:ext cx="889000" cy="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4831</xdr:rowOff>
    </xdr:from>
    <xdr:to>
      <xdr:col>41</xdr:col>
      <xdr:colOff>50800</xdr:colOff>
      <xdr:row>97</xdr:row>
      <xdr:rowOff>46966</xdr:rowOff>
    </xdr:to>
    <xdr:cxnSp macro="">
      <xdr:nvCxnSpPr>
        <xdr:cNvPr id="469" name="直線コネクタ 468"/>
        <xdr:cNvCxnSpPr/>
      </xdr:nvCxnSpPr>
      <xdr:spPr>
        <a:xfrm>
          <a:off x="6972300" y="16635481"/>
          <a:ext cx="889000" cy="4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92180</xdr:rowOff>
    </xdr:from>
    <xdr:ext cx="534377" cy="259045"/>
    <xdr:sp macro="" textlink="">
      <xdr:nvSpPr>
        <xdr:cNvPr id="473" name="テキスト ボックス 472"/>
        <xdr:cNvSpPr txBox="1"/>
      </xdr:nvSpPr>
      <xdr:spPr>
        <a:xfrm>
          <a:off x="6705111" y="1672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157511</xdr:rowOff>
    </xdr:from>
    <xdr:to>
      <xdr:col>55</xdr:col>
      <xdr:colOff>50800</xdr:colOff>
      <xdr:row>97</xdr:row>
      <xdr:rowOff>87661</xdr:rowOff>
    </xdr:to>
    <xdr:sp macro="" textlink="">
      <xdr:nvSpPr>
        <xdr:cNvPr id="479" name="楕円 478"/>
        <xdr:cNvSpPr/>
      </xdr:nvSpPr>
      <xdr:spPr>
        <a:xfrm>
          <a:off x="10426700" y="166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135938</xdr:rowOff>
    </xdr:from>
    <xdr:ext cx="534377" cy="259045"/>
    <xdr:sp macro="" textlink="">
      <xdr:nvSpPr>
        <xdr:cNvPr id="480" name="土木費該当値テキスト"/>
        <xdr:cNvSpPr txBox="1"/>
      </xdr:nvSpPr>
      <xdr:spPr>
        <a:xfrm>
          <a:off x="10528300" y="1659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26712</xdr:rowOff>
    </xdr:from>
    <xdr:to>
      <xdr:col>50</xdr:col>
      <xdr:colOff>165100</xdr:colOff>
      <xdr:row>97</xdr:row>
      <xdr:rowOff>128312</xdr:rowOff>
    </xdr:to>
    <xdr:sp macro="" textlink="">
      <xdr:nvSpPr>
        <xdr:cNvPr id="481" name="楕円 480"/>
        <xdr:cNvSpPr/>
      </xdr:nvSpPr>
      <xdr:spPr>
        <a:xfrm>
          <a:off x="9588500" y="1665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119439</xdr:rowOff>
    </xdr:from>
    <xdr:ext cx="534377" cy="259045"/>
    <xdr:sp macro="" textlink="">
      <xdr:nvSpPr>
        <xdr:cNvPr id="482" name="テキスト ボックス 481"/>
        <xdr:cNvSpPr txBox="1"/>
      </xdr:nvSpPr>
      <xdr:spPr>
        <a:xfrm>
          <a:off x="9372111" y="1675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168608</xdr:rowOff>
    </xdr:from>
    <xdr:to>
      <xdr:col>46</xdr:col>
      <xdr:colOff>38100</xdr:colOff>
      <xdr:row>97</xdr:row>
      <xdr:rowOff>98758</xdr:rowOff>
    </xdr:to>
    <xdr:sp macro="" textlink="">
      <xdr:nvSpPr>
        <xdr:cNvPr id="483" name="楕円 482"/>
        <xdr:cNvSpPr/>
      </xdr:nvSpPr>
      <xdr:spPr>
        <a:xfrm>
          <a:off x="8699500" y="1662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89885</xdr:rowOff>
    </xdr:from>
    <xdr:ext cx="534377" cy="259045"/>
    <xdr:sp macro="" textlink="">
      <xdr:nvSpPr>
        <xdr:cNvPr id="484" name="テキスト ボックス 483"/>
        <xdr:cNvSpPr txBox="1"/>
      </xdr:nvSpPr>
      <xdr:spPr>
        <a:xfrm>
          <a:off x="8483111" y="1672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167616</xdr:rowOff>
    </xdr:from>
    <xdr:to>
      <xdr:col>41</xdr:col>
      <xdr:colOff>101600</xdr:colOff>
      <xdr:row>97</xdr:row>
      <xdr:rowOff>97766</xdr:rowOff>
    </xdr:to>
    <xdr:sp macro="" textlink="">
      <xdr:nvSpPr>
        <xdr:cNvPr id="485" name="楕円 484"/>
        <xdr:cNvSpPr/>
      </xdr:nvSpPr>
      <xdr:spPr>
        <a:xfrm>
          <a:off x="7810500" y="1662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88893</xdr:rowOff>
    </xdr:from>
    <xdr:ext cx="534377" cy="259045"/>
    <xdr:sp macro="" textlink="">
      <xdr:nvSpPr>
        <xdr:cNvPr id="486" name="テキスト ボックス 485"/>
        <xdr:cNvSpPr txBox="1"/>
      </xdr:nvSpPr>
      <xdr:spPr>
        <a:xfrm>
          <a:off x="7594111" y="1671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125481</xdr:rowOff>
    </xdr:from>
    <xdr:to>
      <xdr:col>36</xdr:col>
      <xdr:colOff>165100</xdr:colOff>
      <xdr:row>97</xdr:row>
      <xdr:rowOff>55631</xdr:rowOff>
    </xdr:to>
    <xdr:sp macro="" textlink="">
      <xdr:nvSpPr>
        <xdr:cNvPr id="487" name="楕円 486"/>
        <xdr:cNvSpPr/>
      </xdr:nvSpPr>
      <xdr:spPr>
        <a:xfrm>
          <a:off x="6921500" y="1658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72158</xdr:rowOff>
    </xdr:from>
    <xdr:ext cx="534377" cy="259045"/>
    <xdr:sp macro="" textlink="">
      <xdr:nvSpPr>
        <xdr:cNvPr id="488" name="テキスト ボックス 487"/>
        <xdr:cNvSpPr txBox="1"/>
      </xdr:nvSpPr>
      <xdr:spPr>
        <a:xfrm>
          <a:off x="6705111" y="1635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8661</xdr:rowOff>
    </xdr:from>
    <xdr:to>
      <xdr:col>85</xdr:col>
      <xdr:colOff>127000</xdr:colOff>
      <xdr:row>37</xdr:row>
      <xdr:rowOff>41046</xdr:rowOff>
    </xdr:to>
    <xdr:cxnSp macro="">
      <xdr:nvCxnSpPr>
        <xdr:cNvPr id="517" name="直線コネクタ 516"/>
        <xdr:cNvCxnSpPr/>
      </xdr:nvCxnSpPr>
      <xdr:spPr>
        <a:xfrm>
          <a:off x="15481300" y="6352311"/>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8661</xdr:rowOff>
    </xdr:from>
    <xdr:to>
      <xdr:col>81</xdr:col>
      <xdr:colOff>50800</xdr:colOff>
      <xdr:row>37</xdr:row>
      <xdr:rowOff>117805</xdr:rowOff>
    </xdr:to>
    <xdr:cxnSp macro="">
      <xdr:nvCxnSpPr>
        <xdr:cNvPr id="520" name="直線コネクタ 519"/>
        <xdr:cNvCxnSpPr/>
      </xdr:nvCxnSpPr>
      <xdr:spPr>
        <a:xfrm flipV="1">
          <a:off x="14592300" y="6352311"/>
          <a:ext cx="889000" cy="10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83672</xdr:rowOff>
    </xdr:from>
    <xdr:ext cx="534377" cy="259045"/>
    <xdr:sp macro="" textlink="">
      <xdr:nvSpPr>
        <xdr:cNvPr id="522" name="テキスト ボックス 521"/>
        <xdr:cNvSpPr txBox="1"/>
      </xdr:nvSpPr>
      <xdr:spPr>
        <a:xfrm>
          <a:off x="15214111" y="64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70117</xdr:rowOff>
    </xdr:from>
    <xdr:to>
      <xdr:col>76</xdr:col>
      <xdr:colOff>114300</xdr:colOff>
      <xdr:row>37</xdr:row>
      <xdr:rowOff>117805</xdr:rowOff>
    </xdr:to>
    <xdr:cxnSp macro="">
      <xdr:nvCxnSpPr>
        <xdr:cNvPr id="523" name="直線コネクタ 522"/>
        <xdr:cNvCxnSpPr/>
      </xdr:nvCxnSpPr>
      <xdr:spPr>
        <a:xfrm>
          <a:off x="13703300" y="6413767"/>
          <a:ext cx="889000" cy="4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70117</xdr:rowOff>
    </xdr:from>
    <xdr:to>
      <xdr:col>71</xdr:col>
      <xdr:colOff>177800</xdr:colOff>
      <xdr:row>37</xdr:row>
      <xdr:rowOff>136804</xdr:rowOff>
    </xdr:to>
    <xdr:cxnSp macro="">
      <xdr:nvCxnSpPr>
        <xdr:cNvPr id="526" name="直線コネクタ 525"/>
        <xdr:cNvCxnSpPr/>
      </xdr:nvCxnSpPr>
      <xdr:spPr>
        <a:xfrm flipV="1">
          <a:off x="12814300" y="6413767"/>
          <a:ext cx="889000" cy="6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30" name="テキスト ボックス 529"/>
        <xdr:cNvSpPr txBox="1"/>
      </xdr:nvSpPr>
      <xdr:spPr>
        <a:xfrm>
          <a:off x="12547111" y="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161696</xdr:rowOff>
    </xdr:from>
    <xdr:to>
      <xdr:col>85</xdr:col>
      <xdr:colOff>177800</xdr:colOff>
      <xdr:row>37</xdr:row>
      <xdr:rowOff>91846</xdr:rowOff>
    </xdr:to>
    <xdr:sp macro="" textlink="">
      <xdr:nvSpPr>
        <xdr:cNvPr id="536" name="楕円 535"/>
        <xdr:cNvSpPr/>
      </xdr:nvSpPr>
      <xdr:spPr>
        <a:xfrm>
          <a:off x="16268700" y="633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140123</xdr:rowOff>
    </xdr:from>
    <xdr:ext cx="534377" cy="259045"/>
    <xdr:sp macro="" textlink="">
      <xdr:nvSpPr>
        <xdr:cNvPr id="537" name="消防費該当値テキスト"/>
        <xdr:cNvSpPr txBox="1"/>
      </xdr:nvSpPr>
      <xdr:spPr>
        <a:xfrm>
          <a:off x="16370300" y="631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129311</xdr:rowOff>
    </xdr:from>
    <xdr:to>
      <xdr:col>81</xdr:col>
      <xdr:colOff>101600</xdr:colOff>
      <xdr:row>37</xdr:row>
      <xdr:rowOff>59461</xdr:rowOff>
    </xdr:to>
    <xdr:sp macro="" textlink="">
      <xdr:nvSpPr>
        <xdr:cNvPr id="538" name="楕円 537"/>
        <xdr:cNvSpPr/>
      </xdr:nvSpPr>
      <xdr:spPr>
        <a:xfrm>
          <a:off x="15430500" y="63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75988</xdr:rowOff>
    </xdr:from>
    <xdr:ext cx="534377" cy="259045"/>
    <xdr:sp macro="" textlink="">
      <xdr:nvSpPr>
        <xdr:cNvPr id="539" name="テキスト ボックス 538"/>
        <xdr:cNvSpPr txBox="1"/>
      </xdr:nvSpPr>
      <xdr:spPr>
        <a:xfrm>
          <a:off x="15214111" y="607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67005</xdr:rowOff>
    </xdr:from>
    <xdr:to>
      <xdr:col>76</xdr:col>
      <xdr:colOff>165100</xdr:colOff>
      <xdr:row>37</xdr:row>
      <xdr:rowOff>168605</xdr:rowOff>
    </xdr:to>
    <xdr:sp macro="" textlink="">
      <xdr:nvSpPr>
        <xdr:cNvPr id="540" name="楕円 539"/>
        <xdr:cNvSpPr/>
      </xdr:nvSpPr>
      <xdr:spPr>
        <a:xfrm>
          <a:off x="14541500" y="641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159732</xdr:rowOff>
    </xdr:from>
    <xdr:ext cx="534377" cy="259045"/>
    <xdr:sp macro="" textlink="">
      <xdr:nvSpPr>
        <xdr:cNvPr id="541" name="テキスト ボックス 540"/>
        <xdr:cNvSpPr txBox="1"/>
      </xdr:nvSpPr>
      <xdr:spPr>
        <a:xfrm>
          <a:off x="14325111" y="650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19317</xdr:rowOff>
    </xdr:from>
    <xdr:to>
      <xdr:col>72</xdr:col>
      <xdr:colOff>38100</xdr:colOff>
      <xdr:row>37</xdr:row>
      <xdr:rowOff>120917</xdr:rowOff>
    </xdr:to>
    <xdr:sp macro="" textlink="">
      <xdr:nvSpPr>
        <xdr:cNvPr id="542" name="楕円 541"/>
        <xdr:cNvSpPr/>
      </xdr:nvSpPr>
      <xdr:spPr>
        <a:xfrm>
          <a:off x="13652500" y="636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112044</xdr:rowOff>
    </xdr:from>
    <xdr:ext cx="534377" cy="259045"/>
    <xdr:sp macro="" textlink="">
      <xdr:nvSpPr>
        <xdr:cNvPr id="543" name="テキスト ボックス 542"/>
        <xdr:cNvSpPr txBox="1"/>
      </xdr:nvSpPr>
      <xdr:spPr>
        <a:xfrm>
          <a:off x="13436111" y="64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86004</xdr:rowOff>
    </xdr:from>
    <xdr:to>
      <xdr:col>67</xdr:col>
      <xdr:colOff>101600</xdr:colOff>
      <xdr:row>38</xdr:row>
      <xdr:rowOff>16154</xdr:rowOff>
    </xdr:to>
    <xdr:sp macro="" textlink="">
      <xdr:nvSpPr>
        <xdr:cNvPr id="544" name="楕円 543"/>
        <xdr:cNvSpPr/>
      </xdr:nvSpPr>
      <xdr:spPr>
        <a:xfrm>
          <a:off x="12763500" y="64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7281</xdr:rowOff>
    </xdr:from>
    <xdr:ext cx="534377" cy="259045"/>
    <xdr:sp macro="" textlink="">
      <xdr:nvSpPr>
        <xdr:cNvPr id="545" name="テキスト ボックス 544"/>
        <xdr:cNvSpPr txBox="1"/>
      </xdr:nvSpPr>
      <xdr:spPr>
        <a:xfrm>
          <a:off x="12547111" y="652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113669</xdr:rowOff>
    </xdr:from>
    <xdr:to>
      <xdr:col>85</xdr:col>
      <xdr:colOff>127000</xdr:colOff>
      <xdr:row>58</xdr:row>
      <xdr:rowOff>121310</xdr:rowOff>
    </xdr:to>
    <xdr:cxnSp macro="">
      <xdr:nvCxnSpPr>
        <xdr:cNvPr id="576" name="直線コネクタ 575"/>
        <xdr:cNvCxnSpPr/>
      </xdr:nvCxnSpPr>
      <xdr:spPr>
        <a:xfrm>
          <a:off x="15481300" y="10057769"/>
          <a:ext cx="8382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106566</xdr:rowOff>
    </xdr:from>
    <xdr:to>
      <xdr:col>81</xdr:col>
      <xdr:colOff>50800</xdr:colOff>
      <xdr:row>58</xdr:row>
      <xdr:rowOff>113669</xdr:rowOff>
    </xdr:to>
    <xdr:cxnSp macro="">
      <xdr:nvCxnSpPr>
        <xdr:cNvPr id="579" name="直線コネクタ 578"/>
        <xdr:cNvCxnSpPr/>
      </xdr:nvCxnSpPr>
      <xdr:spPr>
        <a:xfrm>
          <a:off x="14592300" y="10050666"/>
          <a:ext cx="889000" cy="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90920</xdr:rowOff>
    </xdr:from>
    <xdr:to>
      <xdr:col>76</xdr:col>
      <xdr:colOff>114300</xdr:colOff>
      <xdr:row>58</xdr:row>
      <xdr:rowOff>106566</xdr:rowOff>
    </xdr:to>
    <xdr:cxnSp macro="">
      <xdr:nvCxnSpPr>
        <xdr:cNvPr id="582" name="直線コネクタ 581"/>
        <xdr:cNvCxnSpPr/>
      </xdr:nvCxnSpPr>
      <xdr:spPr>
        <a:xfrm>
          <a:off x="13703300" y="10035020"/>
          <a:ext cx="889000" cy="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90920</xdr:rowOff>
    </xdr:from>
    <xdr:to>
      <xdr:col>71</xdr:col>
      <xdr:colOff>177800</xdr:colOff>
      <xdr:row>58</xdr:row>
      <xdr:rowOff>133195</xdr:rowOff>
    </xdr:to>
    <xdr:cxnSp macro="">
      <xdr:nvCxnSpPr>
        <xdr:cNvPr id="585" name="直線コネクタ 584"/>
        <xdr:cNvCxnSpPr/>
      </xdr:nvCxnSpPr>
      <xdr:spPr>
        <a:xfrm flipV="1">
          <a:off x="12814300" y="10035020"/>
          <a:ext cx="889000" cy="4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xdr:cNvSpPr txBox="1"/>
      </xdr:nvSpPr>
      <xdr:spPr>
        <a:xfrm>
          <a:off x="1343611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9" name="テキスト ボックス 588"/>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70510</xdr:rowOff>
    </xdr:from>
    <xdr:to>
      <xdr:col>85</xdr:col>
      <xdr:colOff>177800</xdr:colOff>
      <xdr:row>59</xdr:row>
      <xdr:rowOff>660</xdr:rowOff>
    </xdr:to>
    <xdr:sp macro="" textlink="">
      <xdr:nvSpPr>
        <xdr:cNvPr id="595" name="楕円 594"/>
        <xdr:cNvSpPr/>
      </xdr:nvSpPr>
      <xdr:spPr>
        <a:xfrm>
          <a:off x="16268700" y="1001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156887</xdr:rowOff>
    </xdr:from>
    <xdr:ext cx="534377" cy="259045"/>
    <xdr:sp macro="" textlink="">
      <xdr:nvSpPr>
        <xdr:cNvPr id="596" name="教育費該当値テキスト"/>
        <xdr:cNvSpPr txBox="1"/>
      </xdr:nvSpPr>
      <xdr:spPr>
        <a:xfrm>
          <a:off x="16370300" y="992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62869</xdr:rowOff>
    </xdr:from>
    <xdr:to>
      <xdr:col>81</xdr:col>
      <xdr:colOff>101600</xdr:colOff>
      <xdr:row>58</xdr:row>
      <xdr:rowOff>164469</xdr:rowOff>
    </xdr:to>
    <xdr:sp macro="" textlink="">
      <xdr:nvSpPr>
        <xdr:cNvPr id="597" name="楕円 596"/>
        <xdr:cNvSpPr/>
      </xdr:nvSpPr>
      <xdr:spPr>
        <a:xfrm>
          <a:off x="15430500" y="1000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155596</xdr:rowOff>
    </xdr:from>
    <xdr:ext cx="534377" cy="259045"/>
    <xdr:sp macro="" textlink="">
      <xdr:nvSpPr>
        <xdr:cNvPr id="598" name="テキスト ボックス 597"/>
        <xdr:cNvSpPr txBox="1"/>
      </xdr:nvSpPr>
      <xdr:spPr>
        <a:xfrm>
          <a:off x="15214111" y="1009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55766</xdr:rowOff>
    </xdr:from>
    <xdr:to>
      <xdr:col>76</xdr:col>
      <xdr:colOff>165100</xdr:colOff>
      <xdr:row>58</xdr:row>
      <xdr:rowOff>157366</xdr:rowOff>
    </xdr:to>
    <xdr:sp macro="" textlink="">
      <xdr:nvSpPr>
        <xdr:cNvPr id="599" name="楕円 598"/>
        <xdr:cNvSpPr/>
      </xdr:nvSpPr>
      <xdr:spPr>
        <a:xfrm>
          <a:off x="14541500" y="999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148493</xdr:rowOff>
    </xdr:from>
    <xdr:ext cx="534377" cy="259045"/>
    <xdr:sp macro="" textlink="">
      <xdr:nvSpPr>
        <xdr:cNvPr id="600" name="テキスト ボックス 599"/>
        <xdr:cNvSpPr txBox="1"/>
      </xdr:nvSpPr>
      <xdr:spPr>
        <a:xfrm>
          <a:off x="14325111" y="100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40120</xdr:rowOff>
    </xdr:from>
    <xdr:to>
      <xdr:col>72</xdr:col>
      <xdr:colOff>38100</xdr:colOff>
      <xdr:row>58</xdr:row>
      <xdr:rowOff>141720</xdr:rowOff>
    </xdr:to>
    <xdr:sp macro="" textlink="">
      <xdr:nvSpPr>
        <xdr:cNvPr id="601" name="楕円 600"/>
        <xdr:cNvSpPr/>
      </xdr:nvSpPr>
      <xdr:spPr>
        <a:xfrm>
          <a:off x="13652500" y="99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132847</xdr:rowOff>
    </xdr:from>
    <xdr:ext cx="534377" cy="259045"/>
    <xdr:sp macro="" textlink="">
      <xdr:nvSpPr>
        <xdr:cNvPr id="602" name="テキスト ボックス 601"/>
        <xdr:cNvSpPr txBox="1"/>
      </xdr:nvSpPr>
      <xdr:spPr>
        <a:xfrm>
          <a:off x="13436111" y="1007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82395</xdr:rowOff>
    </xdr:from>
    <xdr:to>
      <xdr:col>67</xdr:col>
      <xdr:colOff>101600</xdr:colOff>
      <xdr:row>59</xdr:row>
      <xdr:rowOff>12545</xdr:rowOff>
    </xdr:to>
    <xdr:sp macro="" textlink="">
      <xdr:nvSpPr>
        <xdr:cNvPr id="603" name="楕円 602"/>
        <xdr:cNvSpPr/>
      </xdr:nvSpPr>
      <xdr:spPr>
        <a:xfrm>
          <a:off x="12763500" y="1002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3672</xdr:rowOff>
    </xdr:from>
    <xdr:ext cx="534377" cy="259045"/>
    <xdr:sp macro="" textlink="">
      <xdr:nvSpPr>
        <xdr:cNvPr id="604" name="テキスト ボックス 603"/>
        <xdr:cNvSpPr txBox="1"/>
      </xdr:nvSpPr>
      <xdr:spPr>
        <a:xfrm>
          <a:off x="12547111" y="1011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162148</xdr:rowOff>
    </xdr:from>
    <xdr:to>
      <xdr:col>85</xdr:col>
      <xdr:colOff>127000</xdr:colOff>
      <xdr:row>78</xdr:row>
      <xdr:rowOff>81452</xdr:rowOff>
    </xdr:to>
    <xdr:cxnSp macro="">
      <xdr:nvCxnSpPr>
        <xdr:cNvPr id="631" name="直線コネクタ 630"/>
        <xdr:cNvCxnSpPr/>
      </xdr:nvCxnSpPr>
      <xdr:spPr>
        <a:xfrm flipV="1">
          <a:off x="15481300" y="13363798"/>
          <a:ext cx="838200" cy="9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134101</xdr:rowOff>
    </xdr:from>
    <xdr:ext cx="469744" cy="259045"/>
    <xdr:sp macro="" textlink="">
      <xdr:nvSpPr>
        <xdr:cNvPr id="632" name="災害復旧費平均値テキスト"/>
        <xdr:cNvSpPr txBox="1"/>
      </xdr:nvSpPr>
      <xdr:spPr>
        <a:xfrm>
          <a:off x="16370300" y="13335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81452</xdr:rowOff>
    </xdr:from>
    <xdr:to>
      <xdr:col>81</xdr:col>
      <xdr:colOff>50800</xdr:colOff>
      <xdr:row>78</xdr:row>
      <xdr:rowOff>114714</xdr:rowOff>
    </xdr:to>
    <xdr:cxnSp macro="">
      <xdr:nvCxnSpPr>
        <xdr:cNvPr id="634" name="直線コネクタ 633"/>
        <xdr:cNvCxnSpPr/>
      </xdr:nvCxnSpPr>
      <xdr:spPr>
        <a:xfrm flipV="1">
          <a:off x="14592300" y="13454552"/>
          <a:ext cx="889000" cy="3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62844</xdr:rowOff>
    </xdr:from>
    <xdr:to>
      <xdr:col>76</xdr:col>
      <xdr:colOff>114300</xdr:colOff>
      <xdr:row>78</xdr:row>
      <xdr:rowOff>114714</xdr:rowOff>
    </xdr:to>
    <xdr:cxnSp macro="">
      <xdr:nvCxnSpPr>
        <xdr:cNvPr id="637" name="直線コネクタ 636"/>
        <xdr:cNvCxnSpPr/>
      </xdr:nvCxnSpPr>
      <xdr:spPr>
        <a:xfrm>
          <a:off x="13703300" y="13435944"/>
          <a:ext cx="889000" cy="5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51369</xdr:rowOff>
    </xdr:from>
    <xdr:to>
      <xdr:col>71</xdr:col>
      <xdr:colOff>177800</xdr:colOff>
      <xdr:row>78</xdr:row>
      <xdr:rowOff>62844</xdr:rowOff>
    </xdr:to>
    <xdr:cxnSp macro="">
      <xdr:nvCxnSpPr>
        <xdr:cNvPr id="640" name="直線コネクタ 639"/>
        <xdr:cNvCxnSpPr/>
      </xdr:nvCxnSpPr>
      <xdr:spPr>
        <a:xfrm>
          <a:off x="12814300" y="13253019"/>
          <a:ext cx="889000" cy="18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32214</xdr:rowOff>
    </xdr:from>
    <xdr:ext cx="469744" cy="259045"/>
    <xdr:sp macro="" textlink="">
      <xdr:nvSpPr>
        <xdr:cNvPr id="644" name="テキスト ボックス 643"/>
        <xdr:cNvSpPr txBox="1"/>
      </xdr:nvSpPr>
      <xdr:spPr>
        <a:xfrm>
          <a:off x="12579428" y="1340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111348</xdr:rowOff>
    </xdr:from>
    <xdr:to>
      <xdr:col>85</xdr:col>
      <xdr:colOff>177800</xdr:colOff>
      <xdr:row>78</xdr:row>
      <xdr:rowOff>41498</xdr:rowOff>
    </xdr:to>
    <xdr:sp macro="" textlink="">
      <xdr:nvSpPr>
        <xdr:cNvPr id="650" name="楕円 649"/>
        <xdr:cNvSpPr/>
      </xdr:nvSpPr>
      <xdr:spPr>
        <a:xfrm>
          <a:off x="16268700" y="1331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134225</xdr:rowOff>
    </xdr:from>
    <xdr:ext cx="469744" cy="259045"/>
    <xdr:sp macro="" textlink="">
      <xdr:nvSpPr>
        <xdr:cNvPr id="651" name="災害復旧費該当値テキスト"/>
        <xdr:cNvSpPr txBox="1"/>
      </xdr:nvSpPr>
      <xdr:spPr>
        <a:xfrm>
          <a:off x="16370300" y="1316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30652</xdr:rowOff>
    </xdr:from>
    <xdr:to>
      <xdr:col>81</xdr:col>
      <xdr:colOff>101600</xdr:colOff>
      <xdr:row>78</xdr:row>
      <xdr:rowOff>132252</xdr:rowOff>
    </xdr:to>
    <xdr:sp macro="" textlink="">
      <xdr:nvSpPr>
        <xdr:cNvPr id="652" name="楕円 651"/>
        <xdr:cNvSpPr/>
      </xdr:nvSpPr>
      <xdr:spPr>
        <a:xfrm>
          <a:off x="15430500" y="1340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123379</xdr:rowOff>
    </xdr:from>
    <xdr:ext cx="469744" cy="259045"/>
    <xdr:sp macro="" textlink="">
      <xdr:nvSpPr>
        <xdr:cNvPr id="653" name="テキスト ボックス 652"/>
        <xdr:cNvSpPr txBox="1"/>
      </xdr:nvSpPr>
      <xdr:spPr>
        <a:xfrm>
          <a:off x="15246428" y="1349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63914</xdr:rowOff>
    </xdr:from>
    <xdr:to>
      <xdr:col>76</xdr:col>
      <xdr:colOff>165100</xdr:colOff>
      <xdr:row>78</xdr:row>
      <xdr:rowOff>165514</xdr:rowOff>
    </xdr:to>
    <xdr:sp macro="" textlink="">
      <xdr:nvSpPr>
        <xdr:cNvPr id="654" name="楕円 653"/>
        <xdr:cNvSpPr/>
      </xdr:nvSpPr>
      <xdr:spPr>
        <a:xfrm>
          <a:off x="14541500" y="134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156641</xdr:rowOff>
    </xdr:from>
    <xdr:ext cx="469744" cy="259045"/>
    <xdr:sp macro="" textlink="">
      <xdr:nvSpPr>
        <xdr:cNvPr id="655" name="テキスト ボックス 654"/>
        <xdr:cNvSpPr txBox="1"/>
      </xdr:nvSpPr>
      <xdr:spPr>
        <a:xfrm>
          <a:off x="14357428" y="1352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12044</xdr:rowOff>
    </xdr:from>
    <xdr:to>
      <xdr:col>72</xdr:col>
      <xdr:colOff>38100</xdr:colOff>
      <xdr:row>78</xdr:row>
      <xdr:rowOff>113644</xdr:rowOff>
    </xdr:to>
    <xdr:sp macro="" textlink="">
      <xdr:nvSpPr>
        <xdr:cNvPr id="656" name="楕円 655"/>
        <xdr:cNvSpPr/>
      </xdr:nvSpPr>
      <xdr:spPr>
        <a:xfrm>
          <a:off x="13652500" y="1338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104771</xdr:rowOff>
    </xdr:from>
    <xdr:ext cx="469744" cy="259045"/>
    <xdr:sp macro="" textlink="">
      <xdr:nvSpPr>
        <xdr:cNvPr id="657" name="テキスト ボックス 656"/>
        <xdr:cNvSpPr txBox="1"/>
      </xdr:nvSpPr>
      <xdr:spPr>
        <a:xfrm>
          <a:off x="13468428" y="1347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569</xdr:rowOff>
    </xdr:from>
    <xdr:to>
      <xdr:col>67</xdr:col>
      <xdr:colOff>101600</xdr:colOff>
      <xdr:row>77</xdr:row>
      <xdr:rowOff>102169</xdr:rowOff>
    </xdr:to>
    <xdr:sp macro="" textlink="">
      <xdr:nvSpPr>
        <xdr:cNvPr id="658" name="楕円 657"/>
        <xdr:cNvSpPr/>
      </xdr:nvSpPr>
      <xdr:spPr>
        <a:xfrm>
          <a:off x="12763500" y="1320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118696</xdr:rowOff>
    </xdr:from>
    <xdr:ext cx="534377" cy="259045"/>
    <xdr:sp macro="" textlink="">
      <xdr:nvSpPr>
        <xdr:cNvPr id="659" name="テキスト ボックス 658"/>
        <xdr:cNvSpPr txBox="1"/>
      </xdr:nvSpPr>
      <xdr:spPr>
        <a:xfrm>
          <a:off x="12547111" y="1297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32944</xdr:rowOff>
    </xdr:from>
    <xdr:to>
      <xdr:col>85</xdr:col>
      <xdr:colOff>127000</xdr:colOff>
      <xdr:row>94</xdr:row>
      <xdr:rowOff>145501</xdr:rowOff>
    </xdr:to>
    <xdr:cxnSp macro="">
      <xdr:nvCxnSpPr>
        <xdr:cNvPr id="684" name="直線コネクタ 683"/>
        <xdr:cNvCxnSpPr/>
      </xdr:nvCxnSpPr>
      <xdr:spPr>
        <a:xfrm flipV="1">
          <a:off x="15481300" y="16149244"/>
          <a:ext cx="838200" cy="11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5" name="公債費平均値テキスト"/>
        <xdr:cNvSpPr txBox="1"/>
      </xdr:nvSpPr>
      <xdr:spPr>
        <a:xfrm>
          <a:off x="16370300" y="163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145501</xdr:rowOff>
    </xdr:from>
    <xdr:to>
      <xdr:col>81</xdr:col>
      <xdr:colOff>50800</xdr:colOff>
      <xdr:row>95</xdr:row>
      <xdr:rowOff>14695</xdr:rowOff>
    </xdr:to>
    <xdr:cxnSp macro="">
      <xdr:nvCxnSpPr>
        <xdr:cNvPr id="687" name="直線コネクタ 686"/>
        <xdr:cNvCxnSpPr/>
      </xdr:nvCxnSpPr>
      <xdr:spPr>
        <a:xfrm flipV="1">
          <a:off x="14592300" y="16261801"/>
          <a:ext cx="889000" cy="4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89" name="テキスト ボックス 688"/>
        <xdr:cNvSpPr txBox="1"/>
      </xdr:nvSpPr>
      <xdr:spPr>
        <a:xfrm>
          <a:off x="15214111" y="1650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14695</xdr:rowOff>
    </xdr:from>
    <xdr:to>
      <xdr:col>76</xdr:col>
      <xdr:colOff>114300</xdr:colOff>
      <xdr:row>95</xdr:row>
      <xdr:rowOff>54277</xdr:rowOff>
    </xdr:to>
    <xdr:cxnSp macro="">
      <xdr:nvCxnSpPr>
        <xdr:cNvPr id="690" name="直線コネクタ 689"/>
        <xdr:cNvCxnSpPr/>
      </xdr:nvCxnSpPr>
      <xdr:spPr>
        <a:xfrm flipV="1">
          <a:off x="13703300" y="16302445"/>
          <a:ext cx="889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68465</xdr:rowOff>
    </xdr:from>
    <xdr:ext cx="534377" cy="259045"/>
    <xdr:sp macro="" textlink="">
      <xdr:nvSpPr>
        <xdr:cNvPr id="692" name="テキスト ボックス 691"/>
        <xdr:cNvSpPr txBox="1"/>
      </xdr:nvSpPr>
      <xdr:spPr>
        <a:xfrm>
          <a:off x="14325111" y="165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54277</xdr:rowOff>
    </xdr:from>
    <xdr:to>
      <xdr:col>71</xdr:col>
      <xdr:colOff>177800</xdr:colOff>
      <xdr:row>95</xdr:row>
      <xdr:rowOff>75709</xdr:rowOff>
    </xdr:to>
    <xdr:cxnSp macro="">
      <xdr:nvCxnSpPr>
        <xdr:cNvPr id="693" name="直線コネクタ 692"/>
        <xdr:cNvCxnSpPr/>
      </xdr:nvCxnSpPr>
      <xdr:spPr>
        <a:xfrm flipV="1">
          <a:off x="12814300" y="16342027"/>
          <a:ext cx="889000" cy="2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695" name="テキスト ボックス 694"/>
        <xdr:cNvSpPr txBox="1"/>
      </xdr:nvSpPr>
      <xdr:spPr>
        <a:xfrm>
          <a:off x="13436111" y="16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101303</xdr:rowOff>
    </xdr:from>
    <xdr:ext cx="534377" cy="259045"/>
    <xdr:sp macro="" textlink="">
      <xdr:nvSpPr>
        <xdr:cNvPr id="697" name="テキスト ボックス 696"/>
        <xdr:cNvSpPr txBox="1"/>
      </xdr:nvSpPr>
      <xdr:spPr>
        <a:xfrm>
          <a:off x="12547111" y="1656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153594</xdr:rowOff>
    </xdr:from>
    <xdr:to>
      <xdr:col>85</xdr:col>
      <xdr:colOff>177800</xdr:colOff>
      <xdr:row>94</xdr:row>
      <xdr:rowOff>83744</xdr:rowOff>
    </xdr:to>
    <xdr:sp macro="" textlink="">
      <xdr:nvSpPr>
        <xdr:cNvPr id="703" name="楕円 702"/>
        <xdr:cNvSpPr/>
      </xdr:nvSpPr>
      <xdr:spPr>
        <a:xfrm>
          <a:off x="16268700" y="1609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5021</xdr:rowOff>
    </xdr:from>
    <xdr:ext cx="599010" cy="259045"/>
    <xdr:sp macro="" textlink="">
      <xdr:nvSpPr>
        <xdr:cNvPr id="704" name="公債費該当値テキスト"/>
        <xdr:cNvSpPr txBox="1"/>
      </xdr:nvSpPr>
      <xdr:spPr>
        <a:xfrm>
          <a:off x="16370300" y="1594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94701</xdr:rowOff>
    </xdr:from>
    <xdr:to>
      <xdr:col>81</xdr:col>
      <xdr:colOff>101600</xdr:colOff>
      <xdr:row>95</xdr:row>
      <xdr:rowOff>24851</xdr:rowOff>
    </xdr:to>
    <xdr:sp macro="" textlink="">
      <xdr:nvSpPr>
        <xdr:cNvPr id="705" name="楕円 704"/>
        <xdr:cNvSpPr/>
      </xdr:nvSpPr>
      <xdr:spPr>
        <a:xfrm>
          <a:off x="15430500" y="1621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41378</xdr:rowOff>
    </xdr:from>
    <xdr:ext cx="534377" cy="259045"/>
    <xdr:sp macro="" textlink="">
      <xdr:nvSpPr>
        <xdr:cNvPr id="706" name="テキスト ボックス 705"/>
        <xdr:cNvSpPr txBox="1"/>
      </xdr:nvSpPr>
      <xdr:spPr>
        <a:xfrm>
          <a:off x="15214111" y="1598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135345</xdr:rowOff>
    </xdr:from>
    <xdr:to>
      <xdr:col>76</xdr:col>
      <xdr:colOff>165100</xdr:colOff>
      <xdr:row>95</xdr:row>
      <xdr:rowOff>65495</xdr:rowOff>
    </xdr:to>
    <xdr:sp macro="" textlink="">
      <xdr:nvSpPr>
        <xdr:cNvPr id="707" name="楕円 706"/>
        <xdr:cNvSpPr/>
      </xdr:nvSpPr>
      <xdr:spPr>
        <a:xfrm>
          <a:off x="14541500" y="1625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82022</xdr:rowOff>
    </xdr:from>
    <xdr:ext cx="534377" cy="259045"/>
    <xdr:sp macro="" textlink="">
      <xdr:nvSpPr>
        <xdr:cNvPr id="708" name="テキスト ボックス 707"/>
        <xdr:cNvSpPr txBox="1"/>
      </xdr:nvSpPr>
      <xdr:spPr>
        <a:xfrm>
          <a:off x="14325111" y="1602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3477</xdr:rowOff>
    </xdr:from>
    <xdr:to>
      <xdr:col>72</xdr:col>
      <xdr:colOff>38100</xdr:colOff>
      <xdr:row>95</xdr:row>
      <xdr:rowOff>105077</xdr:rowOff>
    </xdr:to>
    <xdr:sp macro="" textlink="">
      <xdr:nvSpPr>
        <xdr:cNvPr id="709" name="楕円 708"/>
        <xdr:cNvSpPr/>
      </xdr:nvSpPr>
      <xdr:spPr>
        <a:xfrm>
          <a:off x="13652500" y="1629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121604</xdr:rowOff>
    </xdr:from>
    <xdr:ext cx="534377" cy="259045"/>
    <xdr:sp macro="" textlink="">
      <xdr:nvSpPr>
        <xdr:cNvPr id="710" name="テキスト ボックス 709"/>
        <xdr:cNvSpPr txBox="1"/>
      </xdr:nvSpPr>
      <xdr:spPr>
        <a:xfrm>
          <a:off x="13436111" y="1606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24909</xdr:rowOff>
    </xdr:from>
    <xdr:to>
      <xdr:col>67</xdr:col>
      <xdr:colOff>101600</xdr:colOff>
      <xdr:row>95</xdr:row>
      <xdr:rowOff>126509</xdr:rowOff>
    </xdr:to>
    <xdr:sp macro="" textlink="">
      <xdr:nvSpPr>
        <xdr:cNvPr id="711" name="楕円 710"/>
        <xdr:cNvSpPr/>
      </xdr:nvSpPr>
      <xdr:spPr>
        <a:xfrm>
          <a:off x="12763500" y="1631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143036</xdr:rowOff>
    </xdr:from>
    <xdr:ext cx="534377" cy="259045"/>
    <xdr:sp macro="" textlink="">
      <xdr:nvSpPr>
        <xdr:cNvPr id="712" name="テキスト ボックス 711"/>
        <xdr:cNvSpPr txBox="1"/>
      </xdr:nvSpPr>
      <xdr:spPr>
        <a:xfrm>
          <a:off x="12547111" y="1608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概ね平均的な歳出構造となっているが、衛生費と公債費の歳出額が、類似団体内平均値と比較して大きくなっている。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118,680</a:t>
          </a:r>
          <a:r>
            <a:rPr kumimoji="1" lang="ja-JP" altLang="en-US" sz="1300">
              <a:latin typeface="ＭＳ Ｐゴシック" panose="020B0600070205080204" pitchFamily="50" charset="-128"/>
              <a:ea typeface="ＭＳ Ｐゴシック" panose="020B0600070205080204" pitchFamily="50" charset="-128"/>
            </a:rPr>
            <a:t>円（前年度＋</a:t>
          </a:r>
          <a:r>
            <a:rPr kumimoji="1" lang="en-US" altLang="ja-JP" sz="1300">
              <a:latin typeface="ＭＳ Ｐゴシック" panose="020B0600070205080204" pitchFamily="50" charset="-128"/>
              <a:ea typeface="ＭＳ Ｐゴシック" panose="020B0600070205080204" pitchFamily="50" charset="-128"/>
            </a:rPr>
            <a:t>19,695</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公債費の増は、過疎対策事業債の償還金による影響が大きく、令和５年度まで上昇が続き、令和６年度以降は減少する見込みとなっている。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衛生費の増は、一部事務組合に対する負担金が影響しているが、施設更新のための負担であり、今後は減少する見込みとなっている。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徳島県東みよし町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財政調整基金については、中期的な見通しのもとに、決算剰余金を中心に積み立てるとともに、最低水準の取り崩しに努めている。令和５年度は、</a:t>
          </a:r>
          <a:r>
            <a:rPr kumimoji="1" lang="en-US" altLang="ja-JP" sz="1400">
              <a:latin typeface="ＭＳ ゴシック" pitchFamily="49" charset="-128"/>
              <a:ea typeface="ＭＳ ゴシック" pitchFamily="49" charset="-128"/>
            </a:rPr>
            <a:t>500,000</a:t>
          </a:r>
          <a:r>
            <a:rPr kumimoji="1" lang="ja-JP" altLang="en-US" sz="1400">
              <a:latin typeface="ＭＳ ゴシック" pitchFamily="49" charset="-128"/>
              <a:ea typeface="ＭＳ ゴシック" pitchFamily="49" charset="-128"/>
            </a:rPr>
            <a:t>千円取り崩しを行ったが、同額程度の積み立てを行い残高は回復している。</a:t>
          </a:r>
        </a:p>
        <a:p>
          <a:r>
            <a:rPr kumimoji="1" lang="ja-JP" altLang="en-US" sz="1400">
              <a:latin typeface="ＭＳ ゴシック" pitchFamily="49" charset="-128"/>
              <a:ea typeface="ＭＳ ゴシック" pitchFamily="49" charset="-128"/>
            </a:rPr>
            <a:t>実質収支については、黒字が継続している状況である。</a:t>
          </a:r>
        </a:p>
        <a:p>
          <a:r>
            <a:rPr kumimoji="1" lang="ja-JP" altLang="en-US" sz="1400">
              <a:latin typeface="ＭＳ ゴシック" pitchFamily="49" charset="-128"/>
              <a:ea typeface="ＭＳ ゴシック" pitchFamily="49" charset="-128"/>
            </a:rPr>
            <a:t>実質単年度収支は、繰上償還の実施等により、令和５年度は黒字となっている。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徳島県東みよし町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本町は、全ての会計で黒字となっている。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水道事業特別会計は、流動資産が令和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年度から減少したものの、堅調に推移しており黒字額を確保している。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一般会計においても、毎年度黒字を継続しており、繰上償還の実施や基金積立を実施している。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10026246</v>
      </c>
      <c r="BO4" s="485"/>
      <c r="BP4" s="485"/>
      <c r="BQ4" s="485"/>
      <c r="BR4" s="485"/>
      <c r="BS4" s="485"/>
      <c r="BT4" s="485"/>
      <c r="BU4" s="486"/>
      <c r="BV4" s="484">
        <v>10059852</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6.5</v>
      </c>
      <c r="CU4" s="625"/>
      <c r="CV4" s="625"/>
      <c r="CW4" s="625"/>
      <c r="CX4" s="625"/>
      <c r="CY4" s="625"/>
      <c r="CZ4" s="625"/>
      <c r="DA4" s="626"/>
      <c r="DB4" s="624">
        <v>8.6</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9552031</v>
      </c>
      <c r="BO5" s="456"/>
      <c r="BP5" s="456"/>
      <c r="BQ5" s="456"/>
      <c r="BR5" s="456"/>
      <c r="BS5" s="456"/>
      <c r="BT5" s="456"/>
      <c r="BU5" s="457"/>
      <c r="BV5" s="455">
        <v>9564774</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96.3</v>
      </c>
      <c r="CU5" s="453"/>
      <c r="CV5" s="453"/>
      <c r="CW5" s="453"/>
      <c r="CX5" s="453"/>
      <c r="CY5" s="453"/>
      <c r="CZ5" s="453"/>
      <c r="DA5" s="454"/>
      <c r="DB5" s="452">
        <v>93.2</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474215</v>
      </c>
      <c r="BO6" s="456"/>
      <c r="BP6" s="456"/>
      <c r="BQ6" s="456"/>
      <c r="BR6" s="456"/>
      <c r="BS6" s="456"/>
      <c r="BT6" s="456"/>
      <c r="BU6" s="457"/>
      <c r="BV6" s="455">
        <v>495078</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96.3</v>
      </c>
      <c r="CU6" s="599"/>
      <c r="CV6" s="599"/>
      <c r="CW6" s="599"/>
      <c r="CX6" s="599"/>
      <c r="CY6" s="599"/>
      <c r="CZ6" s="599"/>
      <c r="DA6" s="600"/>
      <c r="DB6" s="598">
        <v>94.2</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128471</v>
      </c>
      <c r="BO7" s="456"/>
      <c r="BP7" s="456"/>
      <c r="BQ7" s="456"/>
      <c r="BR7" s="456"/>
      <c r="BS7" s="456"/>
      <c r="BT7" s="456"/>
      <c r="BU7" s="457"/>
      <c r="BV7" s="455">
        <v>44157</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5283079</v>
      </c>
      <c r="CU7" s="456"/>
      <c r="CV7" s="456"/>
      <c r="CW7" s="456"/>
      <c r="CX7" s="456"/>
      <c r="CY7" s="456"/>
      <c r="CZ7" s="456"/>
      <c r="DA7" s="457"/>
      <c r="DB7" s="455">
        <v>5240243</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345744</v>
      </c>
      <c r="BO8" s="456"/>
      <c r="BP8" s="456"/>
      <c r="BQ8" s="456"/>
      <c r="BR8" s="456"/>
      <c r="BS8" s="456"/>
      <c r="BT8" s="456"/>
      <c r="BU8" s="457"/>
      <c r="BV8" s="455">
        <v>450921</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0.28999999999999998</v>
      </c>
      <c r="CU8" s="559"/>
      <c r="CV8" s="559"/>
      <c r="CW8" s="559"/>
      <c r="CX8" s="559"/>
      <c r="CY8" s="559"/>
      <c r="CZ8" s="559"/>
      <c r="DA8" s="560"/>
      <c r="DB8" s="558">
        <v>0.28999999999999998</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13622</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-105177</v>
      </c>
      <c r="BO9" s="456"/>
      <c r="BP9" s="456"/>
      <c r="BQ9" s="456"/>
      <c r="BR9" s="456"/>
      <c r="BS9" s="456"/>
      <c r="BT9" s="456"/>
      <c r="BU9" s="457"/>
      <c r="BV9" s="455">
        <v>-328297</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21.6</v>
      </c>
      <c r="CU9" s="453"/>
      <c r="CV9" s="453"/>
      <c r="CW9" s="453"/>
      <c r="CX9" s="453"/>
      <c r="CY9" s="453"/>
      <c r="CZ9" s="453"/>
      <c r="DA9" s="454"/>
      <c r="DB9" s="452">
        <v>17.5</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14638</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505338</v>
      </c>
      <c r="BO10" s="456"/>
      <c r="BP10" s="456"/>
      <c r="BQ10" s="456"/>
      <c r="BR10" s="456"/>
      <c r="BS10" s="456"/>
      <c r="BT10" s="456"/>
      <c r="BU10" s="457"/>
      <c r="BV10" s="455">
        <v>402476</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210374</v>
      </c>
      <c r="BO11" s="456"/>
      <c r="BP11" s="456"/>
      <c r="BQ11" s="456"/>
      <c r="BR11" s="456"/>
      <c r="BS11" s="456"/>
      <c r="BT11" s="456"/>
      <c r="BU11" s="457"/>
      <c r="BV11" s="455">
        <v>0</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15">
      <c r="A12" s="181"/>
      <c r="B12" s="561" t="s">
        <v>122</v>
      </c>
      <c r="C12" s="562"/>
      <c r="D12" s="562"/>
      <c r="E12" s="562"/>
      <c r="F12" s="562"/>
      <c r="G12" s="562"/>
      <c r="H12" s="562"/>
      <c r="I12" s="562"/>
      <c r="J12" s="562"/>
      <c r="K12" s="563"/>
      <c r="L12" s="570" t="s">
        <v>123</v>
      </c>
      <c r="M12" s="571"/>
      <c r="N12" s="571"/>
      <c r="O12" s="571"/>
      <c r="P12" s="571"/>
      <c r="Q12" s="572"/>
      <c r="R12" s="573">
        <v>13405</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127</v>
      </c>
      <c r="AV12" s="514"/>
      <c r="AW12" s="514"/>
      <c r="AX12" s="514"/>
      <c r="AY12" s="469" t="s">
        <v>128</v>
      </c>
      <c r="AZ12" s="470"/>
      <c r="BA12" s="470"/>
      <c r="BB12" s="470"/>
      <c r="BC12" s="470"/>
      <c r="BD12" s="470"/>
      <c r="BE12" s="470"/>
      <c r="BF12" s="470"/>
      <c r="BG12" s="470"/>
      <c r="BH12" s="470"/>
      <c r="BI12" s="470"/>
      <c r="BJ12" s="470"/>
      <c r="BK12" s="470"/>
      <c r="BL12" s="470"/>
      <c r="BM12" s="471"/>
      <c r="BN12" s="455">
        <v>500000</v>
      </c>
      <c r="BO12" s="456"/>
      <c r="BP12" s="456"/>
      <c r="BQ12" s="456"/>
      <c r="BR12" s="456"/>
      <c r="BS12" s="456"/>
      <c r="BT12" s="456"/>
      <c r="BU12" s="457"/>
      <c r="BV12" s="455">
        <v>400000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13282</v>
      </c>
      <c r="S13" s="543"/>
      <c r="T13" s="543"/>
      <c r="U13" s="543"/>
      <c r="V13" s="544"/>
      <c r="W13" s="545" t="s">
        <v>131</v>
      </c>
      <c r="X13" s="441"/>
      <c r="Y13" s="441"/>
      <c r="Z13" s="441"/>
      <c r="AA13" s="441"/>
      <c r="AB13" s="442"/>
      <c r="AC13" s="408">
        <v>543</v>
      </c>
      <c r="AD13" s="409"/>
      <c r="AE13" s="409"/>
      <c r="AF13" s="409"/>
      <c r="AG13" s="410"/>
      <c r="AH13" s="408">
        <v>592</v>
      </c>
      <c r="AI13" s="409"/>
      <c r="AJ13" s="409"/>
      <c r="AK13" s="409"/>
      <c r="AL13" s="468"/>
      <c r="AM13" s="512" t="s">
        <v>132</v>
      </c>
      <c r="AN13" s="412"/>
      <c r="AO13" s="412"/>
      <c r="AP13" s="412"/>
      <c r="AQ13" s="412"/>
      <c r="AR13" s="412"/>
      <c r="AS13" s="412"/>
      <c r="AT13" s="413"/>
      <c r="AU13" s="513" t="s">
        <v>127</v>
      </c>
      <c r="AV13" s="514"/>
      <c r="AW13" s="514"/>
      <c r="AX13" s="514"/>
      <c r="AY13" s="469" t="s">
        <v>133</v>
      </c>
      <c r="AZ13" s="470"/>
      <c r="BA13" s="470"/>
      <c r="BB13" s="470"/>
      <c r="BC13" s="470"/>
      <c r="BD13" s="470"/>
      <c r="BE13" s="470"/>
      <c r="BF13" s="470"/>
      <c r="BG13" s="470"/>
      <c r="BH13" s="470"/>
      <c r="BI13" s="470"/>
      <c r="BJ13" s="470"/>
      <c r="BK13" s="470"/>
      <c r="BL13" s="470"/>
      <c r="BM13" s="471"/>
      <c r="BN13" s="455">
        <v>110535</v>
      </c>
      <c r="BO13" s="456"/>
      <c r="BP13" s="456"/>
      <c r="BQ13" s="456"/>
      <c r="BR13" s="456"/>
      <c r="BS13" s="456"/>
      <c r="BT13" s="456"/>
      <c r="BU13" s="457"/>
      <c r="BV13" s="455">
        <v>-325821</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9.5</v>
      </c>
      <c r="CU13" s="453"/>
      <c r="CV13" s="453"/>
      <c r="CW13" s="453"/>
      <c r="CX13" s="453"/>
      <c r="CY13" s="453"/>
      <c r="CZ13" s="453"/>
      <c r="DA13" s="454"/>
      <c r="DB13" s="452">
        <v>8.9</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13628</v>
      </c>
      <c r="S14" s="543"/>
      <c r="T14" s="543"/>
      <c r="U14" s="543"/>
      <c r="V14" s="544"/>
      <c r="W14" s="546"/>
      <c r="X14" s="444"/>
      <c r="Y14" s="444"/>
      <c r="Z14" s="444"/>
      <c r="AA14" s="444"/>
      <c r="AB14" s="445"/>
      <c r="AC14" s="535">
        <v>8.1999999999999993</v>
      </c>
      <c r="AD14" s="536"/>
      <c r="AE14" s="536"/>
      <c r="AF14" s="536"/>
      <c r="AG14" s="537"/>
      <c r="AH14" s="535">
        <v>8.5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121</v>
      </c>
      <c r="CU14" s="553"/>
      <c r="CV14" s="553"/>
      <c r="CW14" s="553"/>
      <c r="CX14" s="553"/>
      <c r="CY14" s="553"/>
      <c r="CZ14" s="553"/>
      <c r="DA14" s="554"/>
      <c r="DB14" s="552" t="s">
        <v>121</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13514</v>
      </c>
      <c r="S15" s="543"/>
      <c r="T15" s="543"/>
      <c r="U15" s="543"/>
      <c r="V15" s="544"/>
      <c r="W15" s="545" t="s">
        <v>137</v>
      </c>
      <c r="X15" s="441"/>
      <c r="Y15" s="441"/>
      <c r="Z15" s="441"/>
      <c r="AA15" s="441"/>
      <c r="AB15" s="442"/>
      <c r="AC15" s="408">
        <v>1701</v>
      </c>
      <c r="AD15" s="409"/>
      <c r="AE15" s="409"/>
      <c r="AF15" s="409"/>
      <c r="AG15" s="410"/>
      <c r="AH15" s="408">
        <v>1844</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1436075</v>
      </c>
      <c r="BO15" s="485"/>
      <c r="BP15" s="485"/>
      <c r="BQ15" s="485"/>
      <c r="BR15" s="485"/>
      <c r="BS15" s="485"/>
      <c r="BT15" s="485"/>
      <c r="BU15" s="486"/>
      <c r="BV15" s="484">
        <v>1398961</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25.7</v>
      </c>
      <c r="AD16" s="536"/>
      <c r="AE16" s="536"/>
      <c r="AF16" s="536"/>
      <c r="AG16" s="537"/>
      <c r="AH16" s="535">
        <v>26.6</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4928666</v>
      </c>
      <c r="BO16" s="456"/>
      <c r="BP16" s="456"/>
      <c r="BQ16" s="456"/>
      <c r="BR16" s="456"/>
      <c r="BS16" s="456"/>
      <c r="BT16" s="456"/>
      <c r="BU16" s="457"/>
      <c r="BV16" s="455">
        <v>4867156</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4383</v>
      </c>
      <c r="AD17" s="409"/>
      <c r="AE17" s="409"/>
      <c r="AF17" s="409"/>
      <c r="AG17" s="410"/>
      <c r="AH17" s="408">
        <v>4507</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1765079</v>
      </c>
      <c r="BO17" s="456"/>
      <c r="BP17" s="456"/>
      <c r="BQ17" s="456"/>
      <c r="BR17" s="456"/>
      <c r="BS17" s="456"/>
      <c r="BT17" s="456"/>
      <c r="BU17" s="457"/>
      <c r="BV17" s="455">
        <v>1721597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122.48</v>
      </c>
      <c r="M18" s="508"/>
      <c r="N18" s="508"/>
      <c r="O18" s="508"/>
      <c r="P18" s="508"/>
      <c r="Q18" s="508"/>
      <c r="R18" s="509"/>
      <c r="S18" s="509"/>
      <c r="T18" s="509"/>
      <c r="U18" s="509"/>
      <c r="V18" s="510"/>
      <c r="W18" s="526"/>
      <c r="X18" s="527"/>
      <c r="Y18" s="527"/>
      <c r="Z18" s="527"/>
      <c r="AA18" s="527"/>
      <c r="AB18" s="551"/>
      <c r="AC18" s="425">
        <v>66.099999999999994</v>
      </c>
      <c r="AD18" s="426"/>
      <c r="AE18" s="426"/>
      <c r="AF18" s="426"/>
      <c r="AG18" s="511"/>
      <c r="AH18" s="425">
        <v>64.900000000000006</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5157164</v>
      </c>
      <c r="BO18" s="456"/>
      <c r="BP18" s="456"/>
      <c r="BQ18" s="456"/>
      <c r="BR18" s="456"/>
      <c r="BS18" s="456"/>
      <c r="BT18" s="456"/>
      <c r="BU18" s="457"/>
      <c r="BV18" s="455">
        <v>4991957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111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7274859</v>
      </c>
      <c r="BO19" s="456"/>
      <c r="BP19" s="456"/>
      <c r="BQ19" s="456"/>
      <c r="BR19" s="456"/>
      <c r="BS19" s="456"/>
      <c r="BT19" s="456"/>
      <c r="BU19" s="457"/>
      <c r="BV19" s="455">
        <v>7613617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5182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8688020</v>
      </c>
      <c r="BO22" s="485"/>
      <c r="BP22" s="485"/>
      <c r="BQ22" s="485"/>
      <c r="BR22" s="485"/>
      <c r="BS22" s="485"/>
      <c r="BT22" s="485"/>
      <c r="BU22" s="486"/>
      <c r="BV22" s="484">
        <v>9236373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6040997</v>
      </c>
      <c r="BO23" s="456"/>
      <c r="BP23" s="456"/>
      <c r="BQ23" s="456"/>
      <c r="BR23" s="456"/>
      <c r="BS23" s="456"/>
      <c r="BT23" s="456"/>
      <c r="BU23" s="457"/>
      <c r="BV23" s="455">
        <v>5762036</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7430</v>
      </c>
      <c r="R24" s="409"/>
      <c r="S24" s="409"/>
      <c r="T24" s="409"/>
      <c r="U24" s="409"/>
      <c r="V24" s="410"/>
      <c r="W24" s="498"/>
      <c r="X24" s="435"/>
      <c r="Y24" s="436"/>
      <c r="Z24" s="411" t="s">
        <v>162</v>
      </c>
      <c r="AA24" s="412"/>
      <c r="AB24" s="412"/>
      <c r="AC24" s="412"/>
      <c r="AD24" s="412"/>
      <c r="AE24" s="412"/>
      <c r="AF24" s="412"/>
      <c r="AG24" s="413"/>
      <c r="AH24" s="408">
        <v>146</v>
      </c>
      <c r="AI24" s="409"/>
      <c r="AJ24" s="409"/>
      <c r="AK24" s="409"/>
      <c r="AL24" s="410"/>
      <c r="AM24" s="408">
        <v>424130</v>
      </c>
      <c r="AN24" s="409"/>
      <c r="AO24" s="409"/>
      <c r="AP24" s="409"/>
      <c r="AQ24" s="409"/>
      <c r="AR24" s="410"/>
      <c r="AS24" s="408">
        <v>2905</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6896659</v>
      </c>
      <c r="BO24" s="456"/>
      <c r="BP24" s="456"/>
      <c r="BQ24" s="456"/>
      <c r="BR24" s="456"/>
      <c r="BS24" s="456"/>
      <c r="BT24" s="456"/>
      <c r="BU24" s="457"/>
      <c r="BV24" s="455">
        <v>6874445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2</v>
      </c>
      <c r="M25" s="409"/>
      <c r="N25" s="409"/>
      <c r="O25" s="409"/>
      <c r="P25" s="410"/>
      <c r="Q25" s="408">
        <v>5950</v>
      </c>
      <c r="R25" s="409"/>
      <c r="S25" s="409"/>
      <c r="T25" s="409"/>
      <c r="U25" s="409"/>
      <c r="V25" s="410"/>
      <c r="W25" s="498"/>
      <c r="X25" s="435"/>
      <c r="Y25" s="436"/>
      <c r="Z25" s="411" t="s">
        <v>165</v>
      </c>
      <c r="AA25" s="412"/>
      <c r="AB25" s="412"/>
      <c r="AC25" s="412"/>
      <c r="AD25" s="412"/>
      <c r="AE25" s="412"/>
      <c r="AF25" s="412"/>
      <c r="AG25" s="413"/>
      <c r="AH25" s="408" t="s">
        <v>121</v>
      </c>
      <c r="AI25" s="409"/>
      <c r="AJ25" s="409"/>
      <c r="AK25" s="409"/>
      <c r="AL25" s="410"/>
      <c r="AM25" s="408" t="s">
        <v>121</v>
      </c>
      <c r="AN25" s="409"/>
      <c r="AO25" s="409"/>
      <c r="AP25" s="409"/>
      <c r="AQ25" s="409"/>
      <c r="AR25" s="410"/>
      <c r="AS25" s="408" t="s">
        <v>121</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433546</v>
      </c>
      <c r="BO25" s="485"/>
      <c r="BP25" s="485"/>
      <c r="BQ25" s="485"/>
      <c r="BR25" s="485"/>
      <c r="BS25" s="485"/>
      <c r="BT25" s="485"/>
      <c r="BU25" s="486"/>
      <c r="BV25" s="484">
        <v>628823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5500</v>
      </c>
      <c r="R26" s="409"/>
      <c r="S26" s="409"/>
      <c r="T26" s="409"/>
      <c r="U26" s="409"/>
      <c r="V26" s="410"/>
      <c r="W26" s="498"/>
      <c r="X26" s="435"/>
      <c r="Y26" s="436"/>
      <c r="Z26" s="411" t="s">
        <v>168</v>
      </c>
      <c r="AA26" s="466"/>
      <c r="AB26" s="466"/>
      <c r="AC26" s="466"/>
      <c r="AD26" s="466"/>
      <c r="AE26" s="466"/>
      <c r="AF26" s="466"/>
      <c r="AG26" s="467"/>
      <c r="AH26" s="408">
        <v>3</v>
      </c>
      <c r="AI26" s="409"/>
      <c r="AJ26" s="409"/>
      <c r="AK26" s="409"/>
      <c r="AL26" s="410"/>
      <c r="AM26" s="408">
        <v>10212</v>
      </c>
      <c r="AN26" s="409"/>
      <c r="AO26" s="409"/>
      <c r="AP26" s="409"/>
      <c r="AQ26" s="409"/>
      <c r="AR26" s="410"/>
      <c r="AS26" s="408">
        <v>3404</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121</v>
      </c>
      <c r="BO26" s="456"/>
      <c r="BP26" s="456"/>
      <c r="BQ26" s="456"/>
      <c r="BR26" s="456"/>
      <c r="BS26" s="456"/>
      <c r="BT26" s="456"/>
      <c r="BU26" s="457"/>
      <c r="BV26" s="455" t="s">
        <v>121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3150</v>
      </c>
      <c r="R27" s="409"/>
      <c r="S27" s="409"/>
      <c r="T27" s="409"/>
      <c r="U27" s="409"/>
      <c r="V27" s="410"/>
      <c r="W27" s="498"/>
      <c r="X27" s="435"/>
      <c r="Y27" s="436"/>
      <c r="Z27" s="411" t="s">
        <v>171</v>
      </c>
      <c r="AA27" s="412"/>
      <c r="AB27" s="412"/>
      <c r="AC27" s="412"/>
      <c r="AD27" s="412"/>
      <c r="AE27" s="412"/>
      <c r="AF27" s="412"/>
      <c r="AG27" s="413"/>
      <c r="AH27" s="408">
        <v>4</v>
      </c>
      <c r="AI27" s="409"/>
      <c r="AJ27" s="409"/>
      <c r="AK27" s="409"/>
      <c r="AL27" s="410"/>
      <c r="AM27" s="408">
        <v>12596</v>
      </c>
      <c r="AN27" s="409"/>
      <c r="AO27" s="409"/>
      <c r="AP27" s="409"/>
      <c r="AQ27" s="409"/>
      <c r="AR27" s="410"/>
      <c r="AS27" s="408">
        <v>3149</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121</v>
      </c>
      <c r="BO27" s="490"/>
      <c r="BP27" s="490"/>
      <c r="BQ27" s="490"/>
      <c r="BR27" s="490"/>
      <c r="BS27" s="490"/>
      <c r="BT27" s="490"/>
      <c r="BU27" s="491"/>
      <c r="BV27" s="489" t="s">
        <v>121</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2700</v>
      </c>
      <c r="R28" s="409"/>
      <c r="S28" s="409"/>
      <c r="T28" s="409"/>
      <c r="U28" s="409"/>
      <c r="V28" s="410"/>
      <c r="W28" s="498"/>
      <c r="X28" s="435"/>
      <c r="Y28" s="436"/>
      <c r="Z28" s="411" t="s">
        <v>174</v>
      </c>
      <c r="AA28" s="412"/>
      <c r="AB28" s="412"/>
      <c r="AC28" s="412"/>
      <c r="AD28" s="412"/>
      <c r="AE28" s="412"/>
      <c r="AF28" s="412"/>
      <c r="AG28" s="413"/>
      <c r="AH28" s="408" t="s">
        <v>121</v>
      </c>
      <c r="AI28" s="409"/>
      <c r="AJ28" s="409"/>
      <c r="AK28" s="409"/>
      <c r="AL28" s="410"/>
      <c r="AM28" s="408" t="s">
        <v>121</v>
      </c>
      <c r="AN28" s="409"/>
      <c r="AO28" s="409"/>
      <c r="AP28" s="409"/>
      <c r="AQ28" s="409"/>
      <c r="AR28" s="410"/>
      <c r="AS28" s="408" t="s">
        <v>121</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3188156</v>
      </c>
      <c r="BO28" s="485"/>
      <c r="BP28" s="485"/>
      <c r="BQ28" s="485"/>
      <c r="BR28" s="485"/>
      <c r="BS28" s="485"/>
      <c r="BT28" s="485"/>
      <c r="BU28" s="486"/>
      <c r="BV28" s="484">
        <v>3182818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12</v>
      </c>
      <c r="M29" s="409"/>
      <c r="N29" s="409"/>
      <c r="O29" s="409"/>
      <c r="P29" s="410"/>
      <c r="Q29" s="408">
        <v>2250</v>
      </c>
      <c r="R29" s="409"/>
      <c r="S29" s="409"/>
      <c r="T29" s="409"/>
      <c r="U29" s="409"/>
      <c r="V29" s="410"/>
      <c r="W29" s="499"/>
      <c r="X29" s="500"/>
      <c r="Y29" s="501"/>
      <c r="Z29" s="411" t="s">
        <v>177</v>
      </c>
      <c r="AA29" s="412"/>
      <c r="AB29" s="412"/>
      <c r="AC29" s="412"/>
      <c r="AD29" s="412"/>
      <c r="AE29" s="412"/>
      <c r="AF29" s="412"/>
      <c r="AG29" s="413"/>
      <c r="AH29" s="408">
        <v>150</v>
      </c>
      <c r="AI29" s="409"/>
      <c r="AJ29" s="409"/>
      <c r="AK29" s="409"/>
      <c r="AL29" s="410"/>
      <c r="AM29" s="408">
        <v>436726</v>
      </c>
      <c r="AN29" s="409"/>
      <c r="AO29" s="409"/>
      <c r="AP29" s="409"/>
      <c r="AQ29" s="409"/>
      <c r="AR29" s="410"/>
      <c r="AS29" s="408">
        <v>2912</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1035323</v>
      </c>
      <c r="BO29" s="456"/>
      <c r="BP29" s="456"/>
      <c r="BQ29" s="456"/>
      <c r="BR29" s="456"/>
      <c r="BS29" s="456"/>
      <c r="BT29" s="456"/>
      <c r="BU29" s="457"/>
      <c r="BV29" s="455">
        <v>1235095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98.4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3590947</v>
      </c>
      <c r="BO30" s="490"/>
      <c r="BP30" s="490"/>
      <c r="BQ30" s="490"/>
      <c r="BR30" s="490"/>
      <c r="BS30" s="490"/>
      <c r="BT30" s="490"/>
      <c r="BU30" s="491"/>
      <c r="BV30" s="489">
        <v>3764213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4</v>
      </c>
      <c r="AN34" s="403"/>
      <c r="AO34" s="404" t="str">
        <f>IF('各会計、関係団体の財政状況及び健全化判断比率'!B30="","",'各会計、関係団体の財政状況及び健全化判断比率'!B30)</f>
        <v>水道事業特別会計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6</v>
      </c>
      <c r="BX34" s="403"/>
      <c r="BY34" s="404" t="str">
        <f>IF('各会計、関係団体の財政状況及び健全化判断比率'!B68="","",'各会計、関係団体の財政状況及び健全化判断比率'!B68)</f>
        <v>徳島県市町村議会議員公務災害補償等組合</v>
      </c>
      <c r="BZ34" s="404"/>
      <c r="CA34" s="404"/>
      <c r="CB34" s="404"/>
      <c r="CC34" s="404"/>
      <c r="CD34" s="404"/>
      <c r="CE34" s="404"/>
      <c r="CF34" s="404"/>
      <c r="CG34" s="404"/>
      <c r="CH34" s="404"/>
      <c r="CI34" s="404"/>
      <c r="CJ34" s="404"/>
      <c r="CK34" s="404"/>
      <c r="CL34" s="404"/>
      <c r="CM34" s="404"/>
      <c r="CN34" s="181"/>
      <c r="CO34" s="403">
        <f>IF(CQ34="","",MAX(C34:D43,U34:V43,AM34:AN43,BE34:BF43,BW34:BX43)+1)</f>
        <v>14</v>
      </c>
      <c r="CP34" s="403"/>
      <c r="CQ34" s="404" t="str">
        <f>IF('各会計、関係団体の財政状況及び健全化判断比率'!BS7="","",'各会計、関係団体の財政状況及び健全化判断比率'!BS7)</f>
        <v>吉野川オアシス</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〇</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後期高齢者医療事業特別会計</v>
      </c>
      <c r="X35" s="404"/>
      <c r="Y35" s="404"/>
      <c r="Z35" s="404"/>
      <c r="AA35" s="404"/>
      <c r="AB35" s="404"/>
      <c r="AC35" s="404"/>
      <c r="AD35" s="404"/>
      <c r="AE35" s="404"/>
      <c r="AF35" s="404"/>
      <c r="AG35" s="404"/>
      <c r="AH35" s="404"/>
      <c r="AI35" s="404"/>
      <c r="AJ35" s="404"/>
      <c r="AK35" s="404"/>
      <c r="AL35" s="181"/>
      <c r="AM35" s="403">
        <f t="shared" ref="AM35:AM43" si="0">IF(AO35="","",AM34+1)</f>
        <v>5</v>
      </c>
      <c r="AN35" s="403"/>
      <c r="AO35" s="404" t="str">
        <f>IF('各会計、関係団体の財政状況及び健全化判断比率'!B31="","",'各会計、関係団体の財政状況及び健全化判断比率'!B31)</f>
        <v>下水道事業特別会計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7</v>
      </c>
      <c r="BX35" s="403"/>
      <c r="BY35" s="404" t="str">
        <f>IF('各会計、関係団体の財政状況及び健全化判断比率'!B69="","",'各会計、関係団体の財政状況及び健全化判断比率'!B69)</f>
        <v>徳島県市町村総合事務組合（一般会計）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t="str">
        <f t="shared" ref="U36:U43" si="4">IF(W36="","",U35+1)</f>
        <v/>
      </c>
      <c r="V36" s="403"/>
      <c r="W36" s="404"/>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8</v>
      </c>
      <c r="BX36" s="403"/>
      <c r="BY36" s="404" t="str">
        <f>IF('各会計、関係団体の財政状況及び健全化判断比率'!B70="","",'各会計、関係団体の財政状況及び健全化判断比率'!B70)</f>
        <v>徳島県市町村総合事務組合（徳島滞納整理機構特別会計）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9</v>
      </c>
      <c r="BX37" s="403"/>
      <c r="BY37" s="404" t="str">
        <f>IF('各会計、関係団体の財政状況及び健全化判断比率'!B71="","",'各会計、関係団体の財政状況及び健全化判断比率'!B71)</f>
        <v>三好東部火葬場管理組合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10</v>
      </c>
      <c r="BX38" s="403"/>
      <c r="BY38" s="404" t="str">
        <f>IF('各会計、関係団体の財政状況及び健全化判断比率'!B72="","",'各会計、関係団体の財政状況及び健全化判断比率'!B72)</f>
        <v>みよし広域連合（一般会計）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11</v>
      </c>
      <c r="BX39" s="403"/>
      <c r="BY39" s="404" t="str">
        <f>IF('各会計、関係団体の財政状況及び健全化判断比率'!B73="","",'各会計、関係団体の財政状況及び健全化判断比率'!B73)</f>
        <v>みよし広域連合（介護保険特別会計）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12</v>
      </c>
      <c r="BX40" s="403"/>
      <c r="BY40" s="404" t="str">
        <f>IF('各会計、関係団体の財政状況及び健全化判断比率'!B74="","",'各会計、関係団体の財政状況及び健全化判断比率'!B74)</f>
        <v>徳島県後期高齢者医療広域連合（一般会計）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13</v>
      </c>
      <c r="BX41" s="403"/>
      <c r="BY41" s="404" t="str">
        <f>IF('各会計、関係団体の財政状況及び健全化判断比率'!B75="","",'各会計、関係団体の財政状況及び健全化判断比率'!B75)</f>
        <v>徳島県後期高齢者医療広域連合（後期高齢者医療事業会計）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lxisx598c2BJq24+fuNGSV4Y5Fjt39bwsBrHzJzaBIfKJi/ZX0WhnUDLtUsjGz/oc3dfW3qzMxQ0GOjuarTbrQ==" saltValue="BsNvzUqMwcorwvnsRJe0W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87" t="s">
        <v>530</v>
      </c>
      <c r="D34" s="1187"/>
      <c r="E34" s="1188"/>
      <c r="F34" s="32">
        <v>13.02</v>
      </c>
      <c r="G34" s="33">
        <v>12.78</v>
      </c>
      <c r="H34" s="33">
        <v>12.57</v>
      </c>
      <c r="I34" s="33">
        <v>12.4</v>
      </c>
      <c r="J34" s="34">
        <v>11.84</v>
      </c>
      <c r="K34" s="22"/>
      <c r="L34" s="22"/>
      <c r="M34" s="22"/>
      <c r="N34" s="22"/>
      <c r="O34" s="22"/>
      <c r="P34" s="22"/>
    </row>
    <row r="35" spans="1:16" ht="39" customHeight="1" x14ac:dyDescent="0.15">
      <c r="A35" s="22"/>
      <c r="B35" s="35"/>
      <c r="C35" s="1181" t="s">
        <v>531</v>
      </c>
      <c r="D35" s="1182"/>
      <c r="E35" s="1183"/>
      <c r="F35" s="36">
        <v>7.48</v>
      </c>
      <c r="G35" s="37">
        <v>10.41</v>
      </c>
      <c r="H35" s="37">
        <v>14.36</v>
      </c>
      <c r="I35" s="37">
        <v>8.6</v>
      </c>
      <c r="J35" s="38">
        <v>6.54</v>
      </c>
      <c r="K35" s="22"/>
      <c r="L35" s="22"/>
      <c r="M35" s="22"/>
      <c r="N35" s="22"/>
      <c r="O35" s="22"/>
      <c r="P35" s="22"/>
    </row>
    <row r="36" spans="1:16" ht="39" customHeight="1" x14ac:dyDescent="0.15">
      <c r="A36" s="22"/>
      <c r="B36" s="35"/>
      <c r="C36" s="1181" t="s">
        <v>532</v>
      </c>
      <c r="D36" s="1182"/>
      <c r="E36" s="1183"/>
      <c r="F36" s="36">
        <v>1.84</v>
      </c>
      <c r="G36" s="37">
        <v>1.86</v>
      </c>
      <c r="H36" s="37">
        <v>2.02</v>
      </c>
      <c r="I36" s="37">
        <v>2.11</v>
      </c>
      <c r="J36" s="38">
        <v>2.02</v>
      </c>
      <c r="K36" s="22"/>
      <c r="L36" s="22"/>
      <c r="M36" s="22"/>
      <c r="N36" s="22"/>
      <c r="O36" s="22"/>
      <c r="P36" s="22"/>
    </row>
    <row r="37" spans="1:16" ht="39" customHeight="1" x14ac:dyDescent="0.15">
      <c r="A37" s="22"/>
      <c r="B37" s="35"/>
      <c r="C37" s="1181" t="s">
        <v>533</v>
      </c>
      <c r="D37" s="1182"/>
      <c r="E37" s="1183"/>
      <c r="F37" s="36" t="s">
        <v>484</v>
      </c>
      <c r="G37" s="37" t="s">
        <v>484</v>
      </c>
      <c r="H37" s="37" t="s">
        <v>484</v>
      </c>
      <c r="I37" s="37" t="s">
        <v>484</v>
      </c>
      <c r="J37" s="38">
        <v>1</v>
      </c>
      <c r="K37" s="22"/>
      <c r="L37" s="22"/>
      <c r="M37" s="22"/>
      <c r="N37" s="22"/>
      <c r="O37" s="22"/>
      <c r="P37" s="22"/>
    </row>
    <row r="38" spans="1:16" ht="39" customHeight="1" x14ac:dyDescent="0.15">
      <c r="A38" s="22"/>
      <c r="B38" s="35"/>
      <c r="C38" s="1181" t="s">
        <v>534</v>
      </c>
      <c r="D38" s="1182"/>
      <c r="E38" s="1183"/>
      <c r="F38" s="36">
        <v>0.02</v>
      </c>
      <c r="G38" s="37">
        <v>0.02</v>
      </c>
      <c r="H38" s="37">
        <v>0.01</v>
      </c>
      <c r="I38" s="37">
        <v>0</v>
      </c>
      <c r="J38" s="38">
        <v>0.02</v>
      </c>
      <c r="K38" s="22"/>
      <c r="L38" s="22"/>
      <c r="M38" s="22"/>
      <c r="N38" s="22"/>
      <c r="O38" s="22"/>
      <c r="P38" s="22"/>
    </row>
    <row r="39" spans="1:16" ht="39" customHeight="1" x14ac:dyDescent="0.15">
      <c r="A39" s="22"/>
      <c r="B39" s="35"/>
      <c r="C39" s="1181"/>
      <c r="D39" s="1182"/>
      <c r="E39" s="1183"/>
      <c r="F39" s="36"/>
      <c r="G39" s="37"/>
      <c r="H39" s="37"/>
      <c r="I39" s="37"/>
      <c r="J39" s="38"/>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535</v>
      </c>
      <c r="D42" s="1182"/>
      <c r="E42" s="1183"/>
      <c r="F42" s="36" t="s">
        <v>484</v>
      </c>
      <c r="G42" s="37" t="s">
        <v>484</v>
      </c>
      <c r="H42" s="37" t="s">
        <v>484</v>
      </c>
      <c r="I42" s="37" t="s">
        <v>484</v>
      </c>
      <c r="J42" s="38" t="s">
        <v>484</v>
      </c>
      <c r="K42" s="22"/>
      <c r="L42" s="22"/>
      <c r="M42" s="22"/>
      <c r="N42" s="22"/>
      <c r="O42" s="22"/>
      <c r="P42" s="22"/>
    </row>
    <row r="43" spans="1:16" ht="39" customHeight="1" thickBot="1" x14ac:dyDescent="0.2">
      <c r="A43" s="22"/>
      <c r="B43" s="40"/>
      <c r="C43" s="1184" t="s">
        <v>536</v>
      </c>
      <c r="D43" s="1185"/>
      <c r="E43" s="1186"/>
      <c r="F43" s="41">
        <v>0.23</v>
      </c>
      <c r="G43" s="42">
        <v>0.57999999999999996</v>
      </c>
      <c r="H43" s="42">
        <v>0.71</v>
      </c>
      <c r="I43" s="42">
        <v>0.78</v>
      </c>
      <c r="J43" s="43" t="s">
        <v>484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zC4e9AWc6UDahTnFi4dTp+ZThiLsHcD8htONGxDETi7lFig1BOsQ73wpDtf4pmscFsft9e1L9yZVtV9qJt3zA==" saltValue="LqEx+U5eibhaF+H8kts4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1160</v>
      </c>
      <c r="L45" s="60">
        <v>1195</v>
      </c>
      <c r="M45" s="60">
        <v>1275</v>
      </c>
      <c r="N45" s="60">
        <v>1349</v>
      </c>
      <c r="O45" s="61">
        <v>1381</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484</v>
      </c>
      <c r="L46" s="64" t="s">
        <v>484</v>
      </c>
      <c r="M46" s="64" t="s">
        <v>484</v>
      </c>
      <c r="N46" s="64" t="s">
        <v>484</v>
      </c>
      <c r="O46" s="65" t="s">
        <v>484</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484</v>
      </c>
      <c r="L47" s="64" t="s">
        <v>484</v>
      </c>
      <c r="M47" s="64" t="s">
        <v>484</v>
      </c>
      <c r="N47" s="64" t="s">
        <v>484</v>
      </c>
      <c r="O47" s="65" t="s">
        <v>484</v>
      </c>
      <c r="P47" s="48"/>
      <c r="Q47" s="48"/>
      <c r="R47" s="48"/>
      <c r="S47" s="48"/>
      <c r="T47" s="48"/>
      <c r="U47" s="48"/>
    </row>
    <row r="48" spans="1:21" ht="30.75" customHeight="1" x14ac:dyDescent="0.15">
      <c r="A48" s="48"/>
      <c r="B48" s="1214"/>
      <c r="C48" s="1215"/>
      <c r="D48" s="62"/>
      <c r="E48" s="1191" t="s">
        <v>13</v>
      </c>
      <c r="F48" s="1191"/>
      <c r="G48" s="1191"/>
      <c r="H48" s="1191"/>
      <c r="I48" s="1191"/>
      <c r="J48" s="1192"/>
      <c r="K48" s="63">
        <v>72</v>
      </c>
      <c r="L48" s="64">
        <v>77</v>
      </c>
      <c r="M48" s="64">
        <v>82</v>
      </c>
      <c r="N48" s="64">
        <v>80</v>
      </c>
      <c r="O48" s="65">
        <v>76</v>
      </c>
      <c r="P48" s="48"/>
      <c r="Q48" s="48"/>
      <c r="R48" s="48"/>
      <c r="S48" s="48"/>
      <c r="T48" s="48"/>
      <c r="U48" s="48"/>
    </row>
    <row r="49" spans="1:21" ht="30.75" customHeight="1" x14ac:dyDescent="0.15">
      <c r="A49" s="48"/>
      <c r="B49" s="1214"/>
      <c r="C49" s="1215"/>
      <c r="D49" s="62"/>
      <c r="E49" s="1191" t="s">
        <v>14</v>
      </c>
      <c r="F49" s="1191"/>
      <c r="G49" s="1191"/>
      <c r="H49" s="1191"/>
      <c r="I49" s="1191"/>
      <c r="J49" s="1192"/>
      <c r="K49" s="63">
        <v>5</v>
      </c>
      <c r="L49" s="64">
        <v>5</v>
      </c>
      <c r="M49" s="64">
        <v>5</v>
      </c>
      <c r="N49" s="64">
        <v>5</v>
      </c>
      <c r="O49" s="65">
        <v>2</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484</v>
      </c>
      <c r="L50" s="64" t="s">
        <v>484</v>
      </c>
      <c r="M50" s="64" t="s">
        <v>484</v>
      </c>
      <c r="N50" s="64" t="s">
        <v>484</v>
      </c>
      <c r="O50" s="65" t="s">
        <v>484</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484</v>
      </c>
      <c r="L51" s="64" t="s">
        <v>484</v>
      </c>
      <c r="M51" s="64" t="s">
        <v>484</v>
      </c>
      <c r="N51" s="64" t="s">
        <v>484</v>
      </c>
      <c r="O51" s="65" t="s">
        <v>484</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928</v>
      </c>
      <c r="L52" s="64">
        <v>929</v>
      </c>
      <c r="M52" s="64">
        <v>974</v>
      </c>
      <c r="N52" s="64">
        <v>1014</v>
      </c>
      <c r="O52" s="65">
        <v>1029</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309</v>
      </c>
      <c r="L53" s="69">
        <v>348</v>
      </c>
      <c r="M53" s="69">
        <v>388</v>
      </c>
      <c r="N53" s="69">
        <v>420</v>
      </c>
      <c r="O53" s="70">
        <v>430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WpplZ37olXhLfUqWFwvy4D6YWwUvU+EWIwN+up9cFVxxVg1rrv5E9Cy90Lf48Cg7lnJzWz4TOEa0YRQyR8Auw==" saltValue="6vlgIIG+OdHMun91bcAW9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232" t="s">
        <v>30</v>
      </c>
      <c r="C41" s="1233"/>
      <c r="D41" s="105"/>
      <c r="E41" s="1234" t="s">
        <v>31</v>
      </c>
      <c r="F41" s="1234"/>
      <c r="G41" s="1234"/>
      <c r="H41" s="1235"/>
      <c r="I41" s="355">
        <v>10401</v>
      </c>
      <c r="J41" s="356">
        <v>10272</v>
      </c>
      <c r="K41" s="356">
        <v>9676</v>
      </c>
      <c r="L41" s="356">
        <v>9236</v>
      </c>
      <c r="M41" s="357">
        <v>8688</v>
      </c>
    </row>
    <row r="42" spans="2:13" ht="27.75" customHeight="1" x14ac:dyDescent="0.15">
      <c r="B42" s="1222"/>
      <c r="C42" s="1223"/>
      <c r="D42" s="106"/>
      <c r="E42" s="1226" t="s">
        <v>32</v>
      </c>
      <c r="F42" s="1226"/>
      <c r="G42" s="1226"/>
      <c r="H42" s="1227"/>
      <c r="I42" s="358">
        <v>16</v>
      </c>
      <c r="J42" s="359">
        <v>12</v>
      </c>
      <c r="K42" s="359">
        <v>8</v>
      </c>
      <c r="L42" s="359">
        <v>5</v>
      </c>
      <c r="M42" s="360">
        <v>3</v>
      </c>
    </row>
    <row r="43" spans="2:13" ht="27.75" customHeight="1" x14ac:dyDescent="0.15">
      <c r="B43" s="1222"/>
      <c r="C43" s="1223"/>
      <c r="D43" s="106"/>
      <c r="E43" s="1226" t="s">
        <v>33</v>
      </c>
      <c r="F43" s="1226"/>
      <c r="G43" s="1226"/>
      <c r="H43" s="1227"/>
      <c r="I43" s="358">
        <v>792</v>
      </c>
      <c r="J43" s="359">
        <v>777</v>
      </c>
      <c r="K43" s="359">
        <v>820</v>
      </c>
      <c r="L43" s="359">
        <v>778</v>
      </c>
      <c r="M43" s="360">
        <v>860</v>
      </c>
    </row>
    <row r="44" spans="2:13" ht="27.75" customHeight="1" x14ac:dyDescent="0.15">
      <c r="B44" s="1222"/>
      <c r="C44" s="1223"/>
      <c r="D44" s="106"/>
      <c r="E44" s="1226" t="s">
        <v>34</v>
      </c>
      <c r="F44" s="1226"/>
      <c r="G44" s="1226"/>
      <c r="H44" s="1227"/>
      <c r="I44" s="358">
        <v>15</v>
      </c>
      <c r="J44" s="359">
        <v>11</v>
      </c>
      <c r="K44" s="359">
        <v>7</v>
      </c>
      <c r="L44" s="359">
        <v>2</v>
      </c>
      <c r="M44" s="360" t="s">
        <v>484</v>
      </c>
    </row>
    <row r="45" spans="2:13" ht="27.75" customHeight="1" x14ac:dyDescent="0.15">
      <c r="B45" s="1222"/>
      <c r="C45" s="1223"/>
      <c r="D45" s="106"/>
      <c r="E45" s="1226" t="s">
        <v>35</v>
      </c>
      <c r="F45" s="1226"/>
      <c r="G45" s="1226"/>
      <c r="H45" s="1227"/>
      <c r="I45" s="358">
        <v>1230</v>
      </c>
      <c r="J45" s="359">
        <v>1195</v>
      </c>
      <c r="K45" s="359">
        <v>1115</v>
      </c>
      <c r="L45" s="359">
        <v>783</v>
      </c>
      <c r="M45" s="360">
        <v>864</v>
      </c>
    </row>
    <row r="46" spans="2:13" ht="27.75" customHeight="1" x14ac:dyDescent="0.15">
      <c r="B46" s="1222"/>
      <c r="C46" s="1223"/>
      <c r="D46" s="107"/>
      <c r="E46" s="1226" t="s">
        <v>36</v>
      </c>
      <c r="F46" s="1226"/>
      <c r="G46" s="1226"/>
      <c r="H46" s="1227"/>
      <c r="I46" s="358" t="s">
        <v>484</v>
      </c>
      <c r="J46" s="359" t="s">
        <v>484</v>
      </c>
      <c r="K46" s="359">
        <v>59</v>
      </c>
      <c r="L46" s="359">
        <v>58</v>
      </c>
      <c r="M46" s="360">
        <v>57</v>
      </c>
    </row>
    <row r="47" spans="2:13" ht="27.75" customHeight="1" x14ac:dyDescent="0.15">
      <c r="B47" s="1222"/>
      <c r="C47" s="1223"/>
      <c r="D47" s="108"/>
      <c r="E47" s="1236" t="s">
        <v>37</v>
      </c>
      <c r="F47" s="1237"/>
      <c r="G47" s="1237"/>
      <c r="H47" s="1238"/>
      <c r="I47" s="358" t="s">
        <v>484</v>
      </c>
      <c r="J47" s="359" t="s">
        <v>484</v>
      </c>
      <c r="K47" s="359" t="s">
        <v>484</v>
      </c>
      <c r="L47" s="359" t="s">
        <v>484</v>
      </c>
      <c r="M47" s="360" t="s">
        <v>484</v>
      </c>
    </row>
    <row r="48" spans="2:13" ht="27.75" customHeight="1" x14ac:dyDescent="0.15">
      <c r="B48" s="1222"/>
      <c r="C48" s="1223"/>
      <c r="D48" s="106"/>
      <c r="E48" s="1226" t="s">
        <v>38</v>
      </c>
      <c r="F48" s="1226"/>
      <c r="G48" s="1226"/>
      <c r="H48" s="1227"/>
      <c r="I48" s="358" t="s">
        <v>484</v>
      </c>
      <c r="J48" s="359" t="s">
        <v>484</v>
      </c>
      <c r="K48" s="359" t="s">
        <v>484</v>
      </c>
      <c r="L48" s="359" t="s">
        <v>484</v>
      </c>
      <c r="M48" s="360" t="s">
        <v>484</v>
      </c>
    </row>
    <row r="49" spans="2:13" ht="27.75" customHeight="1" x14ac:dyDescent="0.15">
      <c r="B49" s="1224"/>
      <c r="C49" s="1225"/>
      <c r="D49" s="106"/>
      <c r="E49" s="1226" t="s">
        <v>39</v>
      </c>
      <c r="F49" s="1226"/>
      <c r="G49" s="1226"/>
      <c r="H49" s="1227"/>
      <c r="I49" s="358" t="s">
        <v>484</v>
      </c>
      <c r="J49" s="359" t="s">
        <v>484</v>
      </c>
      <c r="K49" s="359" t="s">
        <v>484</v>
      </c>
      <c r="L49" s="359" t="s">
        <v>484</v>
      </c>
      <c r="M49" s="360" t="s">
        <v>484</v>
      </c>
    </row>
    <row r="50" spans="2:13" ht="27.75" customHeight="1" x14ac:dyDescent="0.15">
      <c r="B50" s="1220" t="s">
        <v>40</v>
      </c>
      <c r="C50" s="1221"/>
      <c r="D50" s="109"/>
      <c r="E50" s="1226" t="s">
        <v>41</v>
      </c>
      <c r="F50" s="1226"/>
      <c r="G50" s="1226"/>
      <c r="H50" s="1227"/>
      <c r="I50" s="358">
        <v>7106</v>
      </c>
      <c r="J50" s="359">
        <v>6909</v>
      </c>
      <c r="K50" s="359">
        <v>6913</v>
      </c>
      <c r="L50" s="359">
        <v>7224</v>
      </c>
      <c r="M50" s="360">
        <v>6890</v>
      </c>
    </row>
    <row r="51" spans="2:13" ht="27.75" customHeight="1" x14ac:dyDescent="0.15">
      <c r="B51" s="1222"/>
      <c r="C51" s="1223"/>
      <c r="D51" s="106"/>
      <c r="E51" s="1226" t="s">
        <v>42</v>
      </c>
      <c r="F51" s="1226"/>
      <c r="G51" s="1226"/>
      <c r="H51" s="1227"/>
      <c r="I51" s="358">
        <v>7</v>
      </c>
      <c r="J51" s="359">
        <v>3</v>
      </c>
      <c r="K51" s="359" t="s">
        <v>484</v>
      </c>
      <c r="L51" s="359" t="s">
        <v>484</v>
      </c>
      <c r="M51" s="360" t="s">
        <v>484</v>
      </c>
    </row>
    <row r="52" spans="2:13" ht="27.75" customHeight="1" x14ac:dyDescent="0.15">
      <c r="B52" s="1224"/>
      <c r="C52" s="1225"/>
      <c r="D52" s="106"/>
      <c r="E52" s="1226" t="s">
        <v>43</v>
      </c>
      <c r="F52" s="1226"/>
      <c r="G52" s="1226"/>
      <c r="H52" s="1227"/>
      <c r="I52" s="358">
        <v>8721</v>
      </c>
      <c r="J52" s="359">
        <v>8557</v>
      </c>
      <c r="K52" s="359">
        <v>8164</v>
      </c>
      <c r="L52" s="359">
        <v>7861</v>
      </c>
      <c r="M52" s="360">
        <v>7822</v>
      </c>
    </row>
    <row r="53" spans="2:13" ht="27.75" customHeight="1" thickBot="1" x14ac:dyDescent="0.2">
      <c r="B53" s="1228" t="s">
        <v>19</v>
      </c>
      <c r="C53" s="1229"/>
      <c r="D53" s="110"/>
      <c r="E53" s="1230" t="s">
        <v>44</v>
      </c>
      <c r="F53" s="1230"/>
      <c r="G53" s="1230"/>
      <c r="H53" s="1231"/>
      <c r="I53" s="361">
        <v>-3380</v>
      </c>
      <c r="J53" s="362">
        <v>-3203</v>
      </c>
      <c r="K53" s="362">
        <v>-3392</v>
      </c>
      <c r="L53" s="362">
        <v>-4221</v>
      </c>
      <c r="M53" s="363">
        <v>-4241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kJh50yFQcKq4XHmnSyfzblh5lbnVnDrl8EMfnJCRkf2kg9rhGtR3SEQBe69G/QDpgNhhAuUG56RdOWQLHJCKg==" saltValue="vBBkYROqBcytfUKEXgeM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47" t="s">
        <v>46</v>
      </c>
      <c r="D55" s="1247"/>
      <c r="E55" s="1248"/>
      <c r="F55" s="122">
        <v>3180</v>
      </c>
      <c r="G55" s="122">
        <v>3183</v>
      </c>
      <c r="H55" s="123">
        <v>3188</v>
      </c>
    </row>
    <row r="56" spans="2:8" ht="52.5" customHeight="1" x14ac:dyDescent="0.15">
      <c r="B56" s="124"/>
      <c r="C56" s="1249" t="s">
        <v>47</v>
      </c>
      <c r="D56" s="1249"/>
      <c r="E56" s="1250"/>
      <c r="F56" s="125">
        <v>1235</v>
      </c>
      <c r="G56" s="125">
        <v>1235</v>
      </c>
      <c r="H56" s="126">
        <v>1035</v>
      </c>
    </row>
    <row r="57" spans="2:8" ht="53.25" customHeight="1" x14ac:dyDescent="0.15">
      <c r="B57" s="124"/>
      <c r="C57" s="1251" t="s">
        <v>48</v>
      </c>
      <c r="D57" s="1251"/>
      <c r="E57" s="1252"/>
      <c r="F57" s="127">
        <v>3450</v>
      </c>
      <c r="G57" s="127">
        <v>3764</v>
      </c>
      <c r="H57" s="128">
        <v>3591</v>
      </c>
    </row>
    <row r="58" spans="2:8" ht="45.75" customHeight="1" x14ac:dyDescent="0.15">
      <c r="B58" s="129"/>
      <c r="C58" s="1239" t="s">
        <v>553</v>
      </c>
      <c r="D58" s="1240"/>
      <c r="E58" s="1241"/>
      <c r="F58" s="130">
        <v>1800</v>
      </c>
      <c r="G58" s="130">
        <v>2101</v>
      </c>
      <c r="H58" s="131">
        <v>1960</v>
      </c>
    </row>
    <row r="59" spans="2:8" ht="45.75" customHeight="1" x14ac:dyDescent="0.15">
      <c r="B59" s="129"/>
      <c r="C59" s="1239" t="s">
        <v>554</v>
      </c>
      <c r="D59" s="1240"/>
      <c r="E59" s="1241"/>
      <c r="F59" s="130">
        <v>1125</v>
      </c>
      <c r="G59" s="130">
        <v>1125</v>
      </c>
      <c r="H59" s="131">
        <v>1096</v>
      </c>
    </row>
    <row r="60" spans="2:8" ht="45.75" customHeight="1" x14ac:dyDescent="0.15">
      <c r="B60" s="129"/>
      <c r="C60" s="1239" t="s">
        <v>555</v>
      </c>
      <c r="D60" s="1240"/>
      <c r="E60" s="1241"/>
      <c r="F60" s="130">
        <v>327</v>
      </c>
      <c r="G60" s="130">
        <v>327</v>
      </c>
      <c r="H60" s="131">
        <v>327</v>
      </c>
    </row>
    <row r="61" spans="2:8" ht="45.75" customHeight="1" x14ac:dyDescent="0.15">
      <c r="B61" s="129"/>
      <c r="C61" s="1239" t="s">
        <v>556</v>
      </c>
      <c r="D61" s="1240"/>
      <c r="E61" s="1241"/>
      <c r="F61" s="130">
        <v>95</v>
      </c>
      <c r="G61" s="130">
        <v>95</v>
      </c>
      <c r="H61" s="131">
        <v>95</v>
      </c>
    </row>
    <row r="62" spans="2:8" ht="45.75" customHeight="1" thickBot="1" x14ac:dyDescent="0.2">
      <c r="B62" s="132"/>
      <c r="C62" s="1242" t="s">
        <v>557</v>
      </c>
      <c r="D62" s="1243"/>
      <c r="E62" s="1244"/>
      <c r="F62" s="133">
        <v>62</v>
      </c>
      <c r="G62" s="133">
        <v>62</v>
      </c>
      <c r="H62" s="134">
        <v>62</v>
      </c>
    </row>
    <row r="63" spans="2:8" ht="52.5" customHeight="1" thickBot="1" x14ac:dyDescent="0.2">
      <c r="B63" s="135"/>
      <c r="C63" s="1245" t="s">
        <v>49</v>
      </c>
      <c r="D63" s="1245"/>
      <c r="E63" s="1246"/>
      <c r="F63" s="136">
        <v>7865</v>
      </c>
      <c r="G63" s="136">
        <v>8182</v>
      </c>
      <c r="H63" s="137">
        <v>7814</v>
      </c>
    </row>
    <row r="64" spans="2:8" x14ac:dyDescent="0.15"/>
  </sheetData>
  <sheetProtection algorithmName="SHA-512" hashValue="OxphaddmF0aPAUxKpGE3a1kDeC5Yw2zZa6q6LT5FM/ncK8Fq9natJlZyFeFa73MsIrEbG1rIx2sa5bGwNrm+vg==" saltValue="ssk+dGTyoB6IwQ5PcliJ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85" zoomScaleNormal="85"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566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563</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5" t="s">
        <v>567</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5" x14ac:dyDescent="0.15">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5" x14ac:dyDescent="0.15">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5" x14ac:dyDescent="0.15">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5" x14ac:dyDescent="0.15">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562</v>
      </c>
    </row>
    <row r="50" spans="1:109" ht="13.5" x14ac:dyDescent="0.15">
      <c r="B50" s="365"/>
      <c r="G50" s="1259"/>
      <c r="H50" s="1259"/>
      <c r="I50" s="1259"/>
      <c r="J50" s="1259"/>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523</v>
      </c>
      <c r="BQ50" s="1255"/>
      <c r="BR50" s="1255"/>
      <c r="BS50" s="1255"/>
      <c r="BT50" s="1255"/>
      <c r="BU50" s="1255"/>
      <c r="BV50" s="1255"/>
      <c r="BW50" s="1255"/>
      <c r="BX50" s="1255" t="s">
        <v>524</v>
      </c>
      <c r="BY50" s="1255"/>
      <c r="BZ50" s="1255"/>
      <c r="CA50" s="1255"/>
      <c r="CB50" s="1255"/>
      <c r="CC50" s="1255"/>
      <c r="CD50" s="1255"/>
      <c r="CE50" s="1255"/>
      <c r="CF50" s="1255" t="s">
        <v>525</v>
      </c>
      <c r="CG50" s="1255"/>
      <c r="CH50" s="1255"/>
      <c r="CI50" s="1255"/>
      <c r="CJ50" s="1255"/>
      <c r="CK50" s="1255"/>
      <c r="CL50" s="1255"/>
      <c r="CM50" s="1255"/>
      <c r="CN50" s="1255" t="s">
        <v>526</v>
      </c>
      <c r="CO50" s="1255"/>
      <c r="CP50" s="1255"/>
      <c r="CQ50" s="1255"/>
      <c r="CR50" s="1255"/>
      <c r="CS50" s="1255"/>
      <c r="CT50" s="1255"/>
      <c r="CU50" s="1255"/>
      <c r="CV50" s="1255" t="s">
        <v>527</v>
      </c>
      <c r="CW50" s="1255"/>
      <c r="CX50" s="1255"/>
      <c r="CY50" s="1255"/>
      <c r="CZ50" s="1255"/>
      <c r="DA50" s="1255"/>
      <c r="DB50" s="1255"/>
      <c r="DC50" s="1255"/>
    </row>
    <row r="51" spans="1:109" ht="13.5" customHeight="1" x14ac:dyDescent="0.15">
      <c r="B51" s="365"/>
      <c r="G51" s="1264"/>
      <c r="H51" s="1264"/>
      <c r="I51" s="1274"/>
      <c r="J51" s="1274"/>
      <c r="K51" s="1260"/>
      <c r="L51" s="1260"/>
      <c r="M51" s="1260"/>
      <c r="N51" s="1260"/>
      <c r="AM51" s="371"/>
      <c r="AN51" s="1256" t="s">
        <v>561</v>
      </c>
      <c r="AO51" s="1256"/>
      <c r="AP51" s="1256"/>
      <c r="AQ51" s="1256"/>
      <c r="AR51" s="1256"/>
      <c r="AS51" s="1256"/>
      <c r="AT51" s="1256"/>
      <c r="AU51" s="1256"/>
      <c r="AV51" s="1256"/>
      <c r="AW51" s="1256"/>
      <c r="AX51" s="1256"/>
      <c r="AY51" s="1256"/>
      <c r="AZ51" s="1256"/>
      <c r="BA51" s="1256"/>
      <c r="BB51" s="1256" t="s">
        <v>559</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5" x14ac:dyDescent="0.15">
      <c r="B52" s="365"/>
      <c r="G52" s="1264"/>
      <c r="H52" s="1264"/>
      <c r="I52" s="1274"/>
      <c r="J52" s="1274"/>
      <c r="K52" s="1260"/>
      <c r="L52" s="1260"/>
      <c r="M52" s="1260"/>
      <c r="N52" s="1260"/>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64"/>
      <c r="H53" s="1264"/>
      <c r="I53" s="1259"/>
      <c r="J53" s="1259"/>
      <c r="K53" s="1260"/>
      <c r="L53" s="1260"/>
      <c r="M53" s="1260"/>
      <c r="N53" s="1260"/>
      <c r="AM53" s="371"/>
      <c r="AN53" s="1256"/>
      <c r="AO53" s="1256"/>
      <c r="AP53" s="1256"/>
      <c r="AQ53" s="1256"/>
      <c r="AR53" s="1256"/>
      <c r="AS53" s="1256"/>
      <c r="AT53" s="1256"/>
      <c r="AU53" s="1256"/>
      <c r="AV53" s="1256"/>
      <c r="AW53" s="1256"/>
      <c r="AX53" s="1256"/>
      <c r="AY53" s="1256"/>
      <c r="AZ53" s="1256"/>
      <c r="BA53" s="1256"/>
      <c r="BB53" s="1256" t="s">
        <v>565</v>
      </c>
      <c r="BC53" s="1256"/>
      <c r="BD53" s="1256"/>
      <c r="BE53" s="1256"/>
      <c r="BF53" s="1256"/>
      <c r="BG53" s="1256"/>
      <c r="BH53" s="1256"/>
      <c r="BI53" s="1256"/>
      <c r="BJ53" s="1256"/>
      <c r="BK53" s="1256"/>
      <c r="BL53" s="1256"/>
      <c r="BM53" s="1256"/>
      <c r="BN53" s="1256"/>
      <c r="BO53" s="1256"/>
      <c r="BP53" s="1253">
        <v>48.1</v>
      </c>
      <c r="BQ53" s="1253"/>
      <c r="BR53" s="1253"/>
      <c r="BS53" s="1253"/>
      <c r="BT53" s="1253"/>
      <c r="BU53" s="1253"/>
      <c r="BV53" s="1253"/>
      <c r="BW53" s="1253"/>
      <c r="BX53" s="1253">
        <v>49.6</v>
      </c>
      <c r="BY53" s="1253"/>
      <c r="BZ53" s="1253"/>
      <c r="CA53" s="1253"/>
      <c r="CB53" s="1253"/>
      <c r="CC53" s="1253"/>
      <c r="CD53" s="1253"/>
      <c r="CE53" s="1253"/>
      <c r="CF53" s="1253">
        <v>51</v>
      </c>
      <c r="CG53" s="1253"/>
      <c r="CH53" s="1253"/>
      <c r="CI53" s="1253"/>
      <c r="CJ53" s="1253"/>
      <c r="CK53" s="1253"/>
      <c r="CL53" s="1253"/>
      <c r="CM53" s="1253"/>
      <c r="CN53" s="1253">
        <v>51.7</v>
      </c>
      <c r="CO53" s="1253"/>
      <c r="CP53" s="1253"/>
      <c r="CQ53" s="1253"/>
      <c r="CR53" s="1253"/>
      <c r="CS53" s="1253"/>
      <c r="CT53" s="1253"/>
      <c r="CU53" s="1253"/>
      <c r="CV53" s="1253">
        <v>49.5</v>
      </c>
      <c r="CW53" s="1253"/>
      <c r="CX53" s="1253"/>
      <c r="CY53" s="1253"/>
      <c r="CZ53" s="1253"/>
      <c r="DA53" s="1253"/>
      <c r="DB53" s="1253"/>
      <c r="DC53" s="1253"/>
    </row>
    <row r="54" spans="1:109" ht="13.5" x14ac:dyDescent="0.15">
      <c r="A54" s="379"/>
      <c r="B54" s="365"/>
      <c r="G54" s="1264"/>
      <c r="H54" s="1264"/>
      <c r="I54" s="1259"/>
      <c r="J54" s="1259"/>
      <c r="K54" s="1260"/>
      <c r="L54" s="1260"/>
      <c r="M54" s="1260"/>
      <c r="N54" s="1260"/>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59"/>
      <c r="H55" s="1259"/>
      <c r="I55" s="1259"/>
      <c r="J55" s="1259"/>
      <c r="K55" s="1260"/>
      <c r="L55" s="1260"/>
      <c r="M55" s="1260"/>
      <c r="N55" s="1260"/>
      <c r="AN55" s="1255" t="s">
        <v>560</v>
      </c>
      <c r="AO55" s="1255"/>
      <c r="AP55" s="1255"/>
      <c r="AQ55" s="1255"/>
      <c r="AR55" s="1255"/>
      <c r="AS55" s="1255"/>
      <c r="AT55" s="1255"/>
      <c r="AU55" s="1255"/>
      <c r="AV55" s="1255"/>
      <c r="AW55" s="1255"/>
      <c r="AX55" s="1255"/>
      <c r="AY55" s="1255"/>
      <c r="AZ55" s="1255"/>
      <c r="BA55" s="1255"/>
      <c r="BB55" s="1256" t="s">
        <v>559</v>
      </c>
      <c r="BC55" s="1256"/>
      <c r="BD55" s="1256"/>
      <c r="BE55" s="1256"/>
      <c r="BF55" s="1256"/>
      <c r="BG55" s="1256"/>
      <c r="BH55" s="1256"/>
      <c r="BI55" s="1256"/>
      <c r="BJ55" s="1256"/>
      <c r="BK55" s="1256"/>
      <c r="BL55" s="1256"/>
      <c r="BM55" s="1256"/>
      <c r="BN55" s="1256"/>
      <c r="BO55" s="1256"/>
      <c r="BP55" s="1253">
        <v>3.1</v>
      </c>
      <c r="BQ55" s="1253"/>
      <c r="BR55" s="1253"/>
      <c r="BS55" s="1253"/>
      <c r="BT55" s="1253"/>
      <c r="BU55" s="1253"/>
      <c r="BV55" s="1253"/>
      <c r="BW55" s="1253"/>
      <c r="BX55" s="1253">
        <v>13.7</v>
      </c>
      <c r="BY55" s="1253"/>
      <c r="BZ55" s="1253"/>
      <c r="CA55" s="1253"/>
      <c r="CB55" s="1253"/>
      <c r="CC55" s="1253"/>
      <c r="CD55" s="1253"/>
      <c r="CE55" s="1253"/>
      <c r="CF55" s="1253">
        <v>6.9</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5" x14ac:dyDescent="0.15">
      <c r="A56" s="379"/>
      <c r="B56" s="365"/>
      <c r="G56" s="1259"/>
      <c r="H56" s="1259"/>
      <c r="I56" s="1259"/>
      <c r="J56" s="1259"/>
      <c r="K56" s="1260"/>
      <c r="L56" s="1260"/>
      <c r="M56" s="1260"/>
      <c r="N56" s="1260"/>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59"/>
      <c r="H57" s="1259"/>
      <c r="I57" s="1257"/>
      <c r="J57" s="1257"/>
      <c r="K57" s="1260"/>
      <c r="L57" s="1260"/>
      <c r="M57" s="1260"/>
      <c r="N57" s="1260"/>
      <c r="AM57" s="364"/>
      <c r="AN57" s="1255"/>
      <c r="AO57" s="1255"/>
      <c r="AP57" s="1255"/>
      <c r="AQ57" s="1255"/>
      <c r="AR57" s="1255"/>
      <c r="AS57" s="1255"/>
      <c r="AT57" s="1255"/>
      <c r="AU57" s="1255"/>
      <c r="AV57" s="1255"/>
      <c r="AW57" s="1255"/>
      <c r="AX57" s="1255"/>
      <c r="AY57" s="1255"/>
      <c r="AZ57" s="1255"/>
      <c r="BA57" s="1255"/>
      <c r="BB57" s="1256" t="s">
        <v>565</v>
      </c>
      <c r="BC57" s="1256"/>
      <c r="BD57" s="1256"/>
      <c r="BE57" s="1256"/>
      <c r="BF57" s="1256"/>
      <c r="BG57" s="1256"/>
      <c r="BH57" s="1256"/>
      <c r="BI57" s="1256"/>
      <c r="BJ57" s="1256"/>
      <c r="BK57" s="1256"/>
      <c r="BL57" s="1256"/>
      <c r="BM57" s="1256"/>
      <c r="BN57" s="1256"/>
      <c r="BO57" s="1256"/>
      <c r="BP57" s="1253">
        <v>61.2</v>
      </c>
      <c r="BQ57" s="1253"/>
      <c r="BR57" s="1253"/>
      <c r="BS57" s="1253"/>
      <c r="BT57" s="1253"/>
      <c r="BU57" s="1253"/>
      <c r="BV57" s="1253"/>
      <c r="BW57" s="1253"/>
      <c r="BX57" s="1253">
        <v>62</v>
      </c>
      <c r="BY57" s="1253"/>
      <c r="BZ57" s="1253"/>
      <c r="CA57" s="1253"/>
      <c r="CB57" s="1253"/>
      <c r="CC57" s="1253"/>
      <c r="CD57" s="1253"/>
      <c r="CE57" s="1253"/>
      <c r="CF57" s="1253">
        <v>62.9</v>
      </c>
      <c r="CG57" s="1253"/>
      <c r="CH57" s="1253"/>
      <c r="CI57" s="1253"/>
      <c r="CJ57" s="1253"/>
      <c r="CK57" s="1253"/>
      <c r="CL57" s="1253"/>
      <c r="CM57" s="1253"/>
      <c r="CN57" s="1253">
        <v>63.3</v>
      </c>
      <c r="CO57" s="1253"/>
      <c r="CP57" s="1253"/>
      <c r="CQ57" s="1253"/>
      <c r="CR57" s="1253"/>
      <c r="CS57" s="1253"/>
      <c r="CT57" s="1253"/>
      <c r="CU57" s="1253"/>
      <c r="CV57" s="1253">
        <v>64.400000000000006</v>
      </c>
      <c r="CW57" s="1253"/>
      <c r="CX57" s="1253"/>
      <c r="CY57" s="1253"/>
      <c r="CZ57" s="1253"/>
      <c r="DA57" s="1253"/>
      <c r="DB57" s="1253"/>
      <c r="DC57" s="1253"/>
      <c r="DD57" s="390"/>
      <c r="DE57" s="385"/>
    </row>
    <row r="58" spans="1:109" s="379" customFormat="1" ht="13.5" x14ac:dyDescent="0.15">
      <c r="A58" s="364"/>
      <c r="B58" s="385"/>
      <c r="G58" s="1259"/>
      <c r="H58" s="1259"/>
      <c r="I58" s="1257"/>
      <c r="J58" s="1257"/>
      <c r="K58" s="1260"/>
      <c r="L58" s="1260"/>
      <c r="M58" s="1260"/>
      <c r="N58" s="1260"/>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564</v>
      </c>
    </row>
    <row r="64" spans="1:109" ht="13.5" x14ac:dyDescent="0.15">
      <c r="B64" s="365"/>
      <c r="G64" s="380"/>
      <c r="I64" s="382"/>
      <c r="J64" s="382"/>
      <c r="K64" s="382"/>
      <c r="L64" s="382"/>
      <c r="M64" s="382"/>
      <c r="N64" s="381"/>
      <c r="AM64" s="380"/>
      <c r="AN64" s="380" t="s">
        <v>563</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5" t="s">
        <v>568</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5" x14ac:dyDescent="0.15">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5" x14ac:dyDescent="0.15">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5" x14ac:dyDescent="0.15">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5" x14ac:dyDescent="0.15">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562</v>
      </c>
    </row>
    <row r="72" spans="2:107" ht="13.5" x14ac:dyDescent="0.15">
      <c r="B72" s="365"/>
      <c r="G72" s="1259"/>
      <c r="H72" s="1259"/>
      <c r="I72" s="1259"/>
      <c r="J72" s="1259"/>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523</v>
      </c>
      <c r="BQ72" s="1255"/>
      <c r="BR72" s="1255"/>
      <c r="BS72" s="1255"/>
      <c r="BT72" s="1255"/>
      <c r="BU72" s="1255"/>
      <c r="BV72" s="1255"/>
      <c r="BW72" s="1255"/>
      <c r="BX72" s="1255" t="s">
        <v>524</v>
      </c>
      <c r="BY72" s="1255"/>
      <c r="BZ72" s="1255"/>
      <c r="CA72" s="1255"/>
      <c r="CB72" s="1255"/>
      <c r="CC72" s="1255"/>
      <c r="CD72" s="1255"/>
      <c r="CE72" s="1255"/>
      <c r="CF72" s="1255" t="s">
        <v>525</v>
      </c>
      <c r="CG72" s="1255"/>
      <c r="CH72" s="1255"/>
      <c r="CI72" s="1255"/>
      <c r="CJ72" s="1255"/>
      <c r="CK72" s="1255"/>
      <c r="CL72" s="1255"/>
      <c r="CM72" s="1255"/>
      <c r="CN72" s="1255" t="s">
        <v>526</v>
      </c>
      <c r="CO72" s="1255"/>
      <c r="CP72" s="1255"/>
      <c r="CQ72" s="1255"/>
      <c r="CR72" s="1255"/>
      <c r="CS72" s="1255"/>
      <c r="CT72" s="1255"/>
      <c r="CU72" s="1255"/>
      <c r="CV72" s="1255" t="s">
        <v>527</v>
      </c>
      <c r="CW72" s="1255"/>
      <c r="CX72" s="1255"/>
      <c r="CY72" s="1255"/>
      <c r="CZ72" s="1255"/>
      <c r="DA72" s="1255"/>
      <c r="DB72" s="1255"/>
      <c r="DC72" s="1255"/>
    </row>
    <row r="73" spans="2:107" ht="13.5" x14ac:dyDescent="0.15">
      <c r="B73" s="365"/>
      <c r="G73" s="1264"/>
      <c r="H73" s="1264"/>
      <c r="I73" s="1264"/>
      <c r="J73" s="1264"/>
      <c r="K73" s="1254"/>
      <c r="L73" s="1254"/>
      <c r="M73" s="1254"/>
      <c r="N73" s="1254"/>
      <c r="AM73" s="371"/>
      <c r="AN73" s="1256" t="s">
        <v>561</v>
      </c>
      <c r="AO73" s="1256"/>
      <c r="AP73" s="1256"/>
      <c r="AQ73" s="1256"/>
      <c r="AR73" s="1256"/>
      <c r="AS73" s="1256"/>
      <c r="AT73" s="1256"/>
      <c r="AU73" s="1256"/>
      <c r="AV73" s="1256"/>
      <c r="AW73" s="1256"/>
      <c r="AX73" s="1256"/>
      <c r="AY73" s="1256"/>
      <c r="AZ73" s="1256"/>
      <c r="BA73" s="1256"/>
      <c r="BB73" s="1256" t="s">
        <v>559</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5" x14ac:dyDescent="0.15">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64"/>
      <c r="H75" s="1264"/>
      <c r="I75" s="1259"/>
      <c r="J75" s="1259"/>
      <c r="K75" s="1260"/>
      <c r="L75" s="1260"/>
      <c r="M75" s="1260"/>
      <c r="N75" s="1260"/>
      <c r="AM75" s="371"/>
      <c r="AN75" s="1256"/>
      <c r="AO75" s="1256"/>
      <c r="AP75" s="1256"/>
      <c r="AQ75" s="1256"/>
      <c r="AR75" s="1256"/>
      <c r="AS75" s="1256"/>
      <c r="AT75" s="1256"/>
      <c r="AU75" s="1256"/>
      <c r="AV75" s="1256"/>
      <c r="AW75" s="1256"/>
      <c r="AX75" s="1256"/>
      <c r="AY75" s="1256"/>
      <c r="AZ75" s="1256"/>
      <c r="BA75" s="1256"/>
      <c r="BB75" s="1256" t="s">
        <v>558</v>
      </c>
      <c r="BC75" s="1256"/>
      <c r="BD75" s="1256"/>
      <c r="BE75" s="1256"/>
      <c r="BF75" s="1256"/>
      <c r="BG75" s="1256"/>
      <c r="BH75" s="1256"/>
      <c r="BI75" s="1256"/>
      <c r="BJ75" s="1256"/>
      <c r="BK75" s="1256"/>
      <c r="BL75" s="1256"/>
      <c r="BM75" s="1256"/>
      <c r="BN75" s="1256"/>
      <c r="BO75" s="1256"/>
      <c r="BP75" s="1253">
        <v>6.3</v>
      </c>
      <c r="BQ75" s="1253"/>
      <c r="BR75" s="1253"/>
      <c r="BS75" s="1253"/>
      <c r="BT75" s="1253"/>
      <c r="BU75" s="1253"/>
      <c r="BV75" s="1253"/>
      <c r="BW75" s="1253"/>
      <c r="BX75" s="1253">
        <v>7.2</v>
      </c>
      <c r="BY75" s="1253"/>
      <c r="BZ75" s="1253"/>
      <c r="CA75" s="1253"/>
      <c r="CB75" s="1253"/>
      <c r="CC75" s="1253"/>
      <c r="CD75" s="1253"/>
      <c r="CE75" s="1253"/>
      <c r="CF75" s="1253">
        <v>8.1999999999999993</v>
      </c>
      <c r="CG75" s="1253"/>
      <c r="CH75" s="1253"/>
      <c r="CI75" s="1253"/>
      <c r="CJ75" s="1253"/>
      <c r="CK75" s="1253"/>
      <c r="CL75" s="1253"/>
      <c r="CM75" s="1253"/>
      <c r="CN75" s="1253">
        <v>8.9</v>
      </c>
      <c r="CO75" s="1253"/>
      <c r="CP75" s="1253"/>
      <c r="CQ75" s="1253"/>
      <c r="CR75" s="1253"/>
      <c r="CS75" s="1253"/>
      <c r="CT75" s="1253"/>
      <c r="CU75" s="1253"/>
      <c r="CV75" s="1253">
        <v>9.5</v>
      </c>
      <c r="CW75" s="1253"/>
      <c r="CX75" s="1253"/>
      <c r="CY75" s="1253"/>
      <c r="CZ75" s="1253"/>
      <c r="DA75" s="1253"/>
      <c r="DB75" s="1253"/>
      <c r="DC75" s="1253"/>
    </row>
    <row r="76" spans="2:107" ht="13.5" x14ac:dyDescent="0.15">
      <c r="B76" s="365"/>
      <c r="G76" s="1264"/>
      <c r="H76" s="1264"/>
      <c r="I76" s="1259"/>
      <c r="J76" s="1259"/>
      <c r="K76" s="1260"/>
      <c r="L76" s="1260"/>
      <c r="M76" s="1260"/>
      <c r="N76" s="1260"/>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59"/>
      <c r="H77" s="1259"/>
      <c r="I77" s="1259"/>
      <c r="J77" s="1259"/>
      <c r="K77" s="1254"/>
      <c r="L77" s="1254"/>
      <c r="M77" s="1254"/>
      <c r="N77" s="1254"/>
      <c r="AN77" s="1255" t="s">
        <v>560</v>
      </c>
      <c r="AO77" s="1255"/>
      <c r="AP77" s="1255"/>
      <c r="AQ77" s="1255"/>
      <c r="AR77" s="1255"/>
      <c r="AS77" s="1255"/>
      <c r="AT77" s="1255"/>
      <c r="AU77" s="1255"/>
      <c r="AV77" s="1255"/>
      <c r="AW77" s="1255"/>
      <c r="AX77" s="1255"/>
      <c r="AY77" s="1255"/>
      <c r="AZ77" s="1255"/>
      <c r="BA77" s="1255"/>
      <c r="BB77" s="1256" t="s">
        <v>559</v>
      </c>
      <c r="BC77" s="1256"/>
      <c r="BD77" s="1256"/>
      <c r="BE77" s="1256"/>
      <c r="BF77" s="1256"/>
      <c r="BG77" s="1256"/>
      <c r="BH77" s="1256"/>
      <c r="BI77" s="1256"/>
      <c r="BJ77" s="1256"/>
      <c r="BK77" s="1256"/>
      <c r="BL77" s="1256"/>
      <c r="BM77" s="1256"/>
      <c r="BN77" s="1256"/>
      <c r="BO77" s="1256"/>
      <c r="BP77" s="1253">
        <v>3.1</v>
      </c>
      <c r="BQ77" s="1253"/>
      <c r="BR77" s="1253"/>
      <c r="BS77" s="1253"/>
      <c r="BT77" s="1253"/>
      <c r="BU77" s="1253"/>
      <c r="BV77" s="1253"/>
      <c r="BW77" s="1253"/>
      <c r="BX77" s="1253">
        <v>13.7</v>
      </c>
      <c r="BY77" s="1253"/>
      <c r="BZ77" s="1253"/>
      <c r="CA77" s="1253"/>
      <c r="CB77" s="1253"/>
      <c r="CC77" s="1253"/>
      <c r="CD77" s="1253"/>
      <c r="CE77" s="1253"/>
      <c r="CF77" s="1253">
        <v>6.9</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5" x14ac:dyDescent="0.15">
      <c r="B78" s="365"/>
      <c r="G78" s="1259"/>
      <c r="H78" s="1259"/>
      <c r="I78" s="1259"/>
      <c r="J78" s="1259"/>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59"/>
      <c r="H79" s="1259"/>
      <c r="I79" s="1257"/>
      <c r="J79" s="1257"/>
      <c r="K79" s="1258"/>
      <c r="L79" s="1258"/>
      <c r="M79" s="1258"/>
      <c r="N79" s="1258"/>
      <c r="AN79" s="1255"/>
      <c r="AO79" s="1255"/>
      <c r="AP79" s="1255"/>
      <c r="AQ79" s="1255"/>
      <c r="AR79" s="1255"/>
      <c r="AS79" s="1255"/>
      <c r="AT79" s="1255"/>
      <c r="AU79" s="1255"/>
      <c r="AV79" s="1255"/>
      <c r="AW79" s="1255"/>
      <c r="AX79" s="1255"/>
      <c r="AY79" s="1255"/>
      <c r="AZ79" s="1255"/>
      <c r="BA79" s="1255"/>
      <c r="BB79" s="1256" t="s">
        <v>558</v>
      </c>
      <c r="BC79" s="1256"/>
      <c r="BD79" s="1256"/>
      <c r="BE79" s="1256"/>
      <c r="BF79" s="1256"/>
      <c r="BG79" s="1256"/>
      <c r="BH79" s="1256"/>
      <c r="BI79" s="1256"/>
      <c r="BJ79" s="1256"/>
      <c r="BK79" s="1256"/>
      <c r="BL79" s="1256"/>
      <c r="BM79" s="1256"/>
      <c r="BN79" s="1256"/>
      <c r="BO79" s="1256"/>
      <c r="BP79" s="1253">
        <v>7.9</v>
      </c>
      <c r="BQ79" s="1253"/>
      <c r="BR79" s="1253"/>
      <c r="BS79" s="1253"/>
      <c r="BT79" s="1253"/>
      <c r="BU79" s="1253"/>
      <c r="BV79" s="1253"/>
      <c r="BW79" s="1253"/>
      <c r="BX79" s="1253">
        <v>7.9</v>
      </c>
      <c r="BY79" s="1253"/>
      <c r="BZ79" s="1253"/>
      <c r="CA79" s="1253"/>
      <c r="CB79" s="1253"/>
      <c r="CC79" s="1253"/>
      <c r="CD79" s="1253"/>
      <c r="CE79" s="1253"/>
      <c r="CF79" s="1253">
        <v>8</v>
      </c>
      <c r="CG79" s="1253"/>
      <c r="CH79" s="1253"/>
      <c r="CI79" s="1253"/>
      <c r="CJ79" s="1253"/>
      <c r="CK79" s="1253"/>
      <c r="CL79" s="1253"/>
      <c r="CM79" s="1253"/>
      <c r="CN79" s="1253">
        <v>8</v>
      </c>
      <c r="CO79" s="1253"/>
      <c r="CP79" s="1253"/>
      <c r="CQ79" s="1253"/>
      <c r="CR79" s="1253"/>
      <c r="CS79" s="1253"/>
      <c r="CT79" s="1253"/>
      <c r="CU79" s="1253"/>
      <c r="CV79" s="1253">
        <v>8.1</v>
      </c>
      <c r="CW79" s="1253"/>
      <c r="CX79" s="1253"/>
      <c r="CY79" s="1253"/>
      <c r="CZ79" s="1253"/>
      <c r="DA79" s="1253"/>
      <c r="DB79" s="1253"/>
      <c r="DC79" s="1253"/>
    </row>
    <row r="80" spans="2:107" ht="13.5" x14ac:dyDescent="0.15">
      <c r="B80" s="365"/>
      <c r="G80" s="1259"/>
      <c r="H80" s="1259"/>
      <c r="I80" s="1257"/>
      <c r="J80" s="1257"/>
      <c r="K80" s="1258"/>
      <c r="L80" s="1258"/>
      <c r="M80" s="1258"/>
      <c r="N80" s="1258"/>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8vyBH8MWhdUG7Cmv6ZiHm6Po+pTFSIFL0WdpiiUgCOIE+tUaTp1b73mfwNtGlP0oPAjI8uluDsCG29OkIzrisA==" saltValue="eElpwijeEqz2WHFtYTIWx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LrcSxyOklooWtQtyR7RiWlKPuWXZXhT8XwRUoE+am9GqSkAsSNft9rGyMKjuGGYQZO50+ykfMko8vOBBghvPww==" saltValue="DyeXwW6lpqDx9AAFQUTNy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rbDnVkqEt4s4LekrjYX7gaSGHJ/FLqv1rOH+le/8G95mJU1T81O5RISeyIdI1fGZqnkYalpZ/jLPnuFp9mGAQg==" saltValue="WQUCFoftFKNmzgu3ZQwyV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522</v>
      </c>
      <c r="G2" s="151"/>
      <c r="H2" s="152"/>
    </row>
    <row r="3" spans="1:8" x14ac:dyDescent="0.15">
      <c r="A3" s="148" t="s">
        <v>515</v>
      </c>
      <c r="B3" s="153"/>
      <c r="C3" s="154"/>
      <c r="D3" s="155">
        <v>75984</v>
      </c>
      <c r="E3" s="156"/>
      <c r="F3" s="157">
        <v>103390</v>
      </c>
      <c r="G3" s="158"/>
      <c r="H3" s="159"/>
    </row>
    <row r="4" spans="1:8" x14ac:dyDescent="0.15">
      <c r="A4" s="160"/>
      <c r="B4" s="161"/>
      <c r="C4" s="162"/>
      <c r="D4" s="163">
        <v>66187</v>
      </c>
      <c r="E4" s="164"/>
      <c r="F4" s="165">
        <v>51269</v>
      </c>
      <c r="G4" s="166"/>
      <c r="H4" s="167"/>
    </row>
    <row r="5" spans="1:8" x14ac:dyDescent="0.15">
      <c r="A5" s="148" t="s">
        <v>517</v>
      </c>
      <c r="B5" s="153"/>
      <c r="C5" s="154"/>
      <c r="D5" s="155">
        <v>80471</v>
      </c>
      <c r="E5" s="156"/>
      <c r="F5" s="157">
        <v>117234</v>
      </c>
      <c r="G5" s="158"/>
      <c r="H5" s="159"/>
    </row>
    <row r="6" spans="1:8" x14ac:dyDescent="0.15">
      <c r="A6" s="160"/>
      <c r="B6" s="161"/>
      <c r="C6" s="162"/>
      <c r="D6" s="163">
        <v>67918</v>
      </c>
      <c r="E6" s="164"/>
      <c r="F6" s="165">
        <v>59796</v>
      </c>
      <c r="G6" s="166"/>
      <c r="H6" s="167"/>
    </row>
    <row r="7" spans="1:8" x14ac:dyDescent="0.15">
      <c r="A7" s="148" t="s">
        <v>518</v>
      </c>
      <c r="B7" s="153"/>
      <c r="C7" s="154"/>
      <c r="D7" s="155">
        <v>70368</v>
      </c>
      <c r="E7" s="156"/>
      <c r="F7" s="157">
        <v>97758</v>
      </c>
      <c r="G7" s="158"/>
      <c r="H7" s="159"/>
    </row>
    <row r="8" spans="1:8" x14ac:dyDescent="0.15">
      <c r="A8" s="160"/>
      <c r="B8" s="161"/>
      <c r="C8" s="162"/>
      <c r="D8" s="163">
        <v>55271</v>
      </c>
      <c r="E8" s="164"/>
      <c r="F8" s="165">
        <v>45946</v>
      </c>
      <c r="G8" s="166"/>
      <c r="H8" s="167"/>
    </row>
    <row r="9" spans="1:8" x14ac:dyDescent="0.15">
      <c r="A9" s="148" t="s">
        <v>519</v>
      </c>
      <c r="B9" s="153"/>
      <c r="C9" s="154"/>
      <c r="D9" s="155">
        <v>76146</v>
      </c>
      <c r="E9" s="156"/>
      <c r="F9" s="157">
        <v>91338</v>
      </c>
      <c r="G9" s="158"/>
      <c r="H9" s="159"/>
    </row>
    <row r="10" spans="1:8" x14ac:dyDescent="0.15">
      <c r="A10" s="160"/>
      <c r="B10" s="161"/>
      <c r="C10" s="162"/>
      <c r="D10" s="163">
        <v>58642</v>
      </c>
      <c r="E10" s="164"/>
      <c r="F10" s="165">
        <v>43989</v>
      </c>
      <c r="G10" s="166"/>
      <c r="H10" s="167"/>
    </row>
    <row r="11" spans="1:8" x14ac:dyDescent="0.15">
      <c r="A11" s="148" t="s">
        <v>520</v>
      </c>
      <c r="B11" s="153"/>
      <c r="C11" s="154"/>
      <c r="D11" s="155">
        <v>88829</v>
      </c>
      <c r="E11" s="156"/>
      <c r="F11" s="157">
        <v>103975</v>
      </c>
      <c r="G11" s="158"/>
      <c r="H11" s="159"/>
    </row>
    <row r="12" spans="1:8" x14ac:dyDescent="0.15">
      <c r="A12" s="160"/>
      <c r="B12" s="161"/>
      <c r="C12" s="168"/>
      <c r="D12" s="163">
        <v>74313</v>
      </c>
      <c r="E12" s="164"/>
      <c r="F12" s="165">
        <v>52698</v>
      </c>
      <c r="G12" s="166"/>
      <c r="H12" s="167"/>
    </row>
    <row r="13" spans="1:8" x14ac:dyDescent="0.15">
      <c r="A13" s="148"/>
      <c r="B13" s="153"/>
      <c r="C13" s="169"/>
      <c r="D13" s="170">
        <v>78360</v>
      </c>
      <c r="E13" s="171"/>
      <c r="F13" s="172">
        <v>102739</v>
      </c>
      <c r="G13" s="173"/>
      <c r="H13" s="159"/>
    </row>
    <row r="14" spans="1:8" x14ac:dyDescent="0.15">
      <c r="A14" s="160"/>
      <c r="B14" s="161"/>
      <c r="C14" s="162"/>
      <c r="D14" s="163">
        <v>64466</v>
      </c>
      <c r="E14" s="164"/>
      <c r="F14" s="165">
        <v>50740</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7.48</v>
      </c>
      <c r="C19" s="174">
        <f>ROUND(VALUE(SUBSTITUTE(実質収支比率等に係る経年分析!G$48,"▲","-")),2)</f>
        <v>10.42</v>
      </c>
      <c r="D19" s="174">
        <f>ROUND(VALUE(SUBSTITUTE(実質収支比率等に係る経年分析!H$48,"▲","-")),2)</f>
        <v>14.36</v>
      </c>
      <c r="E19" s="174">
        <f>ROUND(VALUE(SUBSTITUTE(実質収支比率等に係る経年分析!I$48,"▲","-")),2)</f>
        <v>8.6</v>
      </c>
      <c r="F19" s="174">
        <f>ROUND(VALUE(SUBSTITUTE(実質収支比率等に係る経年分析!J$48,"▲","-")),2)</f>
        <v>6.54</v>
      </c>
    </row>
    <row r="20" spans="1:11" x14ac:dyDescent="0.15">
      <c r="A20" s="174" t="s">
        <v>53</v>
      </c>
      <c r="B20" s="174">
        <f>ROUND(VALUE(SUBSTITUTE(実質収支比率等に係る経年分析!F$47,"▲","-")),2)</f>
        <v>71.3</v>
      </c>
      <c r="C20" s="174">
        <f>ROUND(VALUE(SUBSTITUTE(実質収支比率等に係る経年分析!G$47,"▲","-")),2)</f>
        <v>62.22</v>
      </c>
      <c r="D20" s="174">
        <f>ROUND(VALUE(SUBSTITUTE(実質収支比率等に係る経年分析!H$47,"▲","-")),2)</f>
        <v>58.63</v>
      </c>
      <c r="E20" s="174">
        <f>ROUND(VALUE(SUBSTITUTE(実質収支比率等に係る経年分析!I$47,"▲","-")),2)</f>
        <v>60.74</v>
      </c>
      <c r="F20" s="174">
        <f>ROUND(VALUE(SUBSTITUTE(実質収支比率等に係る経年分析!J$47,"▲","-")),2)</f>
        <v>60.35</v>
      </c>
    </row>
    <row r="21" spans="1:11" x14ac:dyDescent="0.15">
      <c r="A21" s="174" t="s">
        <v>54</v>
      </c>
      <c r="B21" s="174">
        <f>IF(ISNUMBER(VALUE(SUBSTITUTE(実質収支比率等に係る経年分析!F$49,"▲","-"))),ROUND(VALUE(SUBSTITUTE(実質収支比率等に係る経年分析!F$49,"▲","-")),2),NA())</f>
        <v>4.57</v>
      </c>
      <c r="C21" s="174">
        <f>IF(ISNUMBER(VALUE(SUBSTITUTE(実質収支比率等に係る経年分析!G$49,"▲","-"))),ROUND(VALUE(SUBSTITUTE(実質収支比率等に係る経年分析!G$49,"▲","-")),2),NA())</f>
        <v>-2.57</v>
      </c>
      <c r="D21" s="174">
        <f>IF(ISNUMBER(VALUE(SUBSTITUTE(実質収支比率等に係る経年分析!H$49,"▲","-"))),ROUND(VALUE(SUBSTITUTE(実質収支比率等に係る経年分析!H$49,"▲","-")),2),NA())</f>
        <v>4.5599999999999996</v>
      </c>
      <c r="E21" s="174">
        <f>IF(ISNUMBER(VALUE(SUBSTITUTE(実質収支比率等に係る経年分析!I$49,"▲","-"))),ROUND(VALUE(SUBSTITUTE(実質収支比率等に係る経年分析!I$49,"▲","-")),2),NA())</f>
        <v>-6.22</v>
      </c>
      <c r="F21" s="174">
        <f>IF(ISNUMBER(VALUE(SUBSTITUTE(実質収支比率等に係る経年分析!J$49,"▲","-"))),ROUND(VALUE(SUBSTITUTE(実質収支比率等に係る経年分析!J$49,"▲","-")),2),NA())</f>
        <v>2.09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0.57999999999999996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0.71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0.78</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15">
      <c r="A33" s="175" t="str">
        <f>IF(連結実質赤字比率に係る赤字・黒字の構成分析!C$37="",NA(),連結実質赤字比率に係る赤字・黒字の構成分析!C$37)</f>
        <v>下水道事業特別会計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v>
      </c>
    </row>
    <row r="34" spans="1:16" x14ac:dyDescent="0.15">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1.84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1.86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2.02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2.11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2.02</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7.48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10.41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14.36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6.54</v>
      </c>
    </row>
    <row r="36" spans="1:16" x14ac:dyDescent="0.15">
      <c r="A36" s="175" t="str">
        <f>IF(連結実質赤字比率に係る赤字・黒字の構成分析!C$34="",NA(),連結実質赤字比率に係る赤字・黒字の構成分析!C$34)</f>
        <v>水道事業特別会計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13.02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12.78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12.57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11.84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928</v>
      </c>
      <c r="E42" s="176"/>
      <c r="F42" s="176"/>
      <c r="G42" s="176">
        <f>'実質公債費比率（分子）の構造'!L$52</f>
        <v>929</v>
      </c>
      <c r="H42" s="176"/>
      <c r="I42" s="176"/>
      <c r="J42" s="176">
        <f>'実質公債費比率（分子）の構造'!M$52</f>
        <v>974</v>
      </c>
      <c r="K42" s="176"/>
      <c r="L42" s="176"/>
      <c r="M42" s="176">
        <f>'実質公債費比率（分子）の構造'!N$52</f>
        <v>1014</v>
      </c>
      <c r="N42" s="176"/>
      <c r="O42" s="176"/>
      <c r="P42" s="176">
        <f>'実質公債費比率（分子）の構造'!O$52</f>
        <v>1029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5</v>
      </c>
      <c r="C45" s="176"/>
      <c r="D45" s="176"/>
      <c r="E45" s="176">
        <f>'実質公債費比率（分子）の構造'!L$49</f>
        <v>5</v>
      </c>
      <c r="F45" s="176"/>
      <c r="G45" s="176"/>
      <c r="H45" s="176">
        <f>'実質公債費比率（分子）の構造'!M$49</f>
        <v>5</v>
      </c>
      <c r="I45" s="176"/>
      <c r="J45" s="176"/>
      <c r="K45" s="176">
        <f>'実質公債費比率（分子）の構造'!N$49</f>
        <v>5</v>
      </c>
      <c r="L45" s="176"/>
      <c r="M45" s="176"/>
      <c r="N45" s="176">
        <f>'実質公債費比率（分子）の構造'!O$49</f>
        <v>2</v>
      </c>
      <c r="O45" s="176"/>
      <c r="P45" s="176"/>
    </row>
    <row r="46" spans="1:16" x14ac:dyDescent="0.15">
      <c r="A46" s="176" t="s">
        <v>64</v>
      </c>
      <c r="B46" s="176">
        <f>'実質公債費比率（分子）の構造'!K$48</f>
        <v>72</v>
      </c>
      <c r="C46" s="176"/>
      <c r="D46" s="176"/>
      <c r="E46" s="176">
        <f>'実質公債費比率（分子）の構造'!L$48</f>
        <v>77</v>
      </c>
      <c r="F46" s="176"/>
      <c r="G46" s="176"/>
      <c r="H46" s="176">
        <f>'実質公債費比率（分子）の構造'!M$48</f>
        <v>82</v>
      </c>
      <c r="I46" s="176"/>
      <c r="J46" s="176"/>
      <c r="K46" s="176">
        <f>'実質公債費比率（分子）の構造'!N$48</f>
        <v>80</v>
      </c>
      <c r="L46" s="176"/>
      <c r="M46" s="176"/>
      <c r="N46" s="176">
        <f>'実質公債費比率（分子）の構造'!O$48</f>
        <v>76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1160</v>
      </c>
      <c r="C49" s="176"/>
      <c r="D49" s="176"/>
      <c r="E49" s="176">
        <f>'実質公債費比率（分子）の構造'!L$45</f>
        <v>1195</v>
      </c>
      <c r="F49" s="176"/>
      <c r="G49" s="176"/>
      <c r="H49" s="176">
        <f>'実質公債費比率（分子）の構造'!M$45</f>
        <v>1275</v>
      </c>
      <c r="I49" s="176"/>
      <c r="J49" s="176"/>
      <c r="K49" s="176">
        <f>'実質公債費比率（分子）の構造'!N$45</f>
        <v>1349</v>
      </c>
      <c r="L49" s="176"/>
      <c r="M49" s="176"/>
      <c r="N49" s="176">
        <f>'実質公債費比率（分子）の構造'!O$45</f>
        <v>1381</v>
      </c>
      <c r="O49" s="176"/>
      <c r="P49" s="176"/>
    </row>
    <row r="50" spans="1:16" x14ac:dyDescent="0.15">
      <c r="A50" s="176" t="s">
        <v>67</v>
      </c>
      <c r="B50" s="176" t="e">
        <f>NA()</f>
        <v>#N/A</v>
      </c>
      <c r="C50" s="176">
        <f>IF(ISNUMBER('実質公債費比率（分子）の構造'!K$53),'実質公債費比率（分子）の構造'!K$53,NA())</f>
        <v>309</v>
      </c>
      <c r="D50" s="176" t="e">
        <f>NA()</f>
        <v>#N/A</v>
      </c>
      <c r="E50" s="176" t="e">
        <f>NA()</f>
        <v>#N/A</v>
      </c>
      <c r="F50" s="176">
        <f>IF(ISNUMBER('実質公債費比率（分子）の構造'!L$53),'実質公債費比率（分子）の構造'!L$53,NA())</f>
        <v>348</v>
      </c>
      <c r="G50" s="176" t="e">
        <f>NA()</f>
        <v>#N/A</v>
      </c>
      <c r="H50" s="176" t="e">
        <f>NA()</f>
        <v>#N/A</v>
      </c>
      <c r="I50" s="176">
        <f>IF(ISNUMBER('実質公債費比率（分子）の構造'!M$53),'実質公債費比率（分子）の構造'!M$53,NA())</f>
        <v>388</v>
      </c>
      <c r="J50" s="176" t="e">
        <f>NA()</f>
        <v>#N/A</v>
      </c>
      <c r="K50" s="176" t="e">
        <f>NA()</f>
        <v>#N/A</v>
      </c>
      <c r="L50" s="176">
        <f>IF(ISNUMBER('実質公債費比率（分子）の構造'!N$53),'実質公債費比率（分子）の構造'!N$53,NA())</f>
        <v>420</v>
      </c>
      <c r="M50" s="176" t="e">
        <f>NA()</f>
        <v>#N/A</v>
      </c>
      <c r="N50" s="176" t="e">
        <f>NA()</f>
        <v>#N/A</v>
      </c>
      <c r="O50" s="176">
        <f>IF(ISNUMBER('実質公債費比率（分子）の構造'!O$53),'実質公債費比率（分子）の構造'!O$53,NA())</f>
        <v>430</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8721</v>
      </c>
      <c r="E56" s="175"/>
      <c r="F56" s="175"/>
      <c r="G56" s="175">
        <f>'将来負担比率（分子）の構造'!J$52</f>
        <v>8557</v>
      </c>
      <c r="H56" s="175"/>
      <c r="I56" s="175"/>
      <c r="J56" s="175">
        <f>'将来負担比率（分子）の構造'!K$52</f>
        <v>8164</v>
      </c>
      <c r="K56" s="175"/>
      <c r="L56" s="175"/>
      <c r="M56" s="175">
        <f>'将来負担比率（分子）の構造'!L$52</f>
        <v>7861</v>
      </c>
      <c r="N56" s="175"/>
      <c r="O56" s="175"/>
      <c r="P56" s="175">
        <f>'将来負担比率（分子）の構造'!M$52</f>
        <v>7822</v>
      </c>
    </row>
    <row r="57" spans="1:16" x14ac:dyDescent="0.15">
      <c r="A57" s="175" t="s">
        <v>42</v>
      </c>
      <c r="B57" s="175"/>
      <c r="C57" s="175"/>
      <c r="D57" s="175">
        <f>'将来負担比率（分子）の構造'!I$51</f>
        <v>7</v>
      </c>
      <c r="E57" s="175"/>
      <c r="F57" s="175"/>
      <c r="G57" s="175">
        <f>'将来負担比率（分子）の構造'!J$51</f>
        <v>3</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7106</v>
      </c>
      <c r="E58" s="175"/>
      <c r="F58" s="175"/>
      <c r="G58" s="175">
        <f>'将来負担比率（分子）の構造'!J$50</f>
        <v>6909</v>
      </c>
      <c r="H58" s="175"/>
      <c r="I58" s="175"/>
      <c r="J58" s="175">
        <f>'将来負担比率（分子）の構造'!K$50</f>
        <v>6913</v>
      </c>
      <c r="K58" s="175"/>
      <c r="L58" s="175"/>
      <c r="M58" s="175">
        <f>'将来負担比率（分子）の構造'!L$50</f>
        <v>7224</v>
      </c>
      <c r="N58" s="175"/>
      <c r="O58" s="175"/>
      <c r="P58" s="175">
        <f>'将来負担比率（分子）の構造'!M$50</f>
        <v>6890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f>'将来負担比率（分子）の構造'!K$46</f>
        <v>59</v>
      </c>
      <c r="I61" s="175"/>
      <c r="J61" s="175"/>
      <c r="K61" s="175">
        <f>'将来負担比率（分子）の構造'!L$46</f>
        <v>58</v>
      </c>
      <c r="L61" s="175"/>
      <c r="M61" s="175"/>
      <c r="N61" s="175">
        <f>'将来負担比率（分子）の構造'!M$46</f>
        <v>57</v>
      </c>
      <c r="O61" s="175"/>
      <c r="P61" s="175"/>
    </row>
    <row r="62" spans="1:16" x14ac:dyDescent="0.15">
      <c r="A62" s="175" t="s">
        <v>35</v>
      </c>
      <c r="B62" s="175">
        <f>'将来負担比率（分子）の構造'!I$45</f>
        <v>1230</v>
      </c>
      <c r="C62" s="175"/>
      <c r="D62" s="175"/>
      <c r="E62" s="175">
        <f>'将来負担比率（分子）の構造'!J$45</f>
        <v>1195</v>
      </c>
      <c r="F62" s="175"/>
      <c r="G62" s="175"/>
      <c r="H62" s="175">
        <f>'将来負担比率（分子）の構造'!K$45</f>
        <v>1115</v>
      </c>
      <c r="I62" s="175"/>
      <c r="J62" s="175"/>
      <c r="K62" s="175">
        <f>'将来負担比率（分子）の構造'!L$45</f>
        <v>783</v>
      </c>
      <c r="L62" s="175"/>
      <c r="M62" s="175"/>
      <c r="N62" s="175">
        <f>'将来負担比率（分子）の構造'!M$45</f>
        <v>864</v>
      </c>
      <c r="O62" s="175"/>
      <c r="P62" s="175"/>
    </row>
    <row r="63" spans="1:16" x14ac:dyDescent="0.15">
      <c r="A63" s="175" t="s">
        <v>34</v>
      </c>
      <c r="B63" s="175">
        <f>'将来負担比率（分子）の構造'!I$44</f>
        <v>15</v>
      </c>
      <c r="C63" s="175"/>
      <c r="D63" s="175"/>
      <c r="E63" s="175">
        <f>'将来負担比率（分子）の構造'!J$44</f>
        <v>11</v>
      </c>
      <c r="F63" s="175"/>
      <c r="G63" s="175"/>
      <c r="H63" s="175">
        <f>'将来負担比率（分子）の構造'!K$44</f>
        <v>7</v>
      </c>
      <c r="I63" s="175"/>
      <c r="J63" s="175"/>
      <c r="K63" s="175">
        <f>'将来負担比率（分子）の構造'!L$44</f>
        <v>2</v>
      </c>
      <c r="L63" s="175"/>
      <c r="M63" s="175"/>
      <c r="N63" s="175" t="str">
        <f>'将来負担比率（分子）の構造'!M$44</f>
        <v>-</v>
      </c>
      <c r="O63" s="175"/>
      <c r="P63" s="175"/>
    </row>
    <row r="64" spans="1:16" x14ac:dyDescent="0.15">
      <c r="A64" s="175" t="s">
        <v>33</v>
      </c>
      <c r="B64" s="175">
        <f>'将来負担比率（分子）の構造'!I$43</f>
        <v>792</v>
      </c>
      <c r="C64" s="175"/>
      <c r="D64" s="175"/>
      <c r="E64" s="175">
        <f>'将来負担比率（分子）の構造'!J$43</f>
        <v>777</v>
      </c>
      <c r="F64" s="175"/>
      <c r="G64" s="175"/>
      <c r="H64" s="175">
        <f>'将来負担比率（分子）の構造'!K$43</f>
        <v>820</v>
      </c>
      <c r="I64" s="175"/>
      <c r="J64" s="175"/>
      <c r="K64" s="175">
        <f>'将来負担比率（分子）の構造'!L$43</f>
        <v>778</v>
      </c>
      <c r="L64" s="175"/>
      <c r="M64" s="175"/>
      <c r="N64" s="175">
        <f>'将来負担比率（分子）の構造'!M$43</f>
        <v>860</v>
      </c>
      <c r="O64" s="175"/>
      <c r="P64" s="175"/>
    </row>
    <row r="65" spans="1:16" x14ac:dyDescent="0.15">
      <c r="A65" s="175" t="s">
        <v>32</v>
      </c>
      <c r="B65" s="175">
        <f>'将来負担比率（分子）の構造'!I$42</f>
        <v>16</v>
      </c>
      <c r="C65" s="175"/>
      <c r="D65" s="175"/>
      <c r="E65" s="175">
        <f>'将来負担比率（分子）の構造'!J$42</f>
        <v>12</v>
      </c>
      <c r="F65" s="175"/>
      <c r="G65" s="175"/>
      <c r="H65" s="175">
        <f>'将来負担比率（分子）の構造'!K$42</f>
        <v>8</v>
      </c>
      <c r="I65" s="175"/>
      <c r="J65" s="175"/>
      <c r="K65" s="175">
        <f>'将来負担比率（分子）の構造'!L$42</f>
        <v>5</v>
      </c>
      <c r="L65" s="175"/>
      <c r="M65" s="175"/>
      <c r="N65" s="175">
        <f>'将来負担比率（分子）の構造'!M$42</f>
        <v>3</v>
      </c>
      <c r="O65" s="175"/>
      <c r="P65" s="175"/>
    </row>
    <row r="66" spans="1:16" x14ac:dyDescent="0.15">
      <c r="A66" s="175" t="s">
        <v>31</v>
      </c>
      <c r="B66" s="175">
        <f>'将来負担比率（分子）の構造'!I$41</f>
        <v>10401</v>
      </c>
      <c r="C66" s="175"/>
      <c r="D66" s="175"/>
      <c r="E66" s="175">
        <f>'将来負担比率（分子）の構造'!J$41</f>
        <v>10272</v>
      </c>
      <c r="F66" s="175"/>
      <c r="G66" s="175"/>
      <c r="H66" s="175">
        <f>'将来負担比率（分子）の構造'!K$41</f>
        <v>9676</v>
      </c>
      <c r="I66" s="175"/>
      <c r="J66" s="175"/>
      <c r="K66" s="175">
        <f>'将来負担比率（分子）の構造'!L$41</f>
        <v>9236</v>
      </c>
      <c r="L66" s="175"/>
      <c r="M66" s="175"/>
      <c r="N66" s="175">
        <f>'将来負担比率（分子）の構造'!M$41</f>
        <v>8688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3180</v>
      </c>
      <c r="C72" s="179">
        <f>基金残高に係る経年分析!G55</f>
        <v>3183</v>
      </c>
      <c r="D72" s="179">
        <f>基金残高に係る経年分析!H55</f>
        <v>3188</v>
      </c>
    </row>
    <row r="73" spans="1:16" x14ac:dyDescent="0.15">
      <c r="A73" s="178" t="s">
        <v>74</v>
      </c>
      <c r="B73" s="179">
        <f>基金残高に係る経年分析!F56</f>
        <v>1235</v>
      </c>
      <c r="C73" s="179">
        <f>基金残高に係る経年分析!G56</f>
        <v>1235</v>
      </c>
      <c r="D73" s="179">
        <f>基金残高に係る経年分析!H56</f>
        <v>1035</v>
      </c>
    </row>
    <row r="74" spans="1:16" x14ac:dyDescent="0.15">
      <c r="A74" s="178" t="s">
        <v>75</v>
      </c>
      <c r="B74" s="179">
        <f>基金残高に係る経年分析!F57</f>
        <v>3450</v>
      </c>
      <c r="C74" s="179">
        <f>基金残高に係る経年分析!G57</f>
        <v>3764</v>
      </c>
      <c r="D74" s="179">
        <f>基金残高に係る経年分析!H57</f>
        <v>3591</v>
      </c>
    </row>
  </sheetData>
  <sheetProtection algorithmName="SHA-512" hashValue="KDp6FREK1GYpzZDnhCmU3nmyVAauVXT5tzjb/T40Lr/5AfLW89amEei8EOWcNUUt+HP41Cel0310BmleFlgK1Q==" saltValue="lZlDoACfrHiX6n7FOh6oE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15" t="s">
        <v>205</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206</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15" t="s">
        <v>207</v>
      </c>
      <c r="CE3" s="716"/>
      <c r="CF3" s="716"/>
      <c r="CG3" s="716"/>
      <c r="CH3" s="716"/>
      <c r="CI3" s="716"/>
      <c r="CJ3" s="716"/>
      <c r="CK3" s="716"/>
      <c r="CL3" s="716"/>
      <c r="CM3" s="716"/>
      <c r="CN3" s="716"/>
      <c r="CO3" s="716"/>
      <c r="CP3" s="716"/>
      <c r="CQ3" s="716"/>
      <c r="CR3" s="716"/>
      <c r="CS3" s="716"/>
      <c r="CT3" s="716"/>
      <c r="CU3" s="716"/>
      <c r="CV3" s="716"/>
      <c r="CW3" s="716"/>
      <c r="CX3" s="716"/>
      <c r="CY3" s="716"/>
      <c r="CZ3" s="716"/>
      <c r="DA3" s="716"/>
      <c r="DB3" s="716"/>
      <c r="DC3" s="716"/>
      <c r="DD3" s="716"/>
      <c r="DE3" s="716"/>
      <c r="DF3" s="716"/>
      <c r="DG3" s="716"/>
      <c r="DH3" s="716"/>
      <c r="DI3" s="716"/>
      <c r="DJ3" s="716"/>
      <c r="DK3" s="716"/>
      <c r="DL3" s="716"/>
      <c r="DM3" s="716"/>
      <c r="DN3" s="716"/>
      <c r="DO3" s="716"/>
      <c r="DP3" s="716"/>
      <c r="DQ3" s="716"/>
      <c r="DR3" s="716"/>
      <c r="DS3" s="716"/>
      <c r="DT3" s="716"/>
      <c r="DU3" s="716"/>
      <c r="DV3" s="716"/>
      <c r="DW3" s="716"/>
      <c r="DX3" s="716"/>
      <c r="DY3" s="716"/>
      <c r="DZ3" s="716"/>
      <c r="EA3" s="716"/>
      <c r="EB3" s="716"/>
      <c r="EC3" s="717"/>
    </row>
    <row r="4" spans="2:143" ht="11.25" customHeight="1" x14ac:dyDescent="0.15">
      <c r="B4" s="715" t="s">
        <v>1</v>
      </c>
      <c r="C4" s="716"/>
      <c r="D4" s="716"/>
      <c r="E4" s="716"/>
      <c r="F4" s="716"/>
      <c r="G4" s="716"/>
      <c r="H4" s="716"/>
      <c r="I4" s="716"/>
      <c r="J4" s="716"/>
      <c r="K4" s="716"/>
      <c r="L4" s="716"/>
      <c r="M4" s="716"/>
      <c r="N4" s="716"/>
      <c r="O4" s="716"/>
      <c r="P4" s="716"/>
      <c r="Q4" s="717"/>
      <c r="R4" s="715" t="s">
        <v>208</v>
      </c>
      <c r="S4" s="716"/>
      <c r="T4" s="716"/>
      <c r="U4" s="716"/>
      <c r="V4" s="716"/>
      <c r="W4" s="716"/>
      <c r="X4" s="716"/>
      <c r="Y4" s="717"/>
      <c r="Z4" s="715" t="s">
        <v>209</v>
      </c>
      <c r="AA4" s="716"/>
      <c r="AB4" s="716"/>
      <c r="AC4" s="717"/>
      <c r="AD4" s="715" t="s">
        <v>210</v>
      </c>
      <c r="AE4" s="716"/>
      <c r="AF4" s="716"/>
      <c r="AG4" s="716"/>
      <c r="AH4" s="716"/>
      <c r="AI4" s="716"/>
      <c r="AJ4" s="716"/>
      <c r="AK4" s="717"/>
      <c r="AL4" s="715" t="s">
        <v>209</v>
      </c>
      <c r="AM4" s="716"/>
      <c r="AN4" s="716"/>
      <c r="AO4" s="717"/>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15" t="s">
        <v>214</v>
      </c>
      <c r="CE4" s="716"/>
      <c r="CF4" s="716"/>
      <c r="CG4" s="716"/>
      <c r="CH4" s="716"/>
      <c r="CI4" s="716"/>
      <c r="CJ4" s="716"/>
      <c r="CK4" s="716"/>
      <c r="CL4" s="716"/>
      <c r="CM4" s="716"/>
      <c r="CN4" s="716"/>
      <c r="CO4" s="716"/>
      <c r="CP4" s="716"/>
      <c r="CQ4" s="716"/>
      <c r="CR4" s="716"/>
      <c r="CS4" s="716"/>
      <c r="CT4" s="716"/>
      <c r="CU4" s="716"/>
      <c r="CV4" s="716"/>
      <c r="CW4" s="716"/>
      <c r="CX4" s="716"/>
      <c r="CY4" s="716"/>
      <c r="CZ4" s="716"/>
      <c r="DA4" s="716"/>
      <c r="DB4" s="716"/>
      <c r="DC4" s="716"/>
      <c r="DD4" s="716"/>
      <c r="DE4" s="716"/>
      <c r="DF4" s="716"/>
      <c r="DG4" s="716"/>
      <c r="DH4" s="716"/>
      <c r="DI4" s="716"/>
      <c r="DJ4" s="716"/>
      <c r="DK4" s="716"/>
      <c r="DL4" s="716"/>
      <c r="DM4" s="716"/>
      <c r="DN4" s="716"/>
      <c r="DO4" s="716"/>
      <c r="DP4" s="716"/>
      <c r="DQ4" s="716"/>
      <c r="DR4" s="716"/>
      <c r="DS4" s="716"/>
      <c r="DT4" s="716"/>
      <c r="DU4" s="716"/>
      <c r="DV4" s="716"/>
      <c r="DW4" s="716"/>
      <c r="DX4" s="716"/>
      <c r="DY4" s="716"/>
      <c r="DZ4" s="716"/>
      <c r="EA4" s="716"/>
      <c r="EB4" s="716"/>
      <c r="EC4" s="717"/>
    </row>
    <row r="5" spans="2:143" ht="11.25" customHeight="1" x14ac:dyDescent="0.15">
      <c r="B5" s="712" t="s">
        <v>215</v>
      </c>
      <c r="C5" s="713"/>
      <c r="D5" s="713"/>
      <c r="E5" s="713"/>
      <c r="F5" s="713"/>
      <c r="G5" s="713"/>
      <c r="H5" s="713"/>
      <c r="I5" s="713"/>
      <c r="J5" s="713"/>
      <c r="K5" s="713"/>
      <c r="L5" s="713"/>
      <c r="M5" s="713"/>
      <c r="N5" s="713"/>
      <c r="O5" s="713"/>
      <c r="P5" s="713"/>
      <c r="Q5" s="714"/>
      <c r="R5" s="709">
        <v>1283380</v>
      </c>
      <c r="S5" s="710"/>
      <c r="T5" s="710"/>
      <c r="U5" s="710"/>
      <c r="V5" s="710"/>
      <c r="W5" s="710"/>
      <c r="X5" s="710"/>
      <c r="Y5" s="738"/>
      <c r="Z5" s="751">
        <v>12.8</v>
      </c>
      <c r="AA5" s="751"/>
      <c r="AB5" s="751"/>
      <c r="AC5" s="751"/>
      <c r="AD5" s="752">
        <v>1283380</v>
      </c>
      <c r="AE5" s="752"/>
      <c r="AF5" s="752"/>
      <c r="AG5" s="752"/>
      <c r="AH5" s="752"/>
      <c r="AI5" s="752"/>
      <c r="AJ5" s="752"/>
      <c r="AK5" s="752"/>
      <c r="AL5" s="739">
        <v>24</v>
      </c>
      <c r="AM5" s="721"/>
      <c r="AN5" s="721"/>
      <c r="AO5" s="740"/>
      <c r="AP5" s="712" t="s">
        <v>216</v>
      </c>
      <c r="AQ5" s="713"/>
      <c r="AR5" s="713"/>
      <c r="AS5" s="713"/>
      <c r="AT5" s="713"/>
      <c r="AU5" s="713"/>
      <c r="AV5" s="713"/>
      <c r="AW5" s="713"/>
      <c r="AX5" s="713"/>
      <c r="AY5" s="713"/>
      <c r="AZ5" s="713"/>
      <c r="BA5" s="713"/>
      <c r="BB5" s="713"/>
      <c r="BC5" s="713"/>
      <c r="BD5" s="713"/>
      <c r="BE5" s="713"/>
      <c r="BF5" s="714"/>
      <c r="BG5" s="657">
        <v>1283380</v>
      </c>
      <c r="BH5" s="658"/>
      <c r="BI5" s="658"/>
      <c r="BJ5" s="658"/>
      <c r="BK5" s="658"/>
      <c r="BL5" s="658"/>
      <c r="BM5" s="658"/>
      <c r="BN5" s="659"/>
      <c r="BO5" s="695">
        <v>100</v>
      </c>
      <c r="BP5" s="695"/>
      <c r="BQ5" s="695"/>
      <c r="BR5" s="695"/>
      <c r="BS5" s="696" t="s">
        <v>121</v>
      </c>
      <c r="BT5" s="696"/>
      <c r="BU5" s="696"/>
      <c r="BV5" s="696"/>
      <c r="BW5" s="696"/>
      <c r="BX5" s="696"/>
      <c r="BY5" s="696"/>
      <c r="BZ5" s="696"/>
      <c r="CA5" s="696"/>
      <c r="CB5" s="731"/>
      <c r="CD5" s="715" t="s">
        <v>211</v>
      </c>
      <c r="CE5" s="716"/>
      <c r="CF5" s="716"/>
      <c r="CG5" s="716"/>
      <c r="CH5" s="716"/>
      <c r="CI5" s="716"/>
      <c r="CJ5" s="716"/>
      <c r="CK5" s="716"/>
      <c r="CL5" s="716"/>
      <c r="CM5" s="716"/>
      <c r="CN5" s="716"/>
      <c r="CO5" s="716"/>
      <c r="CP5" s="716"/>
      <c r="CQ5" s="717"/>
      <c r="CR5" s="715" t="s">
        <v>217</v>
      </c>
      <c r="CS5" s="716"/>
      <c r="CT5" s="716"/>
      <c r="CU5" s="716"/>
      <c r="CV5" s="716"/>
      <c r="CW5" s="716"/>
      <c r="CX5" s="716"/>
      <c r="CY5" s="717"/>
      <c r="CZ5" s="715" t="s">
        <v>209</v>
      </c>
      <c r="DA5" s="716"/>
      <c r="DB5" s="716"/>
      <c r="DC5" s="717"/>
      <c r="DD5" s="715" t="s">
        <v>218</v>
      </c>
      <c r="DE5" s="716"/>
      <c r="DF5" s="716"/>
      <c r="DG5" s="716"/>
      <c r="DH5" s="716"/>
      <c r="DI5" s="716"/>
      <c r="DJ5" s="716"/>
      <c r="DK5" s="716"/>
      <c r="DL5" s="716"/>
      <c r="DM5" s="716"/>
      <c r="DN5" s="716"/>
      <c r="DO5" s="716"/>
      <c r="DP5" s="717"/>
      <c r="DQ5" s="715" t="s">
        <v>219</v>
      </c>
      <c r="DR5" s="716"/>
      <c r="DS5" s="716"/>
      <c r="DT5" s="716"/>
      <c r="DU5" s="716"/>
      <c r="DV5" s="716"/>
      <c r="DW5" s="716"/>
      <c r="DX5" s="716"/>
      <c r="DY5" s="716"/>
      <c r="DZ5" s="716"/>
      <c r="EA5" s="716"/>
      <c r="EB5" s="716"/>
      <c r="EC5" s="717"/>
    </row>
    <row r="6" spans="2:143" ht="11.25" customHeight="1" x14ac:dyDescent="0.15">
      <c r="B6" s="654" t="s">
        <v>220</v>
      </c>
      <c r="C6" s="655"/>
      <c r="D6" s="655"/>
      <c r="E6" s="655"/>
      <c r="F6" s="655"/>
      <c r="G6" s="655"/>
      <c r="H6" s="655"/>
      <c r="I6" s="655"/>
      <c r="J6" s="655"/>
      <c r="K6" s="655"/>
      <c r="L6" s="655"/>
      <c r="M6" s="655"/>
      <c r="N6" s="655"/>
      <c r="O6" s="655"/>
      <c r="P6" s="655"/>
      <c r="Q6" s="656"/>
      <c r="R6" s="657">
        <v>123320</v>
      </c>
      <c r="S6" s="658"/>
      <c r="T6" s="658"/>
      <c r="U6" s="658"/>
      <c r="V6" s="658"/>
      <c r="W6" s="658"/>
      <c r="X6" s="658"/>
      <c r="Y6" s="659"/>
      <c r="Z6" s="695">
        <v>1.2</v>
      </c>
      <c r="AA6" s="695"/>
      <c r="AB6" s="695"/>
      <c r="AC6" s="695"/>
      <c r="AD6" s="696">
        <v>123320</v>
      </c>
      <c r="AE6" s="696"/>
      <c r="AF6" s="696"/>
      <c r="AG6" s="696"/>
      <c r="AH6" s="696"/>
      <c r="AI6" s="696"/>
      <c r="AJ6" s="696"/>
      <c r="AK6" s="696"/>
      <c r="AL6" s="660">
        <v>2.2999999999999998</v>
      </c>
      <c r="AM6" s="661"/>
      <c r="AN6" s="661"/>
      <c r="AO6" s="697"/>
      <c r="AP6" s="654" t="s">
        <v>221</v>
      </c>
      <c r="AQ6" s="655"/>
      <c r="AR6" s="655"/>
      <c r="AS6" s="655"/>
      <c r="AT6" s="655"/>
      <c r="AU6" s="655"/>
      <c r="AV6" s="655"/>
      <c r="AW6" s="655"/>
      <c r="AX6" s="655"/>
      <c r="AY6" s="655"/>
      <c r="AZ6" s="655"/>
      <c r="BA6" s="655"/>
      <c r="BB6" s="655"/>
      <c r="BC6" s="655"/>
      <c r="BD6" s="655"/>
      <c r="BE6" s="655"/>
      <c r="BF6" s="656"/>
      <c r="BG6" s="657">
        <v>1283380</v>
      </c>
      <c r="BH6" s="658"/>
      <c r="BI6" s="658"/>
      <c r="BJ6" s="658"/>
      <c r="BK6" s="658"/>
      <c r="BL6" s="658"/>
      <c r="BM6" s="658"/>
      <c r="BN6" s="659"/>
      <c r="BO6" s="695">
        <v>100</v>
      </c>
      <c r="BP6" s="695"/>
      <c r="BQ6" s="695"/>
      <c r="BR6" s="695"/>
      <c r="BS6" s="696" t="s">
        <v>121</v>
      </c>
      <c r="BT6" s="696"/>
      <c r="BU6" s="696"/>
      <c r="BV6" s="696"/>
      <c r="BW6" s="696"/>
      <c r="BX6" s="696"/>
      <c r="BY6" s="696"/>
      <c r="BZ6" s="696"/>
      <c r="CA6" s="696"/>
      <c r="CB6" s="731"/>
      <c r="CD6" s="712" t="s">
        <v>222</v>
      </c>
      <c r="CE6" s="713"/>
      <c r="CF6" s="713"/>
      <c r="CG6" s="713"/>
      <c r="CH6" s="713"/>
      <c r="CI6" s="713"/>
      <c r="CJ6" s="713"/>
      <c r="CK6" s="713"/>
      <c r="CL6" s="713"/>
      <c r="CM6" s="713"/>
      <c r="CN6" s="713"/>
      <c r="CO6" s="713"/>
      <c r="CP6" s="713"/>
      <c r="CQ6" s="714"/>
      <c r="CR6" s="657">
        <v>90759</v>
      </c>
      <c r="CS6" s="658"/>
      <c r="CT6" s="658"/>
      <c r="CU6" s="658"/>
      <c r="CV6" s="658"/>
      <c r="CW6" s="658"/>
      <c r="CX6" s="658"/>
      <c r="CY6" s="659"/>
      <c r="CZ6" s="739">
        <v>1</v>
      </c>
      <c r="DA6" s="721"/>
      <c r="DB6" s="721"/>
      <c r="DC6" s="741"/>
      <c r="DD6" s="663" t="s">
        <v>121</v>
      </c>
      <c r="DE6" s="658"/>
      <c r="DF6" s="658"/>
      <c r="DG6" s="658"/>
      <c r="DH6" s="658"/>
      <c r="DI6" s="658"/>
      <c r="DJ6" s="658"/>
      <c r="DK6" s="658"/>
      <c r="DL6" s="658"/>
      <c r="DM6" s="658"/>
      <c r="DN6" s="658"/>
      <c r="DO6" s="658"/>
      <c r="DP6" s="659"/>
      <c r="DQ6" s="663">
        <v>90561</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763</v>
      </c>
      <c r="S7" s="658"/>
      <c r="T7" s="658"/>
      <c r="U7" s="658"/>
      <c r="V7" s="658"/>
      <c r="W7" s="658"/>
      <c r="X7" s="658"/>
      <c r="Y7" s="659"/>
      <c r="Z7" s="695">
        <v>0</v>
      </c>
      <c r="AA7" s="695"/>
      <c r="AB7" s="695"/>
      <c r="AC7" s="695"/>
      <c r="AD7" s="696">
        <v>763</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585338</v>
      </c>
      <c r="BH7" s="658"/>
      <c r="BI7" s="658"/>
      <c r="BJ7" s="658"/>
      <c r="BK7" s="658"/>
      <c r="BL7" s="658"/>
      <c r="BM7" s="658"/>
      <c r="BN7" s="659"/>
      <c r="BO7" s="695">
        <v>45.6</v>
      </c>
      <c r="BP7" s="695"/>
      <c r="BQ7" s="695"/>
      <c r="BR7" s="695"/>
      <c r="BS7" s="696" t="s">
        <v>121</v>
      </c>
      <c r="BT7" s="696"/>
      <c r="BU7" s="696"/>
      <c r="BV7" s="696"/>
      <c r="BW7" s="696"/>
      <c r="BX7" s="696"/>
      <c r="BY7" s="696"/>
      <c r="BZ7" s="696"/>
      <c r="CA7" s="696"/>
      <c r="CB7" s="731"/>
      <c r="CD7" s="654" t="s">
        <v>225</v>
      </c>
      <c r="CE7" s="655"/>
      <c r="CF7" s="655"/>
      <c r="CG7" s="655"/>
      <c r="CH7" s="655"/>
      <c r="CI7" s="655"/>
      <c r="CJ7" s="655"/>
      <c r="CK7" s="655"/>
      <c r="CL7" s="655"/>
      <c r="CM7" s="655"/>
      <c r="CN7" s="655"/>
      <c r="CO7" s="655"/>
      <c r="CP7" s="655"/>
      <c r="CQ7" s="656"/>
      <c r="CR7" s="657">
        <v>1834365</v>
      </c>
      <c r="CS7" s="658"/>
      <c r="CT7" s="658"/>
      <c r="CU7" s="658"/>
      <c r="CV7" s="658"/>
      <c r="CW7" s="658"/>
      <c r="CX7" s="658"/>
      <c r="CY7" s="659"/>
      <c r="CZ7" s="695">
        <v>19.2</v>
      </c>
      <c r="DA7" s="695"/>
      <c r="DB7" s="695"/>
      <c r="DC7" s="695"/>
      <c r="DD7" s="663">
        <v>254565</v>
      </c>
      <c r="DE7" s="658"/>
      <c r="DF7" s="658"/>
      <c r="DG7" s="658"/>
      <c r="DH7" s="658"/>
      <c r="DI7" s="658"/>
      <c r="DJ7" s="658"/>
      <c r="DK7" s="658"/>
      <c r="DL7" s="658"/>
      <c r="DM7" s="658"/>
      <c r="DN7" s="658"/>
      <c r="DO7" s="658"/>
      <c r="DP7" s="659"/>
      <c r="DQ7" s="663">
        <v>1442215</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14786</v>
      </c>
      <c r="S8" s="658"/>
      <c r="T8" s="658"/>
      <c r="U8" s="658"/>
      <c r="V8" s="658"/>
      <c r="W8" s="658"/>
      <c r="X8" s="658"/>
      <c r="Y8" s="659"/>
      <c r="Z8" s="695">
        <v>0.1</v>
      </c>
      <c r="AA8" s="695"/>
      <c r="AB8" s="695"/>
      <c r="AC8" s="695"/>
      <c r="AD8" s="696">
        <v>14786</v>
      </c>
      <c r="AE8" s="696"/>
      <c r="AF8" s="696"/>
      <c r="AG8" s="696"/>
      <c r="AH8" s="696"/>
      <c r="AI8" s="696"/>
      <c r="AJ8" s="696"/>
      <c r="AK8" s="696"/>
      <c r="AL8" s="660">
        <v>0.3</v>
      </c>
      <c r="AM8" s="661"/>
      <c r="AN8" s="661"/>
      <c r="AO8" s="697"/>
      <c r="AP8" s="654" t="s">
        <v>227</v>
      </c>
      <c r="AQ8" s="655"/>
      <c r="AR8" s="655"/>
      <c r="AS8" s="655"/>
      <c r="AT8" s="655"/>
      <c r="AU8" s="655"/>
      <c r="AV8" s="655"/>
      <c r="AW8" s="655"/>
      <c r="AX8" s="655"/>
      <c r="AY8" s="655"/>
      <c r="AZ8" s="655"/>
      <c r="BA8" s="655"/>
      <c r="BB8" s="655"/>
      <c r="BC8" s="655"/>
      <c r="BD8" s="655"/>
      <c r="BE8" s="655"/>
      <c r="BF8" s="656"/>
      <c r="BG8" s="657">
        <v>23625</v>
      </c>
      <c r="BH8" s="658"/>
      <c r="BI8" s="658"/>
      <c r="BJ8" s="658"/>
      <c r="BK8" s="658"/>
      <c r="BL8" s="658"/>
      <c r="BM8" s="658"/>
      <c r="BN8" s="659"/>
      <c r="BO8" s="695">
        <v>1.8</v>
      </c>
      <c r="BP8" s="695"/>
      <c r="BQ8" s="695"/>
      <c r="BR8" s="695"/>
      <c r="BS8" s="696" t="s">
        <v>121</v>
      </c>
      <c r="BT8" s="696"/>
      <c r="BU8" s="696"/>
      <c r="BV8" s="696"/>
      <c r="BW8" s="696"/>
      <c r="BX8" s="696"/>
      <c r="BY8" s="696"/>
      <c r="BZ8" s="696"/>
      <c r="CA8" s="696"/>
      <c r="CB8" s="731"/>
      <c r="CD8" s="654" t="s">
        <v>228</v>
      </c>
      <c r="CE8" s="655"/>
      <c r="CF8" s="655"/>
      <c r="CG8" s="655"/>
      <c r="CH8" s="655"/>
      <c r="CI8" s="655"/>
      <c r="CJ8" s="655"/>
      <c r="CK8" s="655"/>
      <c r="CL8" s="655"/>
      <c r="CM8" s="655"/>
      <c r="CN8" s="655"/>
      <c r="CO8" s="655"/>
      <c r="CP8" s="655"/>
      <c r="CQ8" s="656"/>
      <c r="CR8" s="657">
        <v>2450115</v>
      </c>
      <c r="CS8" s="658"/>
      <c r="CT8" s="658"/>
      <c r="CU8" s="658"/>
      <c r="CV8" s="658"/>
      <c r="CW8" s="658"/>
      <c r="CX8" s="658"/>
      <c r="CY8" s="659"/>
      <c r="CZ8" s="695">
        <v>25.7</v>
      </c>
      <c r="DA8" s="695"/>
      <c r="DB8" s="695"/>
      <c r="DC8" s="695"/>
      <c r="DD8" s="663">
        <v>16465</v>
      </c>
      <c r="DE8" s="658"/>
      <c r="DF8" s="658"/>
      <c r="DG8" s="658"/>
      <c r="DH8" s="658"/>
      <c r="DI8" s="658"/>
      <c r="DJ8" s="658"/>
      <c r="DK8" s="658"/>
      <c r="DL8" s="658"/>
      <c r="DM8" s="658"/>
      <c r="DN8" s="658"/>
      <c r="DO8" s="658"/>
      <c r="DP8" s="659"/>
      <c r="DQ8" s="663">
        <v>1539223</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15749</v>
      </c>
      <c r="S9" s="658"/>
      <c r="T9" s="658"/>
      <c r="U9" s="658"/>
      <c r="V9" s="658"/>
      <c r="W9" s="658"/>
      <c r="X9" s="658"/>
      <c r="Y9" s="659"/>
      <c r="Z9" s="695">
        <v>0.2</v>
      </c>
      <c r="AA9" s="695"/>
      <c r="AB9" s="695"/>
      <c r="AC9" s="695"/>
      <c r="AD9" s="696">
        <v>15749</v>
      </c>
      <c r="AE9" s="696"/>
      <c r="AF9" s="696"/>
      <c r="AG9" s="696"/>
      <c r="AH9" s="696"/>
      <c r="AI9" s="696"/>
      <c r="AJ9" s="696"/>
      <c r="AK9" s="696"/>
      <c r="AL9" s="660">
        <v>0.3</v>
      </c>
      <c r="AM9" s="661"/>
      <c r="AN9" s="661"/>
      <c r="AO9" s="697"/>
      <c r="AP9" s="654" t="s">
        <v>230</v>
      </c>
      <c r="AQ9" s="655"/>
      <c r="AR9" s="655"/>
      <c r="AS9" s="655"/>
      <c r="AT9" s="655"/>
      <c r="AU9" s="655"/>
      <c r="AV9" s="655"/>
      <c r="AW9" s="655"/>
      <c r="AX9" s="655"/>
      <c r="AY9" s="655"/>
      <c r="AZ9" s="655"/>
      <c r="BA9" s="655"/>
      <c r="BB9" s="655"/>
      <c r="BC9" s="655"/>
      <c r="BD9" s="655"/>
      <c r="BE9" s="655"/>
      <c r="BF9" s="656"/>
      <c r="BG9" s="657">
        <v>510760</v>
      </c>
      <c r="BH9" s="658"/>
      <c r="BI9" s="658"/>
      <c r="BJ9" s="658"/>
      <c r="BK9" s="658"/>
      <c r="BL9" s="658"/>
      <c r="BM9" s="658"/>
      <c r="BN9" s="659"/>
      <c r="BO9" s="695">
        <v>39.799999999999997</v>
      </c>
      <c r="BP9" s="695"/>
      <c r="BQ9" s="695"/>
      <c r="BR9" s="695"/>
      <c r="BS9" s="696" t="s">
        <v>121</v>
      </c>
      <c r="BT9" s="696"/>
      <c r="BU9" s="696"/>
      <c r="BV9" s="696"/>
      <c r="BW9" s="696"/>
      <c r="BX9" s="696"/>
      <c r="BY9" s="696"/>
      <c r="BZ9" s="696"/>
      <c r="CA9" s="696"/>
      <c r="CB9" s="731"/>
      <c r="CD9" s="654" t="s">
        <v>231</v>
      </c>
      <c r="CE9" s="655"/>
      <c r="CF9" s="655"/>
      <c r="CG9" s="655"/>
      <c r="CH9" s="655"/>
      <c r="CI9" s="655"/>
      <c r="CJ9" s="655"/>
      <c r="CK9" s="655"/>
      <c r="CL9" s="655"/>
      <c r="CM9" s="655"/>
      <c r="CN9" s="655"/>
      <c r="CO9" s="655"/>
      <c r="CP9" s="655"/>
      <c r="CQ9" s="656"/>
      <c r="CR9" s="657">
        <v>1108910</v>
      </c>
      <c r="CS9" s="658"/>
      <c r="CT9" s="658"/>
      <c r="CU9" s="658"/>
      <c r="CV9" s="658"/>
      <c r="CW9" s="658"/>
      <c r="CX9" s="658"/>
      <c r="CY9" s="659"/>
      <c r="CZ9" s="695">
        <v>11.6</v>
      </c>
      <c r="DA9" s="695"/>
      <c r="DB9" s="695"/>
      <c r="DC9" s="695"/>
      <c r="DD9" s="663">
        <v>13920</v>
      </c>
      <c r="DE9" s="658"/>
      <c r="DF9" s="658"/>
      <c r="DG9" s="658"/>
      <c r="DH9" s="658"/>
      <c r="DI9" s="658"/>
      <c r="DJ9" s="658"/>
      <c r="DK9" s="658"/>
      <c r="DL9" s="658"/>
      <c r="DM9" s="658"/>
      <c r="DN9" s="658"/>
      <c r="DO9" s="658"/>
      <c r="DP9" s="659"/>
      <c r="DQ9" s="663">
        <v>622335</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32489</v>
      </c>
      <c r="BH10" s="658"/>
      <c r="BI10" s="658"/>
      <c r="BJ10" s="658"/>
      <c r="BK10" s="658"/>
      <c r="BL10" s="658"/>
      <c r="BM10" s="658"/>
      <c r="BN10" s="659"/>
      <c r="BO10" s="695">
        <v>2.5</v>
      </c>
      <c r="BP10" s="695"/>
      <c r="BQ10" s="695"/>
      <c r="BR10" s="695"/>
      <c r="BS10" s="696" t="s">
        <v>121</v>
      </c>
      <c r="BT10" s="696"/>
      <c r="BU10" s="696"/>
      <c r="BV10" s="696"/>
      <c r="BW10" s="696"/>
      <c r="BX10" s="696"/>
      <c r="BY10" s="696"/>
      <c r="BZ10" s="696"/>
      <c r="CA10" s="696"/>
      <c r="CB10" s="731"/>
      <c r="CD10" s="654" t="s">
        <v>234</v>
      </c>
      <c r="CE10" s="655"/>
      <c r="CF10" s="655"/>
      <c r="CG10" s="655"/>
      <c r="CH10" s="655"/>
      <c r="CI10" s="655"/>
      <c r="CJ10" s="655"/>
      <c r="CK10" s="655"/>
      <c r="CL10" s="655"/>
      <c r="CM10" s="655"/>
      <c r="CN10" s="655"/>
      <c r="CO10" s="655"/>
      <c r="CP10" s="655"/>
      <c r="CQ10" s="656"/>
      <c r="CR10" s="657" t="s">
        <v>121</v>
      </c>
      <c r="CS10" s="658"/>
      <c r="CT10" s="658"/>
      <c r="CU10" s="658"/>
      <c r="CV10" s="658"/>
      <c r="CW10" s="658"/>
      <c r="CX10" s="658"/>
      <c r="CY10" s="659"/>
      <c r="CZ10" s="695" t="s">
        <v>121</v>
      </c>
      <c r="DA10" s="695"/>
      <c r="DB10" s="695"/>
      <c r="DC10" s="695"/>
      <c r="DD10" s="663" t="s">
        <v>121</v>
      </c>
      <c r="DE10" s="658"/>
      <c r="DF10" s="658"/>
      <c r="DG10" s="658"/>
      <c r="DH10" s="658"/>
      <c r="DI10" s="658"/>
      <c r="DJ10" s="658"/>
      <c r="DK10" s="658"/>
      <c r="DL10" s="658"/>
      <c r="DM10" s="658"/>
      <c r="DN10" s="658"/>
      <c r="DO10" s="658"/>
      <c r="DP10" s="659"/>
      <c r="DQ10" s="663" t="s">
        <v>121</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300238</v>
      </c>
      <c r="S11" s="658"/>
      <c r="T11" s="658"/>
      <c r="U11" s="658"/>
      <c r="V11" s="658"/>
      <c r="W11" s="658"/>
      <c r="X11" s="658"/>
      <c r="Y11" s="659"/>
      <c r="Z11" s="660">
        <v>3</v>
      </c>
      <c r="AA11" s="661"/>
      <c r="AB11" s="661"/>
      <c r="AC11" s="662"/>
      <c r="AD11" s="663">
        <v>300238</v>
      </c>
      <c r="AE11" s="658"/>
      <c r="AF11" s="658"/>
      <c r="AG11" s="658"/>
      <c r="AH11" s="658"/>
      <c r="AI11" s="658"/>
      <c r="AJ11" s="658"/>
      <c r="AK11" s="659"/>
      <c r="AL11" s="660">
        <v>5.6</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18464</v>
      </c>
      <c r="BH11" s="658"/>
      <c r="BI11" s="658"/>
      <c r="BJ11" s="658"/>
      <c r="BK11" s="658"/>
      <c r="BL11" s="658"/>
      <c r="BM11" s="658"/>
      <c r="BN11" s="659"/>
      <c r="BO11" s="695">
        <v>1.4</v>
      </c>
      <c r="BP11" s="695"/>
      <c r="BQ11" s="695"/>
      <c r="BR11" s="695"/>
      <c r="BS11" s="696" t="s">
        <v>121</v>
      </c>
      <c r="BT11" s="696"/>
      <c r="BU11" s="696"/>
      <c r="BV11" s="696"/>
      <c r="BW11" s="696"/>
      <c r="BX11" s="696"/>
      <c r="BY11" s="696"/>
      <c r="BZ11" s="696"/>
      <c r="CA11" s="696"/>
      <c r="CB11" s="731"/>
      <c r="CD11" s="654" t="s">
        <v>237</v>
      </c>
      <c r="CE11" s="655"/>
      <c r="CF11" s="655"/>
      <c r="CG11" s="655"/>
      <c r="CH11" s="655"/>
      <c r="CI11" s="655"/>
      <c r="CJ11" s="655"/>
      <c r="CK11" s="655"/>
      <c r="CL11" s="655"/>
      <c r="CM11" s="655"/>
      <c r="CN11" s="655"/>
      <c r="CO11" s="655"/>
      <c r="CP11" s="655"/>
      <c r="CQ11" s="656"/>
      <c r="CR11" s="657">
        <v>327446</v>
      </c>
      <c r="CS11" s="658"/>
      <c r="CT11" s="658"/>
      <c r="CU11" s="658"/>
      <c r="CV11" s="658"/>
      <c r="CW11" s="658"/>
      <c r="CX11" s="658"/>
      <c r="CY11" s="659"/>
      <c r="CZ11" s="695">
        <v>3.4</v>
      </c>
      <c r="DA11" s="695"/>
      <c r="DB11" s="695"/>
      <c r="DC11" s="695"/>
      <c r="DD11" s="663">
        <v>170046</v>
      </c>
      <c r="DE11" s="658"/>
      <c r="DF11" s="658"/>
      <c r="DG11" s="658"/>
      <c r="DH11" s="658"/>
      <c r="DI11" s="658"/>
      <c r="DJ11" s="658"/>
      <c r="DK11" s="658"/>
      <c r="DL11" s="658"/>
      <c r="DM11" s="658"/>
      <c r="DN11" s="658"/>
      <c r="DO11" s="658"/>
      <c r="DP11" s="659"/>
      <c r="DQ11" s="663">
        <v>169170</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121</v>
      </c>
      <c r="S12" s="658"/>
      <c r="T12" s="658"/>
      <c r="U12" s="658"/>
      <c r="V12" s="658"/>
      <c r="W12" s="658"/>
      <c r="X12" s="658"/>
      <c r="Y12" s="659"/>
      <c r="Z12" s="695" t="s">
        <v>121</v>
      </c>
      <c r="AA12" s="695"/>
      <c r="AB12" s="695"/>
      <c r="AC12" s="695"/>
      <c r="AD12" s="696" t="s">
        <v>121</v>
      </c>
      <c r="AE12" s="696"/>
      <c r="AF12" s="696"/>
      <c r="AG12" s="696"/>
      <c r="AH12" s="696"/>
      <c r="AI12" s="696"/>
      <c r="AJ12" s="696"/>
      <c r="AK12" s="696"/>
      <c r="AL12" s="660" t="s">
        <v>121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539469</v>
      </c>
      <c r="BH12" s="658"/>
      <c r="BI12" s="658"/>
      <c r="BJ12" s="658"/>
      <c r="BK12" s="658"/>
      <c r="BL12" s="658"/>
      <c r="BM12" s="658"/>
      <c r="BN12" s="659"/>
      <c r="BO12" s="695">
        <v>42</v>
      </c>
      <c r="BP12" s="695"/>
      <c r="BQ12" s="695"/>
      <c r="BR12" s="695"/>
      <c r="BS12" s="696" t="s">
        <v>121</v>
      </c>
      <c r="BT12" s="696"/>
      <c r="BU12" s="696"/>
      <c r="BV12" s="696"/>
      <c r="BW12" s="696"/>
      <c r="BX12" s="696"/>
      <c r="BY12" s="696"/>
      <c r="BZ12" s="696"/>
      <c r="CA12" s="696"/>
      <c r="CB12" s="731"/>
      <c r="CD12" s="654" t="s">
        <v>240</v>
      </c>
      <c r="CE12" s="655"/>
      <c r="CF12" s="655"/>
      <c r="CG12" s="655"/>
      <c r="CH12" s="655"/>
      <c r="CI12" s="655"/>
      <c r="CJ12" s="655"/>
      <c r="CK12" s="655"/>
      <c r="CL12" s="655"/>
      <c r="CM12" s="655"/>
      <c r="CN12" s="655"/>
      <c r="CO12" s="655"/>
      <c r="CP12" s="655"/>
      <c r="CQ12" s="656"/>
      <c r="CR12" s="657">
        <v>280741</v>
      </c>
      <c r="CS12" s="658"/>
      <c r="CT12" s="658"/>
      <c r="CU12" s="658"/>
      <c r="CV12" s="658"/>
      <c r="CW12" s="658"/>
      <c r="CX12" s="658"/>
      <c r="CY12" s="659"/>
      <c r="CZ12" s="695">
        <v>2.9</v>
      </c>
      <c r="DA12" s="695"/>
      <c r="DB12" s="695"/>
      <c r="DC12" s="695"/>
      <c r="DD12" s="663">
        <v>99490</v>
      </c>
      <c r="DE12" s="658"/>
      <c r="DF12" s="658"/>
      <c r="DG12" s="658"/>
      <c r="DH12" s="658"/>
      <c r="DI12" s="658"/>
      <c r="DJ12" s="658"/>
      <c r="DK12" s="658"/>
      <c r="DL12" s="658"/>
      <c r="DM12" s="658"/>
      <c r="DN12" s="658"/>
      <c r="DO12" s="658"/>
      <c r="DP12" s="659"/>
      <c r="DQ12" s="663">
        <v>158653</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539261</v>
      </c>
      <c r="BH13" s="658"/>
      <c r="BI13" s="658"/>
      <c r="BJ13" s="658"/>
      <c r="BK13" s="658"/>
      <c r="BL13" s="658"/>
      <c r="BM13" s="658"/>
      <c r="BN13" s="659"/>
      <c r="BO13" s="695">
        <v>42</v>
      </c>
      <c r="BP13" s="695"/>
      <c r="BQ13" s="695"/>
      <c r="BR13" s="695"/>
      <c r="BS13" s="696" t="s">
        <v>121</v>
      </c>
      <c r="BT13" s="696"/>
      <c r="BU13" s="696"/>
      <c r="BV13" s="696"/>
      <c r="BW13" s="696"/>
      <c r="BX13" s="696"/>
      <c r="BY13" s="696"/>
      <c r="BZ13" s="696"/>
      <c r="CA13" s="696"/>
      <c r="CB13" s="731"/>
      <c r="CD13" s="654" t="s">
        <v>243</v>
      </c>
      <c r="CE13" s="655"/>
      <c r="CF13" s="655"/>
      <c r="CG13" s="655"/>
      <c r="CH13" s="655"/>
      <c r="CI13" s="655"/>
      <c r="CJ13" s="655"/>
      <c r="CK13" s="655"/>
      <c r="CL13" s="655"/>
      <c r="CM13" s="655"/>
      <c r="CN13" s="655"/>
      <c r="CO13" s="655"/>
      <c r="CP13" s="655"/>
      <c r="CQ13" s="656"/>
      <c r="CR13" s="657">
        <v>804207</v>
      </c>
      <c r="CS13" s="658"/>
      <c r="CT13" s="658"/>
      <c r="CU13" s="658"/>
      <c r="CV13" s="658"/>
      <c r="CW13" s="658"/>
      <c r="CX13" s="658"/>
      <c r="CY13" s="659"/>
      <c r="CZ13" s="695">
        <v>8.4</v>
      </c>
      <c r="DA13" s="695"/>
      <c r="DB13" s="695"/>
      <c r="DC13" s="695"/>
      <c r="DD13" s="663">
        <v>587279</v>
      </c>
      <c r="DE13" s="658"/>
      <c r="DF13" s="658"/>
      <c r="DG13" s="658"/>
      <c r="DH13" s="658"/>
      <c r="DI13" s="658"/>
      <c r="DJ13" s="658"/>
      <c r="DK13" s="658"/>
      <c r="DL13" s="658"/>
      <c r="DM13" s="658"/>
      <c r="DN13" s="658"/>
      <c r="DO13" s="658"/>
      <c r="DP13" s="659"/>
      <c r="DQ13" s="663">
        <v>320229</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882</v>
      </c>
      <c r="S14" s="658"/>
      <c r="T14" s="658"/>
      <c r="U14" s="658"/>
      <c r="V14" s="658"/>
      <c r="W14" s="658"/>
      <c r="X14" s="658"/>
      <c r="Y14" s="659"/>
      <c r="Z14" s="695">
        <v>0</v>
      </c>
      <c r="AA14" s="695"/>
      <c r="AB14" s="695"/>
      <c r="AC14" s="695"/>
      <c r="AD14" s="696">
        <v>882</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63895</v>
      </c>
      <c r="BH14" s="658"/>
      <c r="BI14" s="658"/>
      <c r="BJ14" s="658"/>
      <c r="BK14" s="658"/>
      <c r="BL14" s="658"/>
      <c r="BM14" s="658"/>
      <c r="BN14" s="659"/>
      <c r="BO14" s="695">
        <v>5</v>
      </c>
      <c r="BP14" s="695"/>
      <c r="BQ14" s="695"/>
      <c r="BR14" s="695"/>
      <c r="BS14" s="696" t="s">
        <v>121</v>
      </c>
      <c r="BT14" s="696"/>
      <c r="BU14" s="696"/>
      <c r="BV14" s="696"/>
      <c r="BW14" s="696"/>
      <c r="BX14" s="696"/>
      <c r="BY14" s="696"/>
      <c r="BZ14" s="696"/>
      <c r="CA14" s="696"/>
      <c r="CB14" s="731"/>
      <c r="CD14" s="654" t="s">
        <v>246</v>
      </c>
      <c r="CE14" s="655"/>
      <c r="CF14" s="655"/>
      <c r="CG14" s="655"/>
      <c r="CH14" s="655"/>
      <c r="CI14" s="655"/>
      <c r="CJ14" s="655"/>
      <c r="CK14" s="655"/>
      <c r="CL14" s="655"/>
      <c r="CM14" s="655"/>
      <c r="CN14" s="655"/>
      <c r="CO14" s="655"/>
      <c r="CP14" s="655"/>
      <c r="CQ14" s="656"/>
      <c r="CR14" s="657">
        <v>365528</v>
      </c>
      <c r="CS14" s="658"/>
      <c r="CT14" s="658"/>
      <c r="CU14" s="658"/>
      <c r="CV14" s="658"/>
      <c r="CW14" s="658"/>
      <c r="CX14" s="658"/>
      <c r="CY14" s="659"/>
      <c r="CZ14" s="695">
        <v>3.8</v>
      </c>
      <c r="DA14" s="695"/>
      <c r="DB14" s="695"/>
      <c r="DC14" s="695"/>
      <c r="DD14" s="663">
        <v>9337</v>
      </c>
      <c r="DE14" s="658"/>
      <c r="DF14" s="658"/>
      <c r="DG14" s="658"/>
      <c r="DH14" s="658"/>
      <c r="DI14" s="658"/>
      <c r="DJ14" s="658"/>
      <c r="DK14" s="658"/>
      <c r="DL14" s="658"/>
      <c r="DM14" s="658"/>
      <c r="DN14" s="658"/>
      <c r="DO14" s="658"/>
      <c r="DP14" s="659"/>
      <c r="DQ14" s="663">
        <v>349610</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94678</v>
      </c>
      <c r="BH15" s="658"/>
      <c r="BI15" s="658"/>
      <c r="BJ15" s="658"/>
      <c r="BK15" s="658"/>
      <c r="BL15" s="658"/>
      <c r="BM15" s="658"/>
      <c r="BN15" s="659"/>
      <c r="BO15" s="695">
        <v>7.4</v>
      </c>
      <c r="BP15" s="695"/>
      <c r="BQ15" s="695"/>
      <c r="BR15" s="695"/>
      <c r="BS15" s="696" t="s">
        <v>121</v>
      </c>
      <c r="BT15" s="696"/>
      <c r="BU15" s="696"/>
      <c r="BV15" s="696"/>
      <c r="BW15" s="696"/>
      <c r="BX15" s="696"/>
      <c r="BY15" s="696"/>
      <c r="BZ15" s="696"/>
      <c r="CA15" s="696"/>
      <c r="CB15" s="731"/>
      <c r="CD15" s="654" t="s">
        <v>249</v>
      </c>
      <c r="CE15" s="655"/>
      <c r="CF15" s="655"/>
      <c r="CG15" s="655"/>
      <c r="CH15" s="655"/>
      <c r="CI15" s="655"/>
      <c r="CJ15" s="655"/>
      <c r="CK15" s="655"/>
      <c r="CL15" s="655"/>
      <c r="CM15" s="655"/>
      <c r="CN15" s="655"/>
      <c r="CO15" s="655"/>
      <c r="CP15" s="655"/>
      <c r="CQ15" s="656"/>
      <c r="CR15" s="657">
        <v>611685</v>
      </c>
      <c r="CS15" s="658"/>
      <c r="CT15" s="658"/>
      <c r="CU15" s="658"/>
      <c r="CV15" s="658"/>
      <c r="CW15" s="658"/>
      <c r="CX15" s="658"/>
      <c r="CY15" s="659"/>
      <c r="CZ15" s="695">
        <v>6.4</v>
      </c>
      <c r="DA15" s="695"/>
      <c r="DB15" s="695"/>
      <c r="DC15" s="695"/>
      <c r="DD15" s="663">
        <v>39650</v>
      </c>
      <c r="DE15" s="658"/>
      <c r="DF15" s="658"/>
      <c r="DG15" s="658"/>
      <c r="DH15" s="658"/>
      <c r="DI15" s="658"/>
      <c r="DJ15" s="658"/>
      <c r="DK15" s="658"/>
      <c r="DL15" s="658"/>
      <c r="DM15" s="658"/>
      <c r="DN15" s="658"/>
      <c r="DO15" s="658"/>
      <c r="DP15" s="659"/>
      <c r="DQ15" s="663">
        <v>522686</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10275</v>
      </c>
      <c r="S16" s="658"/>
      <c r="T16" s="658"/>
      <c r="U16" s="658"/>
      <c r="V16" s="658"/>
      <c r="W16" s="658"/>
      <c r="X16" s="658"/>
      <c r="Y16" s="659"/>
      <c r="Z16" s="695">
        <v>0.1</v>
      </c>
      <c r="AA16" s="695"/>
      <c r="AB16" s="695"/>
      <c r="AC16" s="695"/>
      <c r="AD16" s="696">
        <v>10275</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121</v>
      </c>
      <c r="BH16" s="658"/>
      <c r="BI16" s="658"/>
      <c r="BJ16" s="658"/>
      <c r="BK16" s="658"/>
      <c r="BL16" s="658"/>
      <c r="BM16" s="658"/>
      <c r="BN16" s="659"/>
      <c r="BO16" s="695" t="s">
        <v>121</v>
      </c>
      <c r="BP16" s="695"/>
      <c r="BQ16" s="695"/>
      <c r="BR16" s="695"/>
      <c r="BS16" s="696" t="s">
        <v>121</v>
      </c>
      <c r="BT16" s="696"/>
      <c r="BU16" s="696"/>
      <c r="BV16" s="696"/>
      <c r="BW16" s="696"/>
      <c r="BX16" s="696"/>
      <c r="BY16" s="696"/>
      <c r="BZ16" s="696"/>
      <c r="CA16" s="696"/>
      <c r="CB16" s="731"/>
      <c r="CD16" s="654" t="s">
        <v>252</v>
      </c>
      <c r="CE16" s="655"/>
      <c r="CF16" s="655"/>
      <c r="CG16" s="655"/>
      <c r="CH16" s="655"/>
      <c r="CI16" s="655"/>
      <c r="CJ16" s="655"/>
      <c r="CK16" s="655"/>
      <c r="CL16" s="655"/>
      <c r="CM16" s="655"/>
      <c r="CN16" s="655"/>
      <c r="CO16" s="655"/>
      <c r="CP16" s="655"/>
      <c r="CQ16" s="656"/>
      <c r="CR16" s="657">
        <v>87370</v>
      </c>
      <c r="CS16" s="658"/>
      <c r="CT16" s="658"/>
      <c r="CU16" s="658"/>
      <c r="CV16" s="658"/>
      <c r="CW16" s="658"/>
      <c r="CX16" s="658"/>
      <c r="CY16" s="659"/>
      <c r="CZ16" s="695">
        <v>0.9</v>
      </c>
      <c r="DA16" s="695"/>
      <c r="DB16" s="695"/>
      <c r="DC16" s="695"/>
      <c r="DD16" s="663" t="s">
        <v>121</v>
      </c>
      <c r="DE16" s="658"/>
      <c r="DF16" s="658"/>
      <c r="DG16" s="658"/>
      <c r="DH16" s="658"/>
      <c r="DI16" s="658"/>
      <c r="DJ16" s="658"/>
      <c r="DK16" s="658"/>
      <c r="DL16" s="658"/>
      <c r="DM16" s="658"/>
      <c r="DN16" s="658"/>
      <c r="DO16" s="658"/>
      <c r="DP16" s="659"/>
      <c r="DQ16" s="663">
        <v>11057</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25019</v>
      </c>
      <c r="S17" s="658"/>
      <c r="T17" s="658"/>
      <c r="U17" s="658"/>
      <c r="V17" s="658"/>
      <c r="W17" s="658"/>
      <c r="X17" s="658"/>
      <c r="Y17" s="659"/>
      <c r="Z17" s="695">
        <v>0.2</v>
      </c>
      <c r="AA17" s="695"/>
      <c r="AB17" s="695"/>
      <c r="AC17" s="695"/>
      <c r="AD17" s="696">
        <v>25019</v>
      </c>
      <c r="AE17" s="696"/>
      <c r="AF17" s="696"/>
      <c r="AG17" s="696"/>
      <c r="AH17" s="696"/>
      <c r="AI17" s="696"/>
      <c r="AJ17" s="696"/>
      <c r="AK17" s="696"/>
      <c r="AL17" s="660">
        <v>0.5</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1"/>
      <c r="CD17" s="654" t="s">
        <v>255</v>
      </c>
      <c r="CE17" s="655"/>
      <c r="CF17" s="655"/>
      <c r="CG17" s="655"/>
      <c r="CH17" s="655"/>
      <c r="CI17" s="655"/>
      <c r="CJ17" s="655"/>
      <c r="CK17" s="655"/>
      <c r="CL17" s="655"/>
      <c r="CM17" s="655"/>
      <c r="CN17" s="655"/>
      <c r="CO17" s="655"/>
      <c r="CP17" s="655"/>
      <c r="CQ17" s="656"/>
      <c r="CR17" s="657">
        <v>1590905</v>
      </c>
      <c r="CS17" s="658"/>
      <c r="CT17" s="658"/>
      <c r="CU17" s="658"/>
      <c r="CV17" s="658"/>
      <c r="CW17" s="658"/>
      <c r="CX17" s="658"/>
      <c r="CY17" s="659"/>
      <c r="CZ17" s="695">
        <v>16.7</v>
      </c>
      <c r="DA17" s="695"/>
      <c r="DB17" s="695"/>
      <c r="DC17" s="695"/>
      <c r="DD17" s="663" t="s">
        <v>121</v>
      </c>
      <c r="DE17" s="658"/>
      <c r="DF17" s="658"/>
      <c r="DG17" s="658"/>
      <c r="DH17" s="658"/>
      <c r="DI17" s="658"/>
      <c r="DJ17" s="658"/>
      <c r="DK17" s="658"/>
      <c r="DL17" s="658"/>
      <c r="DM17" s="658"/>
      <c r="DN17" s="658"/>
      <c r="DO17" s="658"/>
      <c r="DP17" s="659"/>
      <c r="DQ17" s="663">
        <v>1574905</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8078</v>
      </c>
      <c r="S18" s="658"/>
      <c r="T18" s="658"/>
      <c r="U18" s="658"/>
      <c r="V18" s="658"/>
      <c r="W18" s="658"/>
      <c r="X18" s="658"/>
      <c r="Y18" s="659"/>
      <c r="Z18" s="695">
        <v>0.1</v>
      </c>
      <c r="AA18" s="695"/>
      <c r="AB18" s="695"/>
      <c r="AC18" s="695"/>
      <c r="AD18" s="696">
        <v>8078</v>
      </c>
      <c r="AE18" s="696"/>
      <c r="AF18" s="696"/>
      <c r="AG18" s="696"/>
      <c r="AH18" s="696"/>
      <c r="AI18" s="696"/>
      <c r="AJ18" s="696"/>
      <c r="AK18" s="696"/>
      <c r="AL18" s="660">
        <v>0.2</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1"/>
      <c r="CD18" s="654" t="s">
        <v>258</v>
      </c>
      <c r="CE18" s="655"/>
      <c r="CF18" s="655"/>
      <c r="CG18" s="655"/>
      <c r="CH18" s="655"/>
      <c r="CI18" s="655"/>
      <c r="CJ18" s="655"/>
      <c r="CK18" s="655"/>
      <c r="CL18" s="655"/>
      <c r="CM18" s="655"/>
      <c r="CN18" s="655"/>
      <c r="CO18" s="655"/>
      <c r="CP18" s="655"/>
      <c r="CQ18" s="656"/>
      <c r="CR18" s="657" t="s">
        <v>121</v>
      </c>
      <c r="CS18" s="658"/>
      <c r="CT18" s="658"/>
      <c r="CU18" s="658"/>
      <c r="CV18" s="658"/>
      <c r="CW18" s="658"/>
      <c r="CX18" s="658"/>
      <c r="CY18" s="659"/>
      <c r="CZ18" s="695" t="s">
        <v>121</v>
      </c>
      <c r="DA18" s="695"/>
      <c r="DB18" s="695"/>
      <c r="DC18" s="695"/>
      <c r="DD18" s="663" t="s">
        <v>121</v>
      </c>
      <c r="DE18" s="658"/>
      <c r="DF18" s="658"/>
      <c r="DG18" s="658"/>
      <c r="DH18" s="658"/>
      <c r="DI18" s="658"/>
      <c r="DJ18" s="658"/>
      <c r="DK18" s="658"/>
      <c r="DL18" s="658"/>
      <c r="DM18" s="658"/>
      <c r="DN18" s="658"/>
      <c r="DO18" s="658"/>
      <c r="DP18" s="659"/>
      <c r="DQ18" s="663" t="s">
        <v>121</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7108</v>
      </c>
      <c r="S19" s="658"/>
      <c r="T19" s="658"/>
      <c r="U19" s="658"/>
      <c r="V19" s="658"/>
      <c r="W19" s="658"/>
      <c r="X19" s="658"/>
      <c r="Y19" s="659"/>
      <c r="Z19" s="695">
        <v>0.1</v>
      </c>
      <c r="AA19" s="695"/>
      <c r="AB19" s="695"/>
      <c r="AC19" s="695"/>
      <c r="AD19" s="696">
        <v>7108</v>
      </c>
      <c r="AE19" s="696"/>
      <c r="AF19" s="696"/>
      <c r="AG19" s="696"/>
      <c r="AH19" s="696"/>
      <c r="AI19" s="696"/>
      <c r="AJ19" s="696"/>
      <c r="AK19" s="696"/>
      <c r="AL19" s="660">
        <v>0.1</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121</v>
      </c>
      <c r="BH19" s="658"/>
      <c r="BI19" s="658"/>
      <c r="BJ19" s="658"/>
      <c r="BK19" s="658"/>
      <c r="BL19" s="658"/>
      <c r="BM19" s="658"/>
      <c r="BN19" s="659"/>
      <c r="BO19" s="695" t="s">
        <v>121</v>
      </c>
      <c r="BP19" s="695"/>
      <c r="BQ19" s="695"/>
      <c r="BR19" s="695"/>
      <c r="BS19" s="696" t="s">
        <v>121</v>
      </c>
      <c r="BT19" s="696"/>
      <c r="BU19" s="696"/>
      <c r="BV19" s="696"/>
      <c r="BW19" s="696"/>
      <c r="BX19" s="696"/>
      <c r="BY19" s="696"/>
      <c r="BZ19" s="696"/>
      <c r="CA19" s="696"/>
      <c r="CB19" s="731"/>
      <c r="CD19" s="654" t="s">
        <v>261</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15">
      <c r="B20" s="732" t="s">
        <v>262</v>
      </c>
      <c r="C20" s="733"/>
      <c r="D20" s="733"/>
      <c r="E20" s="733"/>
      <c r="F20" s="733"/>
      <c r="G20" s="733"/>
      <c r="H20" s="733"/>
      <c r="I20" s="733"/>
      <c r="J20" s="733"/>
      <c r="K20" s="733"/>
      <c r="L20" s="733"/>
      <c r="M20" s="733"/>
      <c r="N20" s="733"/>
      <c r="O20" s="733"/>
      <c r="P20" s="733"/>
      <c r="Q20" s="734"/>
      <c r="R20" s="657">
        <v>970</v>
      </c>
      <c r="S20" s="658"/>
      <c r="T20" s="658"/>
      <c r="U20" s="658"/>
      <c r="V20" s="658"/>
      <c r="W20" s="658"/>
      <c r="X20" s="658"/>
      <c r="Y20" s="659"/>
      <c r="Z20" s="695">
        <v>0</v>
      </c>
      <c r="AA20" s="695"/>
      <c r="AB20" s="695"/>
      <c r="AC20" s="695"/>
      <c r="AD20" s="696">
        <v>970</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121</v>
      </c>
      <c r="BH20" s="658"/>
      <c r="BI20" s="658"/>
      <c r="BJ20" s="658"/>
      <c r="BK20" s="658"/>
      <c r="BL20" s="658"/>
      <c r="BM20" s="658"/>
      <c r="BN20" s="659"/>
      <c r="BO20" s="695" t="s">
        <v>121</v>
      </c>
      <c r="BP20" s="695"/>
      <c r="BQ20" s="695"/>
      <c r="BR20" s="695"/>
      <c r="BS20" s="696" t="s">
        <v>121</v>
      </c>
      <c r="BT20" s="696"/>
      <c r="BU20" s="696"/>
      <c r="BV20" s="696"/>
      <c r="BW20" s="696"/>
      <c r="BX20" s="696"/>
      <c r="BY20" s="696"/>
      <c r="BZ20" s="696"/>
      <c r="CA20" s="696"/>
      <c r="CB20" s="731"/>
      <c r="CD20" s="654" t="s">
        <v>264</v>
      </c>
      <c r="CE20" s="655"/>
      <c r="CF20" s="655"/>
      <c r="CG20" s="655"/>
      <c r="CH20" s="655"/>
      <c r="CI20" s="655"/>
      <c r="CJ20" s="655"/>
      <c r="CK20" s="655"/>
      <c r="CL20" s="655"/>
      <c r="CM20" s="655"/>
      <c r="CN20" s="655"/>
      <c r="CO20" s="655"/>
      <c r="CP20" s="655"/>
      <c r="CQ20" s="656"/>
      <c r="CR20" s="657">
        <v>9552031</v>
      </c>
      <c r="CS20" s="658"/>
      <c r="CT20" s="658"/>
      <c r="CU20" s="658"/>
      <c r="CV20" s="658"/>
      <c r="CW20" s="658"/>
      <c r="CX20" s="658"/>
      <c r="CY20" s="659"/>
      <c r="CZ20" s="695">
        <v>100</v>
      </c>
      <c r="DA20" s="695"/>
      <c r="DB20" s="695"/>
      <c r="DC20" s="695"/>
      <c r="DD20" s="663">
        <v>1190752</v>
      </c>
      <c r="DE20" s="658"/>
      <c r="DF20" s="658"/>
      <c r="DG20" s="658"/>
      <c r="DH20" s="658"/>
      <c r="DI20" s="658"/>
      <c r="DJ20" s="658"/>
      <c r="DK20" s="658"/>
      <c r="DL20" s="658"/>
      <c r="DM20" s="658"/>
      <c r="DN20" s="658"/>
      <c r="DO20" s="658"/>
      <c r="DP20" s="659"/>
      <c r="DQ20" s="663">
        <v>6800644</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3897153</v>
      </c>
      <c r="S21" s="658"/>
      <c r="T21" s="658"/>
      <c r="U21" s="658"/>
      <c r="V21" s="658"/>
      <c r="W21" s="658"/>
      <c r="X21" s="658"/>
      <c r="Y21" s="659"/>
      <c r="Z21" s="695">
        <v>38.9</v>
      </c>
      <c r="AA21" s="695"/>
      <c r="AB21" s="695"/>
      <c r="AC21" s="695"/>
      <c r="AD21" s="696">
        <v>3492591</v>
      </c>
      <c r="AE21" s="696"/>
      <c r="AF21" s="696"/>
      <c r="AG21" s="696"/>
      <c r="AH21" s="696"/>
      <c r="AI21" s="696"/>
      <c r="AJ21" s="696"/>
      <c r="AK21" s="696"/>
      <c r="AL21" s="660">
        <v>65.2</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t="s">
        <v>121</v>
      </c>
      <c r="BH21" s="658"/>
      <c r="BI21" s="658"/>
      <c r="BJ21" s="658"/>
      <c r="BK21" s="658"/>
      <c r="BL21" s="658"/>
      <c r="BM21" s="658"/>
      <c r="BN21" s="659"/>
      <c r="BO21" s="695" t="s">
        <v>121</v>
      </c>
      <c r="BP21" s="695"/>
      <c r="BQ21" s="695"/>
      <c r="BR21" s="695"/>
      <c r="BS21" s="696" t="s">
        <v>121</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3492591</v>
      </c>
      <c r="S22" s="658"/>
      <c r="T22" s="658"/>
      <c r="U22" s="658"/>
      <c r="V22" s="658"/>
      <c r="W22" s="658"/>
      <c r="X22" s="658"/>
      <c r="Y22" s="659"/>
      <c r="Z22" s="695">
        <v>34.799999999999997</v>
      </c>
      <c r="AA22" s="695"/>
      <c r="AB22" s="695"/>
      <c r="AC22" s="695"/>
      <c r="AD22" s="696">
        <v>3492591</v>
      </c>
      <c r="AE22" s="696"/>
      <c r="AF22" s="696"/>
      <c r="AG22" s="696"/>
      <c r="AH22" s="696"/>
      <c r="AI22" s="696"/>
      <c r="AJ22" s="696"/>
      <c r="AK22" s="696"/>
      <c r="AL22" s="660">
        <v>65.2</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1"/>
      <c r="CD22" s="715" t="s">
        <v>269</v>
      </c>
      <c r="CE22" s="716"/>
      <c r="CF22" s="716"/>
      <c r="CG22" s="716"/>
      <c r="CH22" s="716"/>
      <c r="CI22" s="716"/>
      <c r="CJ22" s="716"/>
      <c r="CK22" s="716"/>
      <c r="CL22" s="716"/>
      <c r="CM22" s="716"/>
      <c r="CN22" s="716"/>
      <c r="CO22" s="716"/>
      <c r="CP22" s="716"/>
      <c r="CQ22" s="716"/>
      <c r="CR22" s="716"/>
      <c r="CS22" s="716"/>
      <c r="CT22" s="716"/>
      <c r="CU22" s="716"/>
      <c r="CV22" s="716"/>
      <c r="CW22" s="716"/>
      <c r="CX22" s="716"/>
      <c r="CY22" s="716"/>
      <c r="CZ22" s="716"/>
      <c r="DA22" s="716"/>
      <c r="DB22" s="716"/>
      <c r="DC22" s="716"/>
      <c r="DD22" s="716"/>
      <c r="DE22" s="716"/>
      <c r="DF22" s="716"/>
      <c r="DG22" s="716"/>
      <c r="DH22" s="716"/>
      <c r="DI22" s="716"/>
      <c r="DJ22" s="716"/>
      <c r="DK22" s="716"/>
      <c r="DL22" s="716"/>
      <c r="DM22" s="716"/>
      <c r="DN22" s="716"/>
      <c r="DO22" s="716"/>
      <c r="DP22" s="716"/>
      <c r="DQ22" s="716"/>
      <c r="DR22" s="716"/>
      <c r="DS22" s="716"/>
      <c r="DT22" s="716"/>
      <c r="DU22" s="716"/>
      <c r="DV22" s="716"/>
      <c r="DW22" s="716"/>
      <c r="DX22" s="716"/>
      <c r="DY22" s="716"/>
      <c r="DZ22" s="716"/>
      <c r="EA22" s="716"/>
      <c r="EB22" s="716"/>
      <c r="EC22" s="717"/>
    </row>
    <row r="23" spans="2:133" ht="11.25" customHeight="1" x14ac:dyDescent="0.15">
      <c r="B23" s="654" t="s">
        <v>270</v>
      </c>
      <c r="C23" s="655"/>
      <c r="D23" s="655"/>
      <c r="E23" s="655"/>
      <c r="F23" s="655"/>
      <c r="G23" s="655"/>
      <c r="H23" s="655"/>
      <c r="I23" s="655"/>
      <c r="J23" s="655"/>
      <c r="K23" s="655"/>
      <c r="L23" s="655"/>
      <c r="M23" s="655"/>
      <c r="N23" s="655"/>
      <c r="O23" s="655"/>
      <c r="P23" s="655"/>
      <c r="Q23" s="656"/>
      <c r="R23" s="657">
        <v>404562</v>
      </c>
      <c r="S23" s="658"/>
      <c r="T23" s="658"/>
      <c r="U23" s="658"/>
      <c r="V23" s="658"/>
      <c r="W23" s="658"/>
      <c r="X23" s="658"/>
      <c r="Y23" s="659"/>
      <c r="Z23" s="695">
        <v>4</v>
      </c>
      <c r="AA23" s="695"/>
      <c r="AB23" s="695"/>
      <c r="AC23" s="695"/>
      <c r="AD23" s="696" t="s">
        <v>121</v>
      </c>
      <c r="AE23" s="696"/>
      <c r="AF23" s="696"/>
      <c r="AG23" s="696"/>
      <c r="AH23" s="696"/>
      <c r="AI23" s="696"/>
      <c r="AJ23" s="696"/>
      <c r="AK23" s="696"/>
      <c r="AL23" s="660" t="s">
        <v>121</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t="s">
        <v>121</v>
      </c>
      <c r="BH23" s="658"/>
      <c r="BI23" s="658"/>
      <c r="BJ23" s="658"/>
      <c r="BK23" s="658"/>
      <c r="BL23" s="658"/>
      <c r="BM23" s="658"/>
      <c r="BN23" s="659"/>
      <c r="BO23" s="695" t="s">
        <v>121</v>
      </c>
      <c r="BP23" s="695"/>
      <c r="BQ23" s="695"/>
      <c r="BR23" s="695"/>
      <c r="BS23" s="696" t="s">
        <v>121</v>
      </c>
      <c r="BT23" s="696"/>
      <c r="BU23" s="696"/>
      <c r="BV23" s="696"/>
      <c r="BW23" s="696"/>
      <c r="BX23" s="696"/>
      <c r="BY23" s="696"/>
      <c r="BZ23" s="696"/>
      <c r="CA23" s="696"/>
      <c r="CB23" s="731"/>
      <c r="CD23" s="715" t="s">
        <v>211</v>
      </c>
      <c r="CE23" s="716"/>
      <c r="CF23" s="716"/>
      <c r="CG23" s="716"/>
      <c r="CH23" s="716"/>
      <c r="CI23" s="716"/>
      <c r="CJ23" s="716"/>
      <c r="CK23" s="716"/>
      <c r="CL23" s="716"/>
      <c r="CM23" s="716"/>
      <c r="CN23" s="716"/>
      <c r="CO23" s="716"/>
      <c r="CP23" s="716"/>
      <c r="CQ23" s="717"/>
      <c r="CR23" s="715" t="s">
        <v>272</v>
      </c>
      <c r="CS23" s="716"/>
      <c r="CT23" s="716"/>
      <c r="CU23" s="716"/>
      <c r="CV23" s="716"/>
      <c r="CW23" s="716"/>
      <c r="CX23" s="716"/>
      <c r="CY23" s="717"/>
      <c r="CZ23" s="715" t="s">
        <v>273</v>
      </c>
      <c r="DA23" s="716"/>
      <c r="DB23" s="716"/>
      <c r="DC23" s="717"/>
      <c r="DD23" s="715" t="s">
        <v>274</v>
      </c>
      <c r="DE23" s="716"/>
      <c r="DF23" s="716"/>
      <c r="DG23" s="716"/>
      <c r="DH23" s="716"/>
      <c r="DI23" s="716"/>
      <c r="DJ23" s="716"/>
      <c r="DK23" s="717"/>
      <c r="DL23" s="747" t="s">
        <v>275</v>
      </c>
      <c r="DM23" s="748"/>
      <c r="DN23" s="748"/>
      <c r="DO23" s="748"/>
      <c r="DP23" s="748"/>
      <c r="DQ23" s="748"/>
      <c r="DR23" s="748"/>
      <c r="DS23" s="748"/>
      <c r="DT23" s="748"/>
      <c r="DU23" s="748"/>
      <c r="DV23" s="749"/>
      <c r="DW23" s="715" t="s">
        <v>276</v>
      </c>
      <c r="DX23" s="716"/>
      <c r="DY23" s="716"/>
      <c r="DZ23" s="716"/>
      <c r="EA23" s="716"/>
      <c r="EB23" s="716"/>
      <c r="EC23" s="717"/>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121</v>
      </c>
      <c r="S24" s="658"/>
      <c r="T24" s="658"/>
      <c r="U24" s="658"/>
      <c r="V24" s="658"/>
      <c r="W24" s="658"/>
      <c r="X24" s="658"/>
      <c r="Y24" s="659"/>
      <c r="Z24" s="695" t="s">
        <v>121</v>
      </c>
      <c r="AA24" s="695"/>
      <c r="AB24" s="695"/>
      <c r="AC24" s="695"/>
      <c r="AD24" s="696" t="s">
        <v>121</v>
      </c>
      <c r="AE24" s="696"/>
      <c r="AF24" s="696"/>
      <c r="AG24" s="696"/>
      <c r="AH24" s="696"/>
      <c r="AI24" s="696"/>
      <c r="AJ24" s="696"/>
      <c r="AK24" s="696"/>
      <c r="AL24" s="660" t="s">
        <v>121</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1"/>
      <c r="CD24" s="712" t="s">
        <v>279</v>
      </c>
      <c r="CE24" s="713"/>
      <c r="CF24" s="713"/>
      <c r="CG24" s="713"/>
      <c r="CH24" s="713"/>
      <c r="CI24" s="713"/>
      <c r="CJ24" s="713"/>
      <c r="CK24" s="713"/>
      <c r="CL24" s="713"/>
      <c r="CM24" s="713"/>
      <c r="CN24" s="713"/>
      <c r="CO24" s="713"/>
      <c r="CP24" s="713"/>
      <c r="CQ24" s="714"/>
      <c r="CR24" s="709">
        <v>4282720</v>
      </c>
      <c r="CS24" s="710"/>
      <c r="CT24" s="710"/>
      <c r="CU24" s="710"/>
      <c r="CV24" s="710"/>
      <c r="CW24" s="710"/>
      <c r="CX24" s="710"/>
      <c r="CY24" s="738"/>
      <c r="CZ24" s="739">
        <v>44.8</v>
      </c>
      <c r="DA24" s="721"/>
      <c r="DB24" s="721"/>
      <c r="DC24" s="741"/>
      <c r="DD24" s="737">
        <v>3399677</v>
      </c>
      <c r="DE24" s="710"/>
      <c r="DF24" s="710"/>
      <c r="DG24" s="710"/>
      <c r="DH24" s="710"/>
      <c r="DI24" s="710"/>
      <c r="DJ24" s="710"/>
      <c r="DK24" s="738"/>
      <c r="DL24" s="737">
        <v>2965371</v>
      </c>
      <c r="DM24" s="710"/>
      <c r="DN24" s="710"/>
      <c r="DO24" s="710"/>
      <c r="DP24" s="710"/>
      <c r="DQ24" s="710"/>
      <c r="DR24" s="710"/>
      <c r="DS24" s="710"/>
      <c r="DT24" s="710"/>
      <c r="DU24" s="710"/>
      <c r="DV24" s="738"/>
      <c r="DW24" s="739">
        <v>55.4</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5679643</v>
      </c>
      <c r="S25" s="658"/>
      <c r="T25" s="658"/>
      <c r="U25" s="658"/>
      <c r="V25" s="658"/>
      <c r="W25" s="658"/>
      <c r="X25" s="658"/>
      <c r="Y25" s="659"/>
      <c r="Z25" s="695">
        <v>56.6</v>
      </c>
      <c r="AA25" s="695"/>
      <c r="AB25" s="695"/>
      <c r="AC25" s="695"/>
      <c r="AD25" s="696">
        <v>5275081</v>
      </c>
      <c r="AE25" s="696"/>
      <c r="AF25" s="696"/>
      <c r="AG25" s="696"/>
      <c r="AH25" s="696"/>
      <c r="AI25" s="696"/>
      <c r="AJ25" s="696"/>
      <c r="AK25" s="696"/>
      <c r="AL25" s="660">
        <v>98.5</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1"/>
      <c r="CD25" s="654" t="s">
        <v>282</v>
      </c>
      <c r="CE25" s="655"/>
      <c r="CF25" s="655"/>
      <c r="CG25" s="655"/>
      <c r="CH25" s="655"/>
      <c r="CI25" s="655"/>
      <c r="CJ25" s="655"/>
      <c r="CK25" s="655"/>
      <c r="CL25" s="655"/>
      <c r="CM25" s="655"/>
      <c r="CN25" s="655"/>
      <c r="CO25" s="655"/>
      <c r="CP25" s="655"/>
      <c r="CQ25" s="656"/>
      <c r="CR25" s="657">
        <v>1433173</v>
      </c>
      <c r="CS25" s="670"/>
      <c r="CT25" s="670"/>
      <c r="CU25" s="670"/>
      <c r="CV25" s="670"/>
      <c r="CW25" s="670"/>
      <c r="CX25" s="670"/>
      <c r="CY25" s="671"/>
      <c r="CZ25" s="660">
        <v>15</v>
      </c>
      <c r="DA25" s="672"/>
      <c r="DB25" s="672"/>
      <c r="DC25" s="673"/>
      <c r="DD25" s="663">
        <v>1332129</v>
      </c>
      <c r="DE25" s="670"/>
      <c r="DF25" s="670"/>
      <c r="DG25" s="670"/>
      <c r="DH25" s="670"/>
      <c r="DI25" s="670"/>
      <c r="DJ25" s="670"/>
      <c r="DK25" s="671"/>
      <c r="DL25" s="663">
        <v>1303430</v>
      </c>
      <c r="DM25" s="670"/>
      <c r="DN25" s="670"/>
      <c r="DO25" s="670"/>
      <c r="DP25" s="670"/>
      <c r="DQ25" s="670"/>
      <c r="DR25" s="670"/>
      <c r="DS25" s="670"/>
      <c r="DT25" s="670"/>
      <c r="DU25" s="670"/>
      <c r="DV25" s="671"/>
      <c r="DW25" s="660">
        <v>24.3</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1005</v>
      </c>
      <c r="S26" s="658"/>
      <c r="T26" s="658"/>
      <c r="U26" s="658"/>
      <c r="V26" s="658"/>
      <c r="W26" s="658"/>
      <c r="X26" s="658"/>
      <c r="Y26" s="659"/>
      <c r="Z26" s="695">
        <v>0</v>
      </c>
      <c r="AA26" s="695"/>
      <c r="AB26" s="695"/>
      <c r="AC26" s="695"/>
      <c r="AD26" s="696">
        <v>1005</v>
      </c>
      <c r="AE26" s="696"/>
      <c r="AF26" s="696"/>
      <c r="AG26" s="696"/>
      <c r="AH26" s="696"/>
      <c r="AI26" s="696"/>
      <c r="AJ26" s="696"/>
      <c r="AK26" s="696"/>
      <c r="AL26" s="660">
        <v>0</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1"/>
      <c r="CD26" s="654" t="s">
        <v>285</v>
      </c>
      <c r="CE26" s="655"/>
      <c r="CF26" s="655"/>
      <c r="CG26" s="655"/>
      <c r="CH26" s="655"/>
      <c r="CI26" s="655"/>
      <c r="CJ26" s="655"/>
      <c r="CK26" s="655"/>
      <c r="CL26" s="655"/>
      <c r="CM26" s="655"/>
      <c r="CN26" s="655"/>
      <c r="CO26" s="655"/>
      <c r="CP26" s="655"/>
      <c r="CQ26" s="656"/>
      <c r="CR26" s="657">
        <v>872822</v>
      </c>
      <c r="CS26" s="658"/>
      <c r="CT26" s="658"/>
      <c r="CU26" s="658"/>
      <c r="CV26" s="658"/>
      <c r="CW26" s="658"/>
      <c r="CX26" s="658"/>
      <c r="CY26" s="659"/>
      <c r="CZ26" s="660">
        <v>9.1</v>
      </c>
      <c r="DA26" s="672"/>
      <c r="DB26" s="672"/>
      <c r="DC26" s="673"/>
      <c r="DD26" s="663">
        <v>813423</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62546</v>
      </c>
      <c r="S27" s="658"/>
      <c r="T27" s="658"/>
      <c r="U27" s="658"/>
      <c r="V27" s="658"/>
      <c r="W27" s="658"/>
      <c r="X27" s="658"/>
      <c r="Y27" s="659"/>
      <c r="Z27" s="695">
        <v>0.6</v>
      </c>
      <c r="AA27" s="695"/>
      <c r="AB27" s="695"/>
      <c r="AC27" s="695"/>
      <c r="AD27" s="696" t="s">
        <v>121</v>
      </c>
      <c r="AE27" s="696"/>
      <c r="AF27" s="696"/>
      <c r="AG27" s="696"/>
      <c r="AH27" s="696"/>
      <c r="AI27" s="696"/>
      <c r="AJ27" s="696"/>
      <c r="AK27" s="696"/>
      <c r="AL27" s="660" t="s">
        <v>121</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1283380</v>
      </c>
      <c r="BH27" s="658"/>
      <c r="BI27" s="658"/>
      <c r="BJ27" s="658"/>
      <c r="BK27" s="658"/>
      <c r="BL27" s="658"/>
      <c r="BM27" s="658"/>
      <c r="BN27" s="659"/>
      <c r="BO27" s="695">
        <v>100</v>
      </c>
      <c r="BP27" s="695"/>
      <c r="BQ27" s="695"/>
      <c r="BR27" s="695"/>
      <c r="BS27" s="696" t="s">
        <v>121</v>
      </c>
      <c r="BT27" s="696"/>
      <c r="BU27" s="696"/>
      <c r="BV27" s="696"/>
      <c r="BW27" s="696"/>
      <c r="BX27" s="696"/>
      <c r="BY27" s="696"/>
      <c r="BZ27" s="696"/>
      <c r="CA27" s="696"/>
      <c r="CB27" s="731"/>
      <c r="CD27" s="654" t="s">
        <v>288</v>
      </c>
      <c r="CE27" s="655"/>
      <c r="CF27" s="655"/>
      <c r="CG27" s="655"/>
      <c r="CH27" s="655"/>
      <c r="CI27" s="655"/>
      <c r="CJ27" s="655"/>
      <c r="CK27" s="655"/>
      <c r="CL27" s="655"/>
      <c r="CM27" s="655"/>
      <c r="CN27" s="655"/>
      <c r="CO27" s="655"/>
      <c r="CP27" s="655"/>
      <c r="CQ27" s="656"/>
      <c r="CR27" s="657">
        <v>1258664</v>
      </c>
      <c r="CS27" s="670"/>
      <c r="CT27" s="670"/>
      <c r="CU27" s="670"/>
      <c r="CV27" s="670"/>
      <c r="CW27" s="670"/>
      <c r="CX27" s="670"/>
      <c r="CY27" s="671"/>
      <c r="CZ27" s="660">
        <v>13.2</v>
      </c>
      <c r="DA27" s="672"/>
      <c r="DB27" s="672"/>
      <c r="DC27" s="673"/>
      <c r="DD27" s="663">
        <v>492665</v>
      </c>
      <c r="DE27" s="670"/>
      <c r="DF27" s="670"/>
      <c r="DG27" s="670"/>
      <c r="DH27" s="670"/>
      <c r="DI27" s="670"/>
      <c r="DJ27" s="670"/>
      <c r="DK27" s="671"/>
      <c r="DL27" s="663">
        <v>297432</v>
      </c>
      <c r="DM27" s="670"/>
      <c r="DN27" s="670"/>
      <c r="DO27" s="670"/>
      <c r="DP27" s="670"/>
      <c r="DQ27" s="670"/>
      <c r="DR27" s="670"/>
      <c r="DS27" s="670"/>
      <c r="DT27" s="670"/>
      <c r="DU27" s="670"/>
      <c r="DV27" s="671"/>
      <c r="DW27" s="660">
        <v>5.6</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66336</v>
      </c>
      <c r="S28" s="658"/>
      <c r="T28" s="658"/>
      <c r="U28" s="658"/>
      <c r="V28" s="658"/>
      <c r="W28" s="658"/>
      <c r="X28" s="658"/>
      <c r="Y28" s="659"/>
      <c r="Z28" s="695">
        <v>0.7</v>
      </c>
      <c r="AA28" s="695"/>
      <c r="AB28" s="695"/>
      <c r="AC28" s="695"/>
      <c r="AD28" s="696">
        <v>102</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1590883</v>
      </c>
      <c r="CS28" s="658"/>
      <c r="CT28" s="658"/>
      <c r="CU28" s="658"/>
      <c r="CV28" s="658"/>
      <c r="CW28" s="658"/>
      <c r="CX28" s="658"/>
      <c r="CY28" s="659"/>
      <c r="CZ28" s="660">
        <v>16.7</v>
      </c>
      <c r="DA28" s="672"/>
      <c r="DB28" s="672"/>
      <c r="DC28" s="673"/>
      <c r="DD28" s="663">
        <v>1574883</v>
      </c>
      <c r="DE28" s="658"/>
      <c r="DF28" s="658"/>
      <c r="DG28" s="658"/>
      <c r="DH28" s="658"/>
      <c r="DI28" s="658"/>
      <c r="DJ28" s="658"/>
      <c r="DK28" s="659"/>
      <c r="DL28" s="663">
        <v>1364509</v>
      </c>
      <c r="DM28" s="658"/>
      <c r="DN28" s="658"/>
      <c r="DO28" s="658"/>
      <c r="DP28" s="658"/>
      <c r="DQ28" s="658"/>
      <c r="DR28" s="658"/>
      <c r="DS28" s="658"/>
      <c r="DT28" s="658"/>
      <c r="DU28" s="658"/>
      <c r="DV28" s="659"/>
      <c r="DW28" s="660">
        <v>25.5</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8744</v>
      </c>
      <c r="S29" s="658"/>
      <c r="T29" s="658"/>
      <c r="U29" s="658"/>
      <c r="V29" s="658"/>
      <c r="W29" s="658"/>
      <c r="X29" s="658"/>
      <c r="Y29" s="659"/>
      <c r="Z29" s="695">
        <v>0.1</v>
      </c>
      <c r="AA29" s="695"/>
      <c r="AB29" s="695"/>
      <c r="AC29" s="695"/>
      <c r="AD29" s="696" t="s">
        <v>121</v>
      </c>
      <c r="AE29" s="696"/>
      <c r="AF29" s="696"/>
      <c r="AG29" s="696"/>
      <c r="AH29" s="696"/>
      <c r="AI29" s="696"/>
      <c r="AJ29" s="696"/>
      <c r="AK29" s="696"/>
      <c r="AL29" s="660" t="s">
        <v>121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292</v>
      </c>
      <c r="CE29" s="677"/>
      <c r="CF29" s="654" t="s">
        <v>66</v>
      </c>
      <c r="CG29" s="655"/>
      <c r="CH29" s="655"/>
      <c r="CI29" s="655"/>
      <c r="CJ29" s="655"/>
      <c r="CK29" s="655"/>
      <c r="CL29" s="655"/>
      <c r="CM29" s="655"/>
      <c r="CN29" s="655"/>
      <c r="CO29" s="655"/>
      <c r="CP29" s="655"/>
      <c r="CQ29" s="656"/>
      <c r="CR29" s="657">
        <v>1590883</v>
      </c>
      <c r="CS29" s="670"/>
      <c r="CT29" s="670"/>
      <c r="CU29" s="670"/>
      <c r="CV29" s="670"/>
      <c r="CW29" s="670"/>
      <c r="CX29" s="670"/>
      <c r="CY29" s="671"/>
      <c r="CZ29" s="660">
        <v>16.7</v>
      </c>
      <c r="DA29" s="672"/>
      <c r="DB29" s="672"/>
      <c r="DC29" s="673"/>
      <c r="DD29" s="663">
        <v>1574883</v>
      </c>
      <c r="DE29" s="670"/>
      <c r="DF29" s="670"/>
      <c r="DG29" s="670"/>
      <c r="DH29" s="670"/>
      <c r="DI29" s="670"/>
      <c r="DJ29" s="670"/>
      <c r="DK29" s="671"/>
      <c r="DL29" s="663">
        <v>1364509</v>
      </c>
      <c r="DM29" s="670"/>
      <c r="DN29" s="670"/>
      <c r="DO29" s="670"/>
      <c r="DP29" s="670"/>
      <c r="DQ29" s="670"/>
      <c r="DR29" s="670"/>
      <c r="DS29" s="670"/>
      <c r="DT29" s="670"/>
      <c r="DU29" s="670"/>
      <c r="DV29" s="671"/>
      <c r="DW29" s="660">
        <v>25.5</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976865</v>
      </c>
      <c r="S30" s="658"/>
      <c r="T30" s="658"/>
      <c r="U30" s="658"/>
      <c r="V30" s="658"/>
      <c r="W30" s="658"/>
      <c r="X30" s="658"/>
      <c r="Y30" s="659"/>
      <c r="Z30" s="695">
        <v>9.6999999999999993</v>
      </c>
      <c r="AA30" s="695"/>
      <c r="AB30" s="695"/>
      <c r="AC30" s="695"/>
      <c r="AD30" s="696" t="s">
        <v>121</v>
      </c>
      <c r="AE30" s="696"/>
      <c r="AF30" s="696"/>
      <c r="AG30" s="696"/>
      <c r="AH30" s="696"/>
      <c r="AI30" s="696"/>
      <c r="AJ30" s="696"/>
      <c r="AK30" s="696"/>
      <c r="AL30" s="660" t="s">
        <v>121</v>
      </c>
      <c r="AM30" s="661"/>
      <c r="AN30" s="661"/>
      <c r="AO30" s="697"/>
      <c r="AP30" s="715" t="s">
        <v>211</v>
      </c>
      <c r="AQ30" s="716"/>
      <c r="AR30" s="716"/>
      <c r="AS30" s="716"/>
      <c r="AT30" s="716"/>
      <c r="AU30" s="716"/>
      <c r="AV30" s="716"/>
      <c r="AW30" s="716"/>
      <c r="AX30" s="716"/>
      <c r="AY30" s="716"/>
      <c r="AZ30" s="716"/>
      <c r="BA30" s="716"/>
      <c r="BB30" s="716"/>
      <c r="BC30" s="716"/>
      <c r="BD30" s="716"/>
      <c r="BE30" s="716"/>
      <c r="BF30" s="717"/>
      <c r="BG30" s="715" t="s">
        <v>294</v>
      </c>
      <c r="BH30" s="729"/>
      <c r="BI30" s="729"/>
      <c r="BJ30" s="729"/>
      <c r="BK30" s="729"/>
      <c r="BL30" s="729"/>
      <c r="BM30" s="729"/>
      <c r="BN30" s="729"/>
      <c r="BO30" s="729"/>
      <c r="BP30" s="729"/>
      <c r="BQ30" s="730"/>
      <c r="BR30" s="715" t="s">
        <v>295</v>
      </c>
      <c r="BS30" s="729"/>
      <c r="BT30" s="729"/>
      <c r="BU30" s="729"/>
      <c r="BV30" s="729"/>
      <c r="BW30" s="729"/>
      <c r="BX30" s="729"/>
      <c r="BY30" s="729"/>
      <c r="BZ30" s="729"/>
      <c r="CA30" s="729"/>
      <c r="CB30" s="730"/>
      <c r="CD30" s="678"/>
      <c r="CE30" s="679"/>
      <c r="CF30" s="654" t="s">
        <v>296</v>
      </c>
      <c r="CG30" s="655"/>
      <c r="CH30" s="655"/>
      <c r="CI30" s="655"/>
      <c r="CJ30" s="655"/>
      <c r="CK30" s="655"/>
      <c r="CL30" s="655"/>
      <c r="CM30" s="655"/>
      <c r="CN30" s="655"/>
      <c r="CO30" s="655"/>
      <c r="CP30" s="655"/>
      <c r="CQ30" s="656"/>
      <c r="CR30" s="657">
        <v>1565635</v>
      </c>
      <c r="CS30" s="658"/>
      <c r="CT30" s="658"/>
      <c r="CU30" s="658"/>
      <c r="CV30" s="658"/>
      <c r="CW30" s="658"/>
      <c r="CX30" s="658"/>
      <c r="CY30" s="659"/>
      <c r="CZ30" s="660">
        <v>16.399999999999999</v>
      </c>
      <c r="DA30" s="672"/>
      <c r="DB30" s="672"/>
      <c r="DC30" s="673"/>
      <c r="DD30" s="663">
        <v>1549635</v>
      </c>
      <c r="DE30" s="658"/>
      <c r="DF30" s="658"/>
      <c r="DG30" s="658"/>
      <c r="DH30" s="658"/>
      <c r="DI30" s="658"/>
      <c r="DJ30" s="658"/>
      <c r="DK30" s="659"/>
      <c r="DL30" s="663">
        <v>1339261</v>
      </c>
      <c r="DM30" s="658"/>
      <c r="DN30" s="658"/>
      <c r="DO30" s="658"/>
      <c r="DP30" s="658"/>
      <c r="DQ30" s="658"/>
      <c r="DR30" s="658"/>
      <c r="DS30" s="658"/>
      <c r="DT30" s="658"/>
      <c r="DU30" s="658"/>
      <c r="DV30" s="659"/>
      <c r="DW30" s="660">
        <v>25</v>
      </c>
      <c r="DX30" s="672"/>
      <c r="DY30" s="672"/>
      <c r="DZ30" s="672"/>
      <c r="EA30" s="672"/>
      <c r="EB30" s="672"/>
      <c r="EC30" s="684"/>
    </row>
    <row r="31" spans="2:133" ht="11.25" customHeight="1" x14ac:dyDescent="0.15">
      <c r="B31" s="732" t="s">
        <v>297</v>
      </c>
      <c r="C31" s="733"/>
      <c r="D31" s="733"/>
      <c r="E31" s="733"/>
      <c r="F31" s="733"/>
      <c r="G31" s="733"/>
      <c r="H31" s="733"/>
      <c r="I31" s="733"/>
      <c r="J31" s="733"/>
      <c r="K31" s="733"/>
      <c r="L31" s="733"/>
      <c r="M31" s="733"/>
      <c r="N31" s="733"/>
      <c r="O31" s="733"/>
      <c r="P31" s="733"/>
      <c r="Q31" s="734"/>
      <c r="R31" s="657" t="s">
        <v>121</v>
      </c>
      <c r="S31" s="658"/>
      <c r="T31" s="658"/>
      <c r="U31" s="658"/>
      <c r="V31" s="658"/>
      <c r="W31" s="658"/>
      <c r="X31" s="658"/>
      <c r="Y31" s="659"/>
      <c r="Z31" s="695" t="s">
        <v>121</v>
      </c>
      <c r="AA31" s="695"/>
      <c r="AB31" s="695"/>
      <c r="AC31" s="695"/>
      <c r="AD31" s="696" t="s">
        <v>121</v>
      </c>
      <c r="AE31" s="696"/>
      <c r="AF31" s="696"/>
      <c r="AG31" s="696"/>
      <c r="AH31" s="696"/>
      <c r="AI31" s="696"/>
      <c r="AJ31" s="696"/>
      <c r="AK31" s="696"/>
      <c r="AL31" s="660" t="s">
        <v>121</v>
      </c>
      <c r="AM31" s="661"/>
      <c r="AN31" s="661"/>
      <c r="AO31" s="697"/>
      <c r="AP31" s="723" t="s">
        <v>298</v>
      </c>
      <c r="AQ31" s="724"/>
      <c r="AR31" s="724"/>
      <c r="AS31" s="724"/>
      <c r="AT31" s="725" t="s">
        <v>299</v>
      </c>
      <c r="AU31" s="218"/>
      <c r="AV31" s="218"/>
      <c r="AW31" s="218"/>
      <c r="AX31" s="712" t="s">
        <v>177</v>
      </c>
      <c r="AY31" s="713"/>
      <c r="AZ31" s="713"/>
      <c r="BA31" s="713"/>
      <c r="BB31" s="713"/>
      <c r="BC31" s="713"/>
      <c r="BD31" s="713"/>
      <c r="BE31" s="713"/>
      <c r="BF31" s="714"/>
      <c r="BG31" s="719">
        <v>99.4</v>
      </c>
      <c r="BH31" s="720"/>
      <c r="BI31" s="720"/>
      <c r="BJ31" s="720"/>
      <c r="BK31" s="720"/>
      <c r="BL31" s="720"/>
      <c r="BM31" s="721">
        <v>98.1</v>
      </c>
      <c r="BN31" s="720"/>
      <c r="BO31" s="720"/>
      <c r="BP31" s="720"/>
      <c r="BQ31" s="722"/>
      <c r="BR31" s="719">
        <v>99.4</v>
      </c>
      <c r="BS31" s="720"/>
      <c r="BT31" s="720"/>
      <c r="BU31" s="720"/>
      <c r="BV31" s="720"/>
      <c r="BW31" s="720"/>
      <c r="BX31" s="721">
        <v>98.1</v>
      </c>
      <c r="BY31" s="720"/>
      <c r="BZ31" s="720"/>
      <c r="CA31" s="720"/>
      <c r="CB31" s="722"/>
      <c r="CD31" s="678"/>
      <c r="CE31" s="679"/>
      <c r="CF31" s="654" t="s">
        <v>300</v>
      </c>
      <c r="CG31" s="655"/>
      <c r="CH31" s="655"/>
      <c r="CI31" s="655"/>
      <c r="CJ31" s="655"/>
      <c r="CK31" s="655"/>
      <c r="CL31" s="655"/>
      <c r="CM31" s="655"/>
      <c r="CN31" s="655"/>
      <c r="CO31" s="655"/>
      <c r="CP31" s="655"/>
      <c r="CQ31" s="656"/>
      <c r="CR31" s="657">
        <v>25248</v>
      </c>
      <c r="CS31" s="670"/>
      <c r="CT31" s="670"/>
      <c r="CU31" s="670"/>
      <c r="CV31" s="670"/>
      <c r="CW31" s="670"/>
      <c r="CX31" s="670"/>
      <c r="CY31" s="671"/>
      <c r="CZ31" s="660">
        <v>0.3</v>
      </c>
      <c r="DA31" s="672"/>
      <c r="DB31" s="672"/>
      <c r="DC31" s="673"/>
      <c r="DD31" s="663">
        <v>25248</v>
      </c>
      <c r="DE31" s="670"/>
      <c r="DF31" s="670"/>
      <c r="DG31" s="670"/>
      <c r="DH31" s="670"/>
      <c r="DI31" s="670"/>
      <c r="DJ31" s="670"/>
      <c r="DK31" s="671"/>
      <c r="DL31" s="663">
        <v>25248</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564373</v>
      </c>
      <c r="S32" s="658"/>
      <c r="T32" s="658"/>
      <c r="U32" s="658"/>
      <c r="V32" s="658"/>
      <c r="W32" s="658"/>
      <c r="X32" s="658"/>
      <c r="Y32" s="659"/>
      <c r="Z32" s="695">
        <v>5.6</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26"/>
      <c r="AU32" s="214" t="s">
        <v>302</v>
      </c>
      <c r="AX32" s="654" t="s">
        <v>303</v>
      </c>
      <c r="AY32" s="655"/>
      <c r="AZ32" s="655"/>
      <c r="BA32" s="655"/>
      <c r="BB32" s="655"/>
      <c r="BC32" s="655"/>
      <c r="BD32" s="655"/>
      <c r="BE32" s="655"/>
      <c r="BF32" s="656"/>
      <c r="BG32" s="728">
        <v>99.6</v>
      </c>
      <c r="BH32" s="670"/>
      <c r="BI32" s="670"/>
      <c r="BJ32" s="670"/>
      <c r="BK32" s="670"/>
      <c r="BL32" s="670"/>
      <c r="BM32" s="661">
        <v>98.7</v>
      </c>
      <c r="BN32" s="670"/>
      <c r="BO32" s="670"/>
      <c r="BP32" s="670"/>
      <c r="BQ32" s="693"/>
      <c r="BR32" s="728">
        <v>99.4</v>
      </c>
      <c r="BS32" s="670"/>
      <c r="BT32" s="670"/>
      <c r="BU32" s="670"/>
      <c r="BV32" s="670"/>
      <c r="BW32" s="670"/>
      <c r="BX32" s="661">
        <v>98.6</v>
      </c>
      <c r="BY32" s="670"/>
      <c r="BZ32" s="670"/>
      <c r="CA32" s="670"/>
      <c r="CB32" s="693"/>
      <c r="CD32" s="680"/>
      <c r="CE32" s="681"/>
      <c r="CF32" s="654" t="s">
        <v>304</v>
      </c>
      <c r="CG32" s="655"/>
      <c r="CH32" s="655"/>
      <c r="CI32" s="655"/>
      <c r="CJ32" s="655"/>
      <c r="CK32" s="655"/>
      <c r="CL32" s="655"/>
      <c r="CM32" s="655"/>
      <c r="CN32" s="655"/>
      <c r="CO32" s="655"/>
      <c r="CP32" s="655"/>
      <c r="CQ32" s="656"/>
      <c r="CR32" s="657" t="s">
        <v>121</v>
      </c>
      <c r="CS32" s="658"/>
      <c r="CT32" s="658"/>
      <c r="CU32" s="658"/>
      <c r="CV32" s="658"/>
      <c r="CW32" s="658"/>
      <c r="CX32" s="658"/>
      <c r="CY32" s="659"/>
      <c r="CZ32" s="660" t="s">
        <v>121</v>
      </c>
      <c r="DA32" s="672"/>
      <c r="DB32" s="672"/>
      <c r="DC32" s="673"/>
      <c r="DD32" s="663" t="s">
        <v>121</v>
      </c>
      <c r="DE32" s="658"/>
      <c r="DF32" s="658"/>
      <c r="DG32" s="658"/>
      <c r="DH32" s="658"/>
      <c r="DI32" s="658"/>
      <c r="DJ32" s="658"/>
      <c r="DK32" s="659"/>
      <c r="DL32" s="663" t="s">
        <v>121</v>
      </c>
      <c r="DM32" s="658"/>
      <c r="DN32" s="658"/>
      <c r="DO32" s="658"/>
      <c r="DP32" s="658"/>
      <c r="DQ32" s="658"/>
      <c r="DR32" s="658"/>
      <c r="DS32" s="658"/>
      <c r="DT32" s="658"/>
      <c r="DU32" s="658"/>
      <c r="DV32" s="659"/>
      <c r="DW32" s="660" t="s">
        <v>121</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90297</v>
      </c>
      <c r="S33" s="658"/>
      <c r="T33" s="658"/>
      <c r="U33" s="658"/>
      <c r="V33" s="658"/>
      <c r="W33" s="658"/>
      <c r="X33" s="658"/>
      <c r="Y33" s="659"/>
      <c r="Z33" s="695">
        <v>0.9</v>
      </c>
      <c r="AA33" s="695"/>
      <c r="AB33" s="695"/>
      <c r="AC33" s="695"/>
      <c r="AD33" s="696">
        <v>77379</v>
      </c>
      <c r="AE33" s="696"/>
      <c r="AF33" s="696"/>
      <c r="AG33" s="696"/>
      <c r="AH33" s="696"/>
      <c r="AI33" s="696"/>
      <c r="AJ33" s="696"/>
      <c r="AK33" s="696"/>
      <c r="AL33" s="660">
        <v>1.4</v>
      </c>
      <c r="AM33" s="661"/>
      <c r="AN33" s="661"/>
      <c r="AO33" s="697"/>
      <c r="AP33" s="700"/>
      <c r="AQ33" s="701"/>
      <c r="AR33" s="701"/>
      <c r="AS33" s="701"/>
      <c r="AT33" s="727"/>
      <c r="AU33" s="219"/>
      <c r="AV33" s="219"/>
      <c r="AW33" s="219"/>
      <c r="AX33" s="638" t="s">
        <v>306</v>
      </c>
      <c r="AY33" s="639"/>
      <c r="AZ33" s="639"/>
      <c r="BA33" s="639"/>
      <c r="BB33" s="639"/>
      <c r="BC33" s="639"/>
      <c r="BD33" s="639"/>
      <c r="BE33" s="639"/>
      <c r="BF33" s="640"/>
      <c r="BG33" s="718">
        <v>99.2</v>
      </c>
      <c r="BH33" s="642"/>
      <c r="BI33" s="642"/>
      <c r="BJ33" s="642"/>
      <c r="BK33" s="642"/>
      <c r="BL33" s="642"/>
      <c r="BM33" s="688">
        <v>97.2</v>
      </c>
      <c r="BN33" s="642"/>
      <c r="BO33" s="642"/>
      <c r="BP33" s="642"/>
      <c r="BQ33" s="705"/>
      <c r="BR33" s="718">
        <v>99.3</v>
      </c>
      <c r="BS33" s="642"/>
      <c r="BT33" s="642"/>
      <c r="BU33" s="642"/>
      <c r="BV33" s="642"/>
      <c r="BW33" s="642"/>
      <c r="BX33" s="688">
        <v>97.4</v>
      </c>
      <c r="BY33" s="642"/>
      <c r="BZ33" s="642"/>
      <c r="CA33" s="642"/>
      <c r="CB33" s="705"/>
      <c r="CD33" s="654" t="s">
        <v>307</v>
      </c>
      <c r="CE33" s="655"/>
      <c r="CF33" s="655"/>
      <c r="CG33" s="655"/>
      <c r="CH33" s="655"/>
      <c r="CI33" s="655"/>
      <c r="CJ33" s="655"/>
      <c r="CK33" s="655"/>
      <c r="CL33" s="655"/>
      <c r="CM33" s="655"/>
      <c r="CN33" s="655"/>
      <c r="CO33" s="655"/>
      <c r="CP33" s="655"/>
      <c r="CQ33" s="656"/>
      <c r="CR33" s="657">
        <v>3991380</v>
      </c>
      <c r="CS33" s="670"/>
      <c r="CT33" s="670"/>
      <c r="CU33" s="670"/>
      <c r="CV33" s="670"/>
      <c r="CW33" s="670"/>
      <c r="CX33" s="670"/>
      <c r="CY33" s="671"/>
      <c r="CZ33" s="660">
        <v>41.8</v>
      </c>
      <c r="DA33" s="672"/>
      <c r="DB33" s="672"/>
      <c r="DC33" s="673"/>
      <c r="DD33" s="663">
        <v>3109029</v>
      </c>
      <c r="DE33" s="670"/>
      <c r="DF33" s="670"/>
      <c r="DG33" s="670"/>
      <c r="DH33" s="670"/>
      <c r="DI33" s="670"/>
      <c r="DJ33" s="670"/>
      <c r="DK33" s="671"/>
      <c r="DL33" s="663">
        <v>2191793</v>
      </c>
      <c r="DM33" s="670"/>
      <c r="DN33" s="670"/>
      <c r="DO33" s="670"/>
      <c r="DP33" s="670"/>
      <c r="DQ33" s="670"/>
      <c r="DR33" s="670"/>
      <c r="DS33" s="670"/>
      <c r="DT33" s="670"/>
      <c r="DU33" s="670"/>
      <c r="DV33" s="671"/>
      <c r="DW33" s="660">
        <v>40.9</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20490</v>
      </c>
      <c r="S34" s="658"/>
      <c r="T34" s="658"/>
      <c r="U34" s="658"/>
      <c r="V34" s="658"/>
      <c r="W34" s="658"/>
      <c r="X34" s="658"/>
      <c r="Y34" s="659"/>
      <c r="Z34" s="695">
        <v>0.2</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1186441</v>
      </c>
      <c r="CS34" s="658"/>
      <c r="CT34" s="658"/>
      <c r="CU34" s="658"/>
      <c r="CV34" s="658"/>
      <c r="CW34" s="658"/>
      <c r="CX34" s="658"/>
      <c r="CY34" s="659"/>
      <c r="CZ34" s="660">
        <v>12.4</v>
      </c>
      <c r="DA34" s="672"/>
      <c r="DB34" s="672"/>
      <c r="DC34" s="673"/>
      <c r="DD34" s="663">
        <v>867695</v>
      </c>
      <c r="DE34" s="658"/>
      <c r="DF34" s="658"/>
      <c r="DG34" s="658"/>
      <c r="DH34" s="658"/>
      <c r="DI34" s="658"/>
      <c r="DJ34" s="658"/>
      <c r="DK34" s="659"/>
      <c r="DL34" s="663">
        <v>731643</v>
      </c>
      <c r="DM34" s="658"/>
      <c r="DN34" s="658"/>
      <c r="DO34" s="658"/>
      <c r="DP34" s="658"/>
      <c r="DQ34" s="658"/>
      <c r="DR34" s="658"/>
      <c r="DS34" s="658"/>
      <c r="DT34" s="658"/>
      <c r="DU34" s="658"/>
      <c r="DV34" s="659"/>
      <c r="DW34" s="660">
        <v>13.7</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917195</v>
      </c>
      <c r="S35" s="658"/>
      <c r="T35" s="658"/>
      <c r="U35" s="658"/>
      <c r="V35" s="658"/>
      <c r="W35" s="658"/>
      <c r="X35" s="658"/>
      <c r="Y35" s="659"/>
      <c r="Z35" s="695">
        <v>9.1</v>
      </c>
      <c r="AA35" s="695"/>
      <c r="AB35" s="695"/>
      <c r="AC35" s="695"/>
      <c r="AD35" s="696" t="s">
        <v>121</v>
      </c>
      <c r="AE35" s="696"/>
      <c r="AF35" s="696"/>
      <c r="AG35" s="696"/>
      <c r="AH35" s="696"/>
      <c r="AI35" s="696"/>
      <c r="AJ35" s="696"/>
      <c r="AK35" s="696"/>
      <c r="AL35" s="660" t="s">
        <v>121</v>
      </c>
      <c r="AM35" s="661"/>
      <c r="AN35" s="661"/>
      <c r="AO35" s="697"/>
      <c r="AP35" s="222"/>
      <c r="AQ35" s="715" t="s">
        <v>311</v>
      </c>
      <c r="AR35" s="716"/>
      <c r="AS35" s="716"/>
      <c r="AT35" s="716"/>
      <c r="AU35" s="716"/>
      <c r="AV35" s="716"/>
      <c r="AW35" s="716"/>
      <c r="AX35" s="716"/>
      <c r="AY35" s="716"/>
      <c r="AZ35" s="716"/>
      <c r="BA35" s="716"/>
      <c r="BB35" s="716"/>
      <c r="BC35" s="716"/>
      <c r="BD35" s="716"/>
      <c r="BE35" s="716"/>
      <c r="BF35" s="717"/>
      <c r="BG35" s="715" t="s">
        <v>312</v>
      </c>
      <c r="BH35" s="716"/>
      <c r="BI35" s="716"/>
      <c r="BJ35" s="716"/>
      <c r="BK35" s="716"/>
      <c r="BL35" s="716"/>
      <c r="BM35" s="716"/>
      <c r="BN35" s="716"/>
      <c r="BO35" s="716"/>
      <c r="BP35" s="716"/>
      <c r="BQ35" s="716"/>
      <c r="BR35" s="716"/>
      <c r="BS35" s="716"/>
      <c r="BT35" s="716"/>
      <c r="BU35" s="716"/>
      <c r="BV35" s="716"/>
      <c r="BW35" s="716"/>
      <c r="BX35" s="716"/>
      <c r="BY35" s="716"/>
      <c r="BZ35" s="716"/>
      <c r="CA35" s="716"/>
      <c r="CB35" s="717"/>
      <c r="CD35" s="654" t="s">
        <v>313</v>
      </c>
      <c r="CE35" s="655"/>
      <c r="CF35" s="655"/>
      <c r="CG35" s="655"/>
      <c r="CH35" s="655"/>
      <c r="CI35" s="655"/>
      <c r="CJ35" s="655"/>
      <c r="CK35" s="655"/>
      <c r="CL35" s="655"/>
      <c r="CM35" s="655"/>
      <c r="CN35" s="655"/>
      <c r="CO35" s="655"/>
      <c r="CP35" s="655"/>
      <c r="CQ35" s="656"/>
      <c r="CR35" s="657">
        <v>41216</v>
      </c>
      <c r="CS35" s="670"/>
      <c r="CT35" s="670"/>
      <c r="CU35" s="670"/>
      <c r="CV35" s="670"/>
      <c r="CW35" s="670"/>
      <c r="CX35" s="670"/>
      <c r="CY35" s="671"/>
      <c r="CZ35" s="660">
        <v>0.4</v>
      </c>
      <c r="DA35" s="672"/>
      <c r="DB35" s="672"/>
      <c r="DC35" s="673"/>
      <c r="DD35" s="663">
        <v>37244</v>
      </c>
      <c r="DE35" s="670"/>
      <c r="DF35" s="670"/>
      <c r="DG35" s="670"/>
      <c r="DH35" s="670"/>
      <c r="DI35" s="670"/>
      <c r="DJ35" s="670"/>
      <c r="DK35" s="671"/>
      <c r="DL35" s="663">
        <v>32061</v>
      </c>
      <c r="DM35" s="670"/>
      <c r="DN35" s="670"/>
      <c r="DO35" s="670"/>
      <c r="DP35" s="670"/>
      <c r="DQ35" s="670"/>
      <c r="DR35" s="670"/>
      <c r="DS35" s="670"/>
      <c r="DT35" s="670"/>
      <c r="DU35" s="670"/>
      <c r="DV35" s="671"/>
      <c r="DW35" s="660">
        <v>0.6</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495078</v>
      </c>
      <c r="S36" s="658"/>
      <c r="T36" s="658"/>
      <c r="U36" s="658"/>
      <c r="V36" s="658"/>
      <c r="W36" s="658"/>
      <c r="X36" s="658"/>
      <c r="Y36" s="659"/>
      <c r="Z36" s="695">
        <v>4.9000000000000004</v>
      </c>
      <c r="AA36" s="695"/>
      <c r="AB36" s="695"/>
      <c r="AC36" s="695"/>
      <c r="AD36" s="696" t="s">
        <v>121</v>
      </c>
      <c r="AE36" s="696"/>
      <c r="AF36" s="696"/>
      <c r="AG36" s="696"/>
      <c r="AH36" s="696"/>
      <c r="AI36" s="696"/>
      <c r="AJ36" s="696"/>
      <c r="AK36" s="696"/>
      <c r="AL36" s="660" t="s">
        <v>121</v>
      </c>
      <c r="AM36" s="661"/>
      <c r="AN36" s="661"/>
      <c r="AO36" s="697"/>
      <c r="AP36" s="222"/>
      <c r="AQ36" s="706" t="s">
        <v>315</v>
      </c>
      <c r="AR36" s="707"/>
      <c r="AS36" s="707"/>
      <c r="AT36" s="707"/>
      <c r="AU36" s="707"/>
      <c r="AV36" s="707"/>
      <c r="AW36" s="707"/>
      <c r="AX36" s="707"/>
      <c r="AY36" s="708"/>
      <c r="AZ36" s="709">
        <v>825540</v>
      </c>
      <c r="BA36" s="710"/>
      <c r="BB36" s="710"/>
      <c r="BC36" s="710"/>
      <c r="BD36" s="710"/>
      <c r="BE36" s="710"/>
      <c r="BF36" s="711"/>
      <c r="BG36" s="712" t="s">
        <v>316</v>
      </c>
      <c r="BH36" s="713"/>
      <c r="BI36" s="713"/>
      <c r="BJ36" s="713"/>
      <c r="BK36" s="713"/>
      <c r="BL36" s="713"/>
      <c r="BM36" s="713"/>
      <c r="BN36" s="713"/>
      <c r="BO36" s="713"/>
      <c r="BP36" s="713"/>
      <c r="BQ36" s="713"/>
      <c r="BR36" s="713"/>
      <c r="BS36" s="713"/>
      <c r="BT36" s="713"/>
      <c r="BU36" s="714"/>
      <c r="BV36" s="709">
        <v>107092</v>
      </c>
      <c r="BW36" s="710"/>
      <c r="BX36" s="710"/>
      <c r="BY36" s="710"/>
      <c r="BZ36" s="710"/>
      <c r="CA36" s="710"/>
      <c r="CB36" s="711"/>
      <c r="CD36" s="654" t="s">
        <v>317</v>
      </c>
      <c r="CE36" s="655"/>
      <c r="CF36" s="655"/>
      <c r="CG36" s="655"/>
      <c r="CH36" s="655"/>
      <c r="CI36" s="655"/>
      <c r="CJ36" s="655"/>
      <c r="CK36" s="655"/>
      <c r="CL36" s="655"/>
      <c r="CM36" s="655"/>
      <c r="CN36" s="655"/>
      <c r="CO36" s="655"/>
      <c r="CP36" s="655"/>
      <c r="CQ36" s="656"/>
      <c r="CR36" s="657">
        <v>1508330</v>
      </c>
      <c r="CS36" s="658"/>
      <c r="CT36" s="658"/>
      <c r="CU36" s="658"/>
      <c r="CV36" s="658"/>
      <c r="CW36" s="658"/>
      <c r="CX36" s="658"/>
      <c r="CY36" s="659"/>
      <c r="CZ36" s="660">
        <v>15.8</v>
      </c>
      <c r="DA36" s="672"/>
      <c r="DB36" s="672"/>
      <c r="DC36" s="673"/>
      <c r="DD36" s="663">
        <v>1086308</v>
      </c>
      <c r="DE36" s="658"/>
      <c r="DF36" s="658"/>
      <c r="DG36" s="658"/>
      <c r="DH36" s="658"/>
      <c r="DI36" s="658"/>
      <c r="DJ36" s="658"/>
      <c r="DK36" s="659"/>
      <c r="DL36" s="663">
        <v>849247</v>
      </c>
      <c r="DM36" s="658"/>
      <c r="DN36" s="658"/>
      <c r="DO36" s="658"/>
      <c r="DP36" s="658"/>
      <c r="DQ36" s="658"/>
      <c r="DR36" s="658"/>
      <c r="DS36" s="658"/>
      <c r="DT36" s="658"/>
      <c r="DU36" s="658"/>
      <c r="DV36" s="659"/>
      <c r="DW36" s="660">
        <v>15.9</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126392</v>
      </c>
      <c r="S37" s="658"/>
      <c r="T37" s="658"/>
      <c r="U37" s="658"/>
      <c r="V37" s="658"/>
      <c r="W37" s="658"/>
      <c r="X37" s="658"/>
      <c r="Y37" s="659"/>
      <c r="Z37" s="695">
        <v>1.3</v>
      </c>
      <c r="AA37" s="695"/>
      <c r="AB37" s="695"/>
      <c r="AC37" s="695"/>
      <c r="AD37" s="696">
        <v>1</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100900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88596</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1023207</v>
      </c>
      <c r="CS37" s="670"/>
      <c r="CT37" s="670"/>
      <c r="CU37" s="670"/>
      <c r="CV37" s="670"/>
      <c r="CW37" s="670"/>
      <c r="CX37" s="670"/>
      <c r="CY37" s="671"/>
      <c r="CZ37" s="660">
        <v>10.7</v>
      </c>
      <c r="DA37" s="672"/>
      <c r="DB37" s="672"/>
      <c r="DC37" s="673"/>
      <c r="DD37" s="663">
        <v>648917</v>
      </c>
      <c r="DE37" s="670"/>
      <c r="DF37" s="670"/>
      <c r="DG37" s="670"/>
      <c r="DH37" s="670"/>
      <c r="DI37" s="670"/>
      <c r="DJ37" s="670"/>
      <c r="DK37" s="671"/>
      <c r="DL37" s="663">
        <v>590764</v>
      </c>
      <c r="DM37" s="670"/>
      <c r="DN37" s="670"/>
      <c r="DO37" s="670"/>
      <c r="DP37" s="670"/>
      <c r="DQ37" s="670"/>
      <c r="DR37" s="670"/>
      <c r="DS37" s="670"/>
      <c r="DT37" s="670"/>
      <c r="DU37" s="670"/>
      <c r="DV37" s="671"/>
      <c r="DW37" s="660">
        <v>11</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1017282</v>
      </c>
      <c r="S38" s="658"/>
      <c r="T38" s="658"/>
      <c r="U38" s="658"/>
      <c r="V38" s="658"/>
      <c r="W38" s="658"/>
      <c r="X38" s="658"/>
      <c r="Y38" s="659"/>
      <c r="Z38" s="695">
        <v>10.1</v>
      </c>
      <c r="AA38" s="695"/>
      <c r="AB38" s="695"/>
      <c r="AC38" s="695"/>
      <c r="AD38" s="696" t="s">
        <v>121</v>
      </c>
      <c r="AE38" s="696"/>
      <c r="AF38" s="696"/>
      <c r="AG38" s="696"/>
      <c r="AH38" s="696"/>
      <c r="AI38" s="696"/>
      <c r="AJ38" s="696"/>
      <c r="AK38" s="696"/>
      <c r="AL38" s="660" t="s">
        <v>121</v>
      </c>
      <c r="AM38" s="661"/>
      <c r="AN38" s="661"/>
      <c r="AO38" s="697"/>
      <c r="AQ38" s="690" t="s">
        <v>323</v>
      </c>
      <c r="AR38" s="691"/>
      <c r="AS38" s="691"/>
      <c r="AT38" s="691"/>
      <c r="AU38" s="691"/>
      <c r="AV38" s="691"/>
      <c r="AW38" s="691"/>
      <c r="AX38" s="691"/>
      <c r="AY38" s="692"/>
      <c r="AZ38" s="657">
        <v>18742</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1724</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705898</v>
      </c>
      <c r="CS38" s="658"/>
      <c r="CT38" s="658"/>
      <c r="CU38" s="658"/>
      <c r="CV38" s="658"/>
      <c r="CW38" s="658"/>
      <c r="CX38" s="658"/>
      <c r="CY38" s="659"/>
      <c r="CZ38" s="660">
        <v>7.4</v>
      </c>
      <c r="DA38" s="672"/>
      <c r="DB38" s="672"/>
      <c r="DC38" s="673"/>
      <c r="DD38" s="663">
        <v>598067</v>
      </c>
      <c r="DE38" s="658"/>
      <c r="DF38" s="658"/>
      <c r="DG38" s="658"/>
      <c r="DH38" s="658"/>
      <c r="DI38" s="658"/>
      <c r="DJ38" s="658"/>
      <c r="DK38" s="659"/>
      <c r="DL38" s="663">
        <v>578842</v>
      </c>
      <c r="DM38" s="658"/>
      <c r="DN38" s="658"/>
      <c r="DO38" s="658"/>
      <c r="DP38" s="658"/>
      <c r="DQ38" s="658"/>
      <c r="DR38" s="658"/>
      <c r="DS38" s="658"/>
      <c r="DT38" s="658"/>
      <c r="DU38" s="658"/>
      <c r="DV38" s="659"/>
      <c r="DW38" s="660">
        <v>10.8</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327</v>
      </c>
      <c r="AR39" s="691"/>
      <c r="AS39" s="691"/>
      <c r="AT39" s="691"/>
      <c r="AU39" s="691"/>
      <c r="AV39" s="691"/>
      <c r="AW39" s="691"/>
      <c r="AX39" s="691"/>
      <c r="AY39" s="692"/>
      <c r="AZ39" s="657" t="s">
        <v>121</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2489</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549495</v>
      </c>
      <c r="CS39" s="670"/>
      <c r="CT39" s="670"/>
      <c r="CU39" s="670"/>
      <c r="CV39" s="670"/>
      <c r="CW39" s="670"/>
      <c r="CX39" s="670"/>
      <c r="CY39" s="671"/>
      <c r="CZ39" s="660">
        <v>5.8</v>
      </c>
      <c r="DA39" s="672"/>
      <c r="DB39" s="672"/>
      <c r="DC39" s="673"/>
      <c r="DD39" s="663">
        <v>519715</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3682</v>
      </c>
      <c r="S40" s="658"/>
      <c r="T40" s="658"/>
      <c r="U40" s="658"/>
      <c r="V40" s="658"/>
      <c r="W40" s="658"/>
      <c r="X40" s="658"/>
      <c r="Y40" s="659"/>
      <c r="Z40" s="695">
        <v>0</v>
      </c>
      <c r="AA40" s="695"/>
      <c r="AB40" s="695"/>
      <c r="AC40" s="695"/>
      <c r="AD40" s="696" t="s">
        <v>121</v>
      </c>
      <c r="AE40" s="696"/>
      <c r="AF40" s="696"/>
      <c r="AG40" s="696"/>
      <c r="AH40" s="696"/>
      <c r="AI40" s="696"/>
      <c r="AJ40" s="696"/>
      <c r="AK40" s="696"/>
      <c r="AL40" s="660" t="s">
        <v>121</v>
      </c>
      <c r="AM40" s="661"/>
      <c r="AN40" s="661"/>
      <c r="AO40" s="697"/>
      <c r="AQ40" s="690" t="s">
        <v>331</v>
      </c>
      <c r="AR40" s="691"/>
      <c r="AS40" s="691"/>
      <c r="AT40" s="691"/>
      <c r="AU40" s="691"/>
      <c r="AV40" s="691"/>
      <c r="AW40" s="691"/>
      <c r="AX40" s="691"/>
      <c r="AY40" s="692"/>
      <c r="AZ40" s="657" t="s">
        <v>121</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91</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t="s">
        <v>121</v>
      </c>
      <c r="CS40" s="658"/>
      <c r="CT40" s="658"/>
      <c r="CU40" s="658"/>
      <c r="CV40" s="658"/>
      <c r="CW40" s="658"/>
      <c r="CX40" s="658"/>
      <c r="CY40" s="659"/>
      <c r="CZ40" s="660" t="s">
        <v>121</v>
      </c>
      <c r="DA40" s="672"/>
      <c r="DB40" s="672"/>
      <c r="DC40" s="673"/>
      <c r="DD40" s="663" t="s">
        <v>121</v>
      </c>
      <c r="DE40" s="658"/>
      <c r="DF40" s="658"/>
      <c r="DG40" s="658"/>
      <c r="DH40" s="658"/>
      <c r="DI40" s="658"/>
      <c r="DJ40" s="658"/>
      <c r="DK40" s="659"/>
      <c r="DL40" s="663" t="s">
        <v>121</v>
      </c>
      <c r="DM40" s="658"/>
      <c r="DN40" s="658"/>
      <c r="DO40" s="658"/>
      <c r="DP40" s="658"/>
      <c r="DQ40" s="658"/>
      <c r="DR40" s="658"/>
      <c r="DS40" s="658"/>
      <c r="DT40" s="658"/>
      <c r="DU40" s="658"/>
      <c r="DV40" s="659"/>
      <c r="DW40" s="660" t="s">
        <v>121</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10026246</v>
      </c>
      <c r="S41" s="682"/>
      <c r="T41" s="682"/>
      <c r="U41" s="682"/>
      <c r="V41" s="682"/>
      <c r="W41" s="682"/>
      <c r="X41" s="682"/>
      <c r="Y41" s="685"/>
      <c r="Z41" s="686">
        <v>100</v>
      </c>
      <c r="AA41" s="686"/>
      <c r="AB41" s="686"/>
      <c r="AC41" s="686"/>
      <c r="AD41" s="687">
        <v>5353568</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129602</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121</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576296</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458</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1277931</v>
      </c>
      <c r="CS42" s="670"/>
      <c r="CT42" s="670"/>
      <c r="CU42" s="670"/>
      <c r="CV42" s="670"/>
      <c r="CW42" s="670"/>
      <c r="CX42" s="670"/>
      <c r="CY42" s="671"/>
      <c r="CZ42" s="660">
        <v>13.4</v>
      </c>
      <c r="DA42" s="672"/>
      <c r="DB42" s="672"/>
      <c r="DC42" s="673"/>
      <c r="DD42" s="663">
        <v>291938</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42582</v>
      </c>
      <c r="CS43" s="670"/>
      <c r="CT43" s="670"/>
      <c r="CU43" s="670"/>
      <c r="CV43" s="670"/>
      <c r="CW43" s="670"/>
      <c r="CX43" s="670"/>
      <c r="CY43" s="671"/>
      <c r="CZ43" s="660">
        <v>0.4</v>
      </c>
      <c r="DA43" s="672"/>
      <c r="DB43" s="672"/>
      <c r="DC43" s="673"/>
      <c r="DD43" s="663">
        <v>29284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1190752</v>
      </c>
      <c r="CS44" s="658"/>
      <c r="CT44" s="658"/>
      <c r="CU44" s="658"/>
      <c r="CV44" s="658"/>
      <c r="CW44" s="658"/>
      <c r="CX44" s="658"/>
      <c r="CY44" s="659"/>
      <c r="CZ44" s="660">
        <v>12.5</v>
      </c>
      <c r="DA44" s="661"/>
      <c r="DB44" s="661"/>
      <c r="DC44" s="662"/>
      <c r="DD44" s="663">
        <v>281072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175705</v>
      </c>
      <c r="CS45" s="670"/>
      <c r="CT45" s="670"/>
      <c r="CU45" s="670"/>
      <c r="CV45" s="670"/>
      <c r="CW45" s="670"/>
      <c r="CX45" s="670"/>
      <c r="CY45" s="671"/>
      <c r="CZ45" s="660">
        <v>1.8</v>
      </c>
      <c r="DA45" s="672"/>
      <c r="DB45" s="672"/>
      <c r="DC45" s="673"/>
      <c r="DD45" s="663">
        <v>13039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996168</v>
      </c>
      <c r="CS46" s="658"/>
      <c r="CT46" s="658"/>
      <c r="CU46" s="658"/>
      <c r="CV46" s="658"/>
      <c r="CW46" s="658"/>
      <c r="CX46" s="658"/>
      <c r="CY46" s="659"/>
      <c r="CZ46" s="660">
        <v>10.4</v>
      </c>
      <c r="DA46" s="661"/>
      <c r="DB46" s="661"/>
      <c r="DC46" s="662"/>
      <c r="DD46" s="663">
        <v>258654</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87179</v>
      </c>
      <c r="CS47" s="670"/>
      <c r="CT47" s="670"/>
      <c r="CU47" s="670"/>
      <c r="CV47" s="670"/>
      <c r="CW47" s="670"/>
      <c r="CX47" s="670"/>
      <c r="CY47" s="671"/>
      <c r="CZ47" s="660">
        <v>0.9</v>
      </c>
      <c r="DA47" s="672"/>
      <c r="DB47" s="672"/>
      <c r="DC47" s="673"/>
      <c r="DD47" s="663">
        <v>10866</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9552031</v>
      </c>
      <c r="CS49" s="642"/>
      <c r="CT49" s="642"/>
      <c r="CU49" s="642"/>
      <c r="CV49" s="642"/>
      <c r="CW49" s="642"/>
      <c r="CX49" s="642"/>
      <c r="CY49" s="643"/>
      <c r="CZ49" s="644">
        <v>100</v>
      </c>
      <c r="DA49" s="645"/>
      <c r="DB49" s="645"/>
      <c r="DC49" s="646"/>
      <c r="DD49" s="647">
        <v>6800644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hR1PKUpzyetoBFLze+/HbDYca0bqEinI42bOCVQ8h7w8a21KlJaOd2/QGc9+uX75i+WdBfD9u1TPpJ62P3Q2QA==" saltValue="AIeaVnJkGQeUAxeEh1j7q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10032</v>
      </c>
      <c r="R7" s="1139"/>
      <c r="S7" s="1139"/>
      <c r="T7" s="1139"/>
      <c r="U7" s="1139"/>
      <c r="V7" s="1139">
        <v>9558</v>
      </c>
      <c r="W7" s="1139"/>
      <c r="X7" s="1139"/>
      <c r="Y7" s="1139"/>
      <c r="Z7" s="1139"/>
      <c r="AA7" s="1139">
        <v>474</v>
      </c>
      <c r="AB7" s="1139"/>
      <c r="AC7" s="1139"/>
      <c r="AD7" s="1139"/>
      <c r="AE7" s="1140"/>
      <c r="AF7" s="1141">
        <v>346</v>
      </c>
      <c r="AG7" s="1142"/>
      <c r="AH7" s="1142"/>
      <c r="AI7" s="1142"/>
      <c r="AJ7" s="1143"/>
      <c r="AK7" s="1144">
        <v>917</v>
      </c>
      <c r="AL7" s="1145"/>
      <c r="AM7" s="1145"/>
      <c r="AN7" s="1145"/>
      <c r="AO7" s="1145"/>
      <c r="AP7" s="1145">
        <v>8688</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t="s">
        <v>552</v>
      </c>
      <c r="BS7" s="1135" t="s">
        <v>551</v>
      </c>
      <c r="BT7" s="1136"/>
      <c r="BU7" s="1136"/>
      <c r="BV7" s="1136"/>
      <c r="BW7" s="1136"/>
      <c r="BX7" s="1136"/>
      <c r="BY7" s="1136"/>
      <c r="BZ7" s="1136"/>
      <c r="CA7" s="1136"/>
      <c r="CB7" s="1136"/>
      <c r="CC7" s="1136"/>
      <c r="CD7" s="1136"/>
      <c r="CE7" s="1136"/>
      <c r="CF7" s="1136"/>
      <c r="CG7" s="1148"/>
      <c r="CH7" s="1132">
        <v>2</v>
      </c>
      <c r="CI7" s="1133"/>
      <c r="CJ7" s="1133"/>
      <c r="CK7" s="1133"/>
      <c r="CL7" s="1134"/>
      <c r="CM7" s="1132">
        <v>-72</v>
      </c>
      <c r="CN7" s="1133"/>
      <c r="CO7" s="1133"/>
      <c r="CP7" s="1133"/>
      <c r="CQ7" s="1134"/>
      <c r="CR7" s="1132">
        <v>10</v>
      </c>
      <c r="CS7" s="1133"/>
      <c r="CT7" s="1133"/>
      <c r="CU7" s="1133"/>
      <c r="CV7" s="1134"/>
      <c r="CW7" s="1132">
        <v>11</v>
      </c>
      <c r="CX7" s="1133"/>
      <c r="CY7" s="1133"/>
      <c r="CZ7" s="1133"/>
      <c r="DA7" s="1134"/>
      <c r="DB7" s="1132" t="s">
        <v>550</v>
      </c>
      <c r="DC7" s="1133"/>
      <c r="DD7" s="1133"/>
      <c r="DE7" s="1133"/>
      <c r="DF7" s="1134"/>
      <c r="DG7" s="1132" t="s">
        <v>550</v>
      </c>
      <c r="DH7" s="1133"/>
      <c r="DI7" s="1133"/>
      <c r="DJ7" s="1133"/>
      <c r="DK7" s="1134"/>
      <c r="DL7" s="1132">
        <v>64</v>
      </c>
      <c r="DM7" s="1133"/>
      <c r="DN7" s="1133"/>
      <c r="DO7" s="1133"/>
      <c r="DP7" s="1134"/>
      <c r="DQ7" s="1132">
        <v>57</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v>10026</v>
      </c>
      <c r="R23" s="1097"/>
      <c r="S23" s="1097"/>
      <c r="T23" s="1097"/>
      <c r="U23" s="1097"/>
      <c r="V23" s="1097">
        <v>9552</v>
      </c>
      <c r="W23" s="1097"/>
      <c r="X23" s="1097"/>
      <c r="Y23" s="1097"/>
      <c r="Z23" s="1097"/>
      <c r="AA23" s="1097">
        <v>474</v>
      </c>
      <c r="AB23" s="1097"/>
      <c r="AC23" s="1097"/>
      <c r="AD23" s="1097"/>
      <c r="AE23" s="1104"/>
      <c r="AF23" s="1105">
        <v>346</v>
      </c>
      <c r="AG23" s="1097"/>
      <c r="AH23" s="1097"/>
      <c r="AI23" s="1097"/>
      <c r="AJ23" s="1106"/>
      <c r="AK23" s="1107"/>
      <c r="AL23" s="1108"/>
      <c r="AM23" s="1108"/>
      <c r="AN23" s="1108"/>
      <c r="AO23" s="1108"/>
      <c r="AP23" s="1097">
        <v>8688</v>
      </c>
      <c r="AQ23" s="1097"/>
      <c r="AR23" s="1097"/>
      <c r="AS23" s="1097"/>
      <c r="AT23" s="1097"/>
      <c r="AU23" s="1098"/>
      <c r="AV23" s="1098"/>
      <c r="AW23" s="1098"/>
      <c r="AX23" s="1098"/>
      <c r="AY23" s="1099"/>
      <c r="AZ23" s="1100" t="s">
        <v>121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v>1259</v>
      </c>
      <c r="R28" s="1087"/>
      <c r="S28" s="1087"/>
      <c r="T28" s="1087"/>
      <c r="U28" s="1087"/>
      <c r="V28" s="1087">
        <v>1552</v>
      </c>
      <c r="W28" s="1087"/>
      <c r="X28" s="1087"/>
      <c r="Y28" s="1087"/>
      <c r="Z28" s="1087"/>
      <c r="AA28" s="1087">
        <v>107</v>
      </c>
      <c r="AB28" s="1087"/>
      <c r="AC28" s="1087"/>
      <c r="AD28" s="1087"/>
      <c r="AE28" s="1088"/>
      <c r="AF28" s="1089">
        <v>107</v>
      </c>
      <c r="AG28" s="1087"/>
      <c r="AH28" s="1087"/>
      <c r="AI28" s="1087"/>
      <c r="AJ28" s="1090"/>
      <c r="AK28" s="1078" t="s">
        <v>484</v>
      </c>
      <c r="AL28" s="1079"/>
      <c r="AM28" s="1079"/>
      <c r="AN28" s="1079"/>
      <c r="AO28" s="1079"/>
      <c r="AP28" s="1079" t="s">
        <v>484</v>
      </c>
      <c r="AQ28" s="1079"/>
      <c r="AR28" s="1079"/>
      <c r="AS28" s="1079"/>
      <c r="AT28" s="1079"/>
      <c r="AU28" s="1079" t="s">
        <v>484</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v>226</v>
      </c>
      <c r="R29" s="1075"/>
      <c r="S29" s="1075"/>
      <c r="T29" s="1075"/>
      <c r="U29" s="1075"/>
      <c r="V29" s="1075">
        <v>224</v>
      </c>
      <c r="W29" s="1075"/>
      <c r="X29" s="1075"/>
      <c r="Y29" s="1075"/>
      <c r="Z29" s="1075"/>
      <c r="AA29" s="1075">
        <v>1</v>
      </c>
      <c r="AB29" s="1075"/>
      <c r="AC29" s="1075"/>
      <c r="AD29" s="1075"/>
      <c r="AE29" s="1076"/>
      <c r="AF29" s="1071">
        <v>1</v>
      </c>
      <c r="AG29" s="1072"/>
      <c r="AH29" s="1072"/>
      <c r="AI29" s="1072"/>
      <c r="AJ29" s="1073"/>
      <c r="AK29" s="1016" t="s">
        <v>484</v>
      </c>
      <c r="AL29" s="1007"/>
      <c r="AM29" s="1007"/>
      <c r="AN29" s="1007"/>
      <c r="AO29" s="1007"/>
      <c r="AP29" s="1007" t="s">
        <v>484</v>
      </c>
      <c r="AQ29" s="1007"/>
      <c r="AR29" s="1007"/>
      <c r="AS29" s="1007"/>
      <c r="AT29" s="1007"/>
      <c r="AU29" s="1007" t="s">
        <v>484</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239</v>
      </c>
      <c r="R30" s="1075"/>
      <c r="S30" s="1075"/>
      <c r="T30" s="1075"/>
      <c r="U30" s="1075"/>
      <c r="V30" s="1075">
        <v>190</v>
      </c>
      <c r="W30" s="1075"/>
      <c r="X30" s="1075"/>
      <c r="Y30" s="1075"/>
      <c r="Z30" s="1075"/>
      <c r="AA30" s="1075">
        <v>49</v>
      </c>
      <c r="AB30" s="1075"/>
      <c r="AC30" s="1075"/>
      <c r="AD30" s="1075"/>
      <c r="AE30" s="1076"/>
      <c r="AF30" s="1071">
        <v>626</v>
      </c>
      <c r="AG30" s="1072"/>
      <c r="AH30" s="1072"/>
      <c r="AI30" s="1072"/>
      <c r="AJ30" s="1073"/>
      <c r="AK30" s="1016">
        <v>19</v>
      </c>
      <c r="AL30" s="1007"/>
      <c r="AM30" s="1007"/>
      <c r="AN30" s="1007"/>
      <c r="AO30" s="1007"/>
      <c r="AP30" s="1007">
        <v>957</v>
      </c>
      <c r="AQ30" s="1007"/>
      <c r="AR30" s="1007"/>
      <c r="AS30" s="1007"/>
      <c r="AT30" s="1007"/>
      <c r="AU30" s="1007">
        <v>182</v>
      </c>
      <c r="AV30" s="1007"/>
      <c r="AW30" s="1007"/>
      <c r="AX30" s="1007"/>
      <c r="AY30" s="1007"/>
      <c r="AZ30" s="1077" t="s">
        <v>484</v>
      </c>
      <c r="BA30" s="1077"/>
      <c r="BB30" s="1077"/>
      <c r="BC30" s="1077"/>
      <c r="BD30" s="1077"/>
      <c r="BE30" s="1008" t="s">
        <v>391</v>
      </c>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230</v>
      </c>
      <c r="R31" s="1075"/>
      <c r="S31" s="1075"/>
      <c r="T31" s="1075"/>
      <c r="U31" s="1075"/>
      <c r="V31" s="1075">
        <v>215</v>
      </c>
      <c r="W31" s="1075"/>
      <c r="X31" s="1075"/>
      <c r="Y31" s="1075"/>
      <c r="Z31" s="1075"/>
      <c r="AA31" s="1075">
        <v>15</v>
      </c>
      <c r="AB31" s="1075"/>
      <c r="AC31" s="1075"/>
      <c r="AD31" s="1075"/>
      <c r="AE31" s="1076"/>
      <c r="AF31" s="1071">
        <v>53</v>
      </c>
      <c r="AG31" s="1072"/>
      <c r="AH31" s="1072"/>
      <c r="AI31" s="1072"/>
      <c r="AJ31" s="1073"/>
      <c r="AK31" s="1016">
        <v>101</v>
      </c>
      <c r="AL31" s="1007"/>
      <c r="AM31" s="1007"/>
      <c r="AN31" s="1007"/>
      <c r="AO31" s="1007"/>
      <c r="AP31" s="1007">
        <v>695</v>
      </c>
      <c r="AQ31" s="1007"/>
      <c r="AR31" s="1007"/>
      <c r="AS31" s="1007"/>
      <c r="AT31" s="1007"/>
      <c r="AU31" s="1007">
        <v>678</v>
      </c>
      <c r="AV31" s="1007"/>
      <c r="AW31" s="1007"/>
      <c r="AX31" s="1007"/>
      <c r="AY31" s="1007"/>
      <c r="AZ31" s="1077" t="s">
        <v>484</v>
      </c>
      <c r="BA31" s="1077"/>
      <c r="BB31" s="1077"/>
      <c r="BC31" s="1077"/>
      <c r="BD31" s="1077"/>
      <c r="BE31" s="1008" t="s">
        <v>391</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393</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394</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787</v>
      </c>
      <c r="AG63" s="995"/>
      <c r="AH63" s="995"/>
      <c r="AI63" s="995"/>
      <c r="AJ63" s="1058"/>
      <c r="AK63" s="1059"/>
      <c r="AL63" s="999"/>
      <c r="AM63" s="999"/>
      <c r="AN63" s="999"/>
      <c r="AO63" s="999"/>
      <c r="AP63" s="995">
        <v>1652</v>
      </c>
      <c r="AQ63" s="995"/>
      <c r="AR63" s="995"/>
      <c r="AS63" s="995"/>
      <c r="AT63" s="995"/>
      <c r="AU63" s="995">
        <v>860</v>
      </c>
      <c r="AV63" s="995"/>
      <c r="AW63" s="995"/>
      <c r="AX63" s="995"/>
      <c r="AY63" s="995"/>
      <c r="AZ63" s="1053"/>
      <c r="BA63" s="1053"/>
      <c r="BB63" s="1053"/>
      <c r="BC63" s="1053"/>
      <c r="BD63" s="1053"/>
      <c r="BE63" s="996"/>
      <c r="BF63" s="996"/>
      <c r="BG63" s="996"/>
      <c r="BH63" s="996"/>
      <c r="BI63" s="997"/>
      <c r="BJ63" s="1054" t="s">
        <v>121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396</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397</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542</v>
      </c>
      <c r="C68" s="1022"/>
      <c r="D68" s="1022"/>
      <c r="E68" s="1022"/>
      <c r="F68" s="1022"/>
      <c r="G68" s="1022"/>
      <c r="H68" s="1022"/>
      <c r="I68" s="1022"/>
      <c r="J68" s="1022"/>
      <c r="K68" s="1022"/>
      <c r="L68" s="1022"/>
      <c r="M68" s="1022"/>
      <c r="N68" s="1022"/>
      <c r="O68" s="1022"/>
      <c r="P68" s="1023"/>
      <c r="Q68" s="1024">
        <v>2</v>
      </c>
      <c r="R68" s="1018"/>
      <c r="S68" s="1018"/>
      <c r="T68" s="1018"/>
      <c r="U68" s="1018"/>
      <c r="V68" s="1018">
        <v>1</v>
      </c>
      <c r="W68" s="1018"/>
      <c r="X68" s="1018"/>
      <c r="Y68" s="1018"/>
      <c r="Z68" s="1018"/>
      <c r="AA68" s="1018">
        <v>1</v>
      </c>
      <c r="AB68" s="1018"/>
      <c r="AC68" s="1018"/>
      <c r="AD68" s="1018"/>
      <c r="AE68" s="1018"/>
      <c r="AF68" s="1018">
        <v>1</v>
      </c>
      <c r="AG68" s="1018"/>
      <c r="AH68" s="1018"/>
      <c r="AI68" s="1018"/>
      <c r="AJ68" s="1018"/>
      <c r="AK68" s="1018" t="s">
        <v>550</v>
      </c>
      <c r="AL68" s="1018"/>
      <c r="AM68" s="1018"/>
      <c r="AN68" s="1018"/>
      <c r="AO68" s="1018"/>
      <c r="AP68" s="1018" t="s">
        <v>550</v>
      </c>
      <c r="AQ68" s="1018"/>
      <c r="AR68" s="1018"/>
      <c r="AS68" s="1018"/>
      <c r="AT68" s="1018"/>
      <c r="AU68" s="1018" t="s">
        <v>550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543</v>
      </c>
      <c r="C69" s="1011"/>
      <c r="D69" s="1011"/>
      <c r="E69" s="1011"/>
      <c r="F69" s="1011"/>
      <c r="G69" s="1011"/>
      <c r="H69" s="1011"/>
      <c r="I69" s="1011"/>
      <c r="J69" s="1011"/>
      <c r="K69" s="1011"/>
      <c r="L69" s="1011"/>
      <c r="M69" s="1011"/>
      <c r="N69" s="1011"/>
      <c r="O69" s="1011"/>
      <c r="P69" s="1012"/>
      <c r="Q69" s="1013">
        <v>4557</v>
      </c>
      <c r="R69" s="1007"/>
      <c r="S69" s="1007"/>
      <c r="T69" s="1007"/>
      <c r="U69" s="1007"/>
      <c r="V69" s="1007">
        <v>3585</v>
      </c>
      <c r="W69" s="1007"/>
      <c r="X69" s="1007"/>
      <c r="Y69" s="1007"/>
      <c r="Z69" s="1007"/>
      <c r="AA69" s="1007">
        <v>972</v>
      </c>
      <c r="AB69" s="1007"/>
      <c r="AC69" s="1007"/>
      <c r="AD69" s="1007"/>
      <c r="AE69" s="1007"/>
      <c r="AF69" s="1007">
        <v>972</v>
      </c>
      <c r="AG69" s="1007"/>
      <c r="AH69" s="1007"/>
      <c r="AI69" s="1007"/>
      <c r="AJ69" s="1007"/>
      <c r="AK69" s="1007">
        <v>2</v>
      </c>
      <c r="AL69" s="1007"/>
      <c r="AM69" s="1007"/>
      <c r="AN69" s="1007"/>
      <c r="AO69" s="1007"/>
      <c r="AP69" s="1007" t="s">
        <v>550</v>
      </c>
      <c r="AQ69" s="1007"/>
      <c r="AR69" s="1007"/>
      <c r="AS69" s="1007"/>
      <c r="AT69" s="1007"/>
      <c r="AU69" s="1007" t="s">
        <v>550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544</v>
      </c>
      <c r="C70" s="1011"/>
      <c r="D70" s="1011"/>
      <c r="E70" s="1011"/>
      <c r="F70" s="1011"/>
      <c r="G70" s="1011"/>
      <c r="H70" s="1011"/>
      <c r="I70" s="1011"/>
      <c r="J70" s="1011"/>
      <c r="K70" s="1011"/>
      <c r="L70" s="1011"/>
      <c r="M70" s="1011"/>
      <c r="N70" s="1011"/>
      <c r="O70" s="1011"/>
      <c r="P70" s="1012"/>
      <c r="Q70" s="1013">
        <v>101</v>
      </c>
      <c r="R70" s="1007"/>
      <c r="S70" s="1007"/>
      <c r="T70" s="1007"/>
      <c r="U70" s="1007"/>
      <c r="V70" s="1007">
        <v>70</v>
      </c>
      <c r="W70" s="1007"/>
      <c r="X70" s="1007"/>
      <c r="Y70" s="1007"/>
      <c r="Z70" s="1007"/>
      <c r="AA70" s="1007">
        <v>31</v>
      </c>
      <c r="AB70" s="1007"/>
      <c r="AC70" s="1007"/>
      <c r="AD70" s="1007"/>
      <c r="AE70" s="1007"/>
      <c r="AF70" s="1007">
        <v>31</v>
      </c>
      <c r="AG70" s="1007"/>
      <c r="AH70" s="1007"/>
      <c r="AI70" s="1007"/>
      <c r="AJ70" s="1007"/>
      <c r="AK70" s="1007" t="s">
        <v>550</v>
      </c>
      <c r="AL70" s="1007"/>
      <c r="AM70" s="1007"/>
      <c r="AN70" s="1007"/>
      <c r="AO70" s="1007"/>
      <c r="AP70" s="1007" t="s">
        <v>550</v>
      </c>
      <c r="AQ70" s="1007"/>
      <c r="AR70" s="1007"/>
      <c r="AS70" s="1007"/>
      <c r="AT70" s="1007"/>
      <c r="AU70" s="1007" t="s">
        <v>550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545</v>
      </c>
      <c r="C71" s="1011"/>
      <c r="D71" s="1011"/>
      <c r="E71" s="1011"/>
      <c r="F71" s="1011"/>
      <c r="G71" s="1011"/>
      <c r="H71" s="1011"/>
      <c r="I71" s="1011"/>
      <c r="J71" s="1011"/>
      <c r="K71" s="1011"/>
      <c r="L71" s="1011"/>
      <c r="M71" s="1011"/>
      <c r="N71" s="1011"/>
      <c r="O71" s="1011"/>
      <c r="P71" s="1012"/>
      <c r="Q71" s="1013">
        <v>365</v>
      </c>
      <c r="R71" s="1007"/>
      <c r="S71" s="1007"/>
      <c r="T71" s="1007"/>
      <c r="U71" s="1007"/>
      <c r="V71" s="1007">
        <v>364</v>
      </c>
      <c r="W71" s="1007"/>
      <c r="X71" s="1007"/>
      <c r="Y71" s="1007"/>
      <c r="Z71" s="1007"/>
      <c r="AA71" s="1007">
        <v>1</v>
      </c>
      <c r="AB71" s="1007"/>
      <c r="AC71" s="1007"/>
      <c r="AD71" s="1007"/>
      <c r="AE71" s="1007"/>
      <c r="AF71" s="1007">
        <v>1</v>
      </c>
      <c r="AG71" s="1007"/>
      <c r="AH71" s="1007"/>
      <c r="AI71" s="1007"/>
      <c r="AJ71" s="1007"/>
      <c r="AK71" s="1007" t="s">
        <v>550</v>
      </c>
      <c r="AL71" s="1007"/>
      <c r="AM71" s="1007"/>
      <c r="AN71" s="1007"/>
      <c r="AO71" s="1007"/>
      <c r="AP71" s="1007" t="s">
        <v>550</v>
      </c>
      <c r="AQ71" s="1007"/>
      <c r="AR71" s="1007"/>
      <c r="AS71" s="1007"/>
      <c r="AT71" s="1007"/>
      <c r="AU71" s="1007" t="s">
        <v>550</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546</v>
      </c>
      <c r="C72" s="1011"/>
      <c r="D72" s="1011"/>
      <c r="E72" s="1011"/>
      <c r="F72" s="1011"/>
      <c r="G72" s="1011"/>
      <c r="H72" s="1011"/>
      <c r="I72" s="1011"/>
      <c r="J72" s="1011"/>
      <c r="K72" s="1011"/>
      <c r="L72" s="1011"/>
      <c r="M72" s="1011"/>
      <c r="N72" s="1011"/>
      <c r="O72" s="1011"/>
      <c r="P72" s="1012"/>
      <c r="Q72" s="1013">
        <v>2979</v>
      </c>
      <c r="R72" s="1007"/>
      <c r="S72" s="1007"/>
      <c r="T72" s="1007"/>
      <c r="U72" s="1007"/>
      <c r="V72" s="1007">
        <v>2816</v>
      </c>
      <c r="W72" s="1007"/>
      <c r="X72" s="1007"/>
      <c r="Y72" s="1007"/>
      <c r="Z72" s="1007"/>
      <c r="AA72" s="1007">
        <v>163</v>
      </c>
      <c r="AB72" s="1007"/>
      <c r="AC72" s="1007"/>
      <c r="AD72" s="1007"/>
      <c r="AE72" s="1007"/>
      <c r="AF72" s="1007">
        <v>158</v>
      </c>
      <c r="AG72" s="1007"/>
      <c r="AH72" s="1007"/>
      <c r="AI72" s="1007"/>
      <c r="AJ72" s="1007"/>
      <c r="AK72" s="1007">
        <v>82</v>
      </c>
      <c r="AL72" s="1007"/>
      <c r="AM72" s="1007"/>
      <c r="AN72" s="1007"/>
      <c r="AO72" s="1007"/>
      <c r="AP72" s="1007" t="s">
        <v>550</v>
      </c>
      <c r="AQ72" s="1007"/>
      <c r="AR72" s="1007"/>
      <c r="AS72" s="1007"/>
      <c r="AT72" s="1007"/>
      <c r="AU72" s="1007" t="s">
        <v>550</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547</v>
      </c>
      <c r="C73" s="1011"/>
      <c r="D73" s="1011"/>
      <c r="E73" s="1011"/>
      <c r="F73" s="1011"/>
      <c r="G73" s="1011"/>
      <c r="H73" s="1011"/>
      <c r="I73" s="1011"/>
      <c r="J73" s="1011"/>
      <c r="K73" s="1011"/>
      <c r="L73" s="1011"/>
      <c r="M73" s="1011"/>
      <c r="N73" s="1011"/>
      <c r="O73" s="1011"/>
      <c r="P73" s="1012"/>
      <c r="Q73" s="1013">
        <v>6851</v>
      </c>
      <c r="R73" s="1007"/>
      <c r="S73" s="1007"/>
      <c r="T73" s="1007"/>
      <c r="U73" s="1007"/>
      <c r="V73" s="1007">
        <v>6460</v>
      </c>
      <c r="W73" s="1007"/>
      <c r="X73" s="1007"/>
      <c r="Y73" s="1007"/>
      <c r="Z73" s="1007"/>
      <c r="AA73" s="1007">
        <v>391</v>
      </c>
      <c r="AB73" s="1007"/>
      <c r="AC73" s="1007"/>
      <c r="AD73" s="1007"/>
      <c r="AE73" s="1007"/>
      <c r="AF73" s="1007">
        <v>391</v>
      </c>
      <c r="AG73" s="1007"/>
      <c r="AH73" s="1007"/>
      <c r="AI73" s="1007"/>
      <c r="AJ73" s="1007"/>
      <c r="AK73" s="1007" t="s">
        <v>550</v>
      </c>
      <c r="AL73" s="1007"/>
      <c r="AM73" s="1007"/>
      <c r="AN73" s="1007"/>
      <c r="AO73" s="1007"/>
      <c r="AP73" s="1007" t="s">
        <v>550</v>
      </c>
      <c r="AQ73" s="1007"/>
      <c r="AR73" s="1007"/>
      <c r="AS73" s="1007"/>
      <c r="AT73" s="1007"/>
      <c r="AU73" s="1007" t="s">
        <v>550</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548</v>
      </c>
      <c r="C74" s="1011"/>
      <c r="D74" s="1011"/>
      <c r="E74" s="1011"/>
      <c r="F74" s="1011"/>
      <c r="G74" s="1011"/>
      <c r="H74" s="1011"/>
      <c r="I74" s="1011"/>
      <c r="J74" s="1011"/>
      <c r="K74" s="1011"/>
      <c r="L74" s="1011"/>
      <c r="M74" s="1011"/>
      <c r="N74" s="1011"/>
      <c r="O74" s="1011"/>
      <c r="P74" s="1012"/>
      <c r="Q74" s="1013">
        <v>80</v>
      </c>
      <c r="R74" s="1007"/>
      <c r="S74" s="1007"/>
      <c r="T74" s="1007"/>
      <c r="U74" s="1007"/>
      <c r="V74" s="1007">
        <v>73</v>
      </c>
      <c r="W74" s="1007"/>
      <c r="X74" s="1007"/>
      <c r="Y74" s="1007"/>
      <c r="Z74" s="1007"/>
      <c r="AA74" s="1007">
        <v>7</v>
      </c>
      <c r="AB74" s="1007"/>
      <c r="AC74" s="1007"/>
      <c r="AD74" s="1007"/>
      <c r="AE74" s="1007"/>
      <c r="AF74" s="1007">
        <v>7</v>
      </c>
      <c r="AG74" s="1007"/>
      <c r="AH74" s="1007"/>
      <c r="AI74" s="1007"/>
      <c r="AJ74" s="1007"/>
      <c r="AK74" s="1007">
        <v>20</v>
      </c>
      <c r="AL74" s="1007"/>
      <c r="AM74" s="1007"/>
      <c r="AN74" s="1007"/>
      <c r="AO74" s="1007"/>
      <c r="AP74" s="1007" t="s">
        <v>550</v>
      </c>
      <c r="AQ74" s="1007"/>
      <c r="AR74" s="1007"/>
      <c r="AS74" s="1007"/>
      <c r="AT74" s="1007"/>
      <c r="AU74" s="1007" t="s">
        <v>550</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549</v>
      </c>
      <c r="C75" s="1011"/>
      <c r="D75" s="1011"/>
      <c r="E75" s="1011"/>
      <c r="F75" s="1011"/>
      <c r="G75" s="1011"/>
      <c r="H75" s="1011"/>
      <c r="I75" s="1011"/>
      <c r="J75" s="1011"/>
      <c r="K75" s="1011"/>
      <c r="L75" s="1011"/>
      <c r="M75" s="1011"/>
      <c r="N75" s="1011"/>
      <c r="O75" s="1011"/>
      <c r="P75" s="1012"/>
      <c r="Q75" s="1014">
        <v>141377</v>
      </c>
      <c r="R75" s="1015"/>
      <c r="S75" s="1015"/>
      <c r="T75" s="1015"/>
      <c r="U75" s="1016"/>
      <c r="V75" s="1017">
        <v>138807</v>
      </c>
      <c r="W75" s="1015"/>
      <c r="X75" s="1015"/>
      <c r="Y75" s="1015"/>
      <c r="Z75" s="1016"/>
      <c r="AA75" s="1017">
        <v>2570</v>
      </c>
      <c r="AB75" s="1015"/>
      <c r="AC75" s="1015"/>
      <c r="AD75" s="1015"/>
      <c r="AE75" s="1016"/>
      <c r="AF75" s="1017">
        <v>2570</v>
      </c>
      <c r="AG75" s="1015"/>
      <c r="AH75" s="1015"/>
      <c r="AI75" s="1015"/>
      <c r="AJ75" s="1016"/>
      <c r="AK75" s="1017" t="s">
        <v>550</v>
      </c>
      <c r="AL75" s="1015"/>
      <c r="AM75" s="1015"/>
      <c r="AN75" s="1015"/>
      <c r="AO75" s="1016"/>
      <c r="AP75" s="1017" t="s">
        <v>550</v>
      </c>
      <c r="AQ75" s="1015"/>
      <c r="AR75" s="1015"/>
      <c r="AS75" s="1015"/>
      <c r="AT75" s="1016"/>
      <c r="AU75" s="1017" t="s">
        <v>550</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398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4131</v>
      </c>
      <c r="AG88" s="995"/>
      <c r="AH88" s="995"/>
      <c r="AI88" s="995"/>
      <c r="AJ88" s="995"/>
      <c r="AK88" s="999"/>
      <c r="AL88" s="999"/>
      <c r="AM88" s="999"/>
      <c r="AN88" s="999"/>
      <c r="AO88" s="999"/>
      <c r="AP88" s="995" t="s">
        <v>550</v>
      </c>
      <c r="AQ88" s="995"/>
      <c r="AR88" s="995"/>
      <c r="AS88" s="995"/>
      <c r="AT88" s="995"/>
      <c r="AU88" s="995" t="s">
        <v>550</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399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10</v>
      </c>
      <c r="CS102" s="989"/>
      <c r="CT102" s="989"/>
      <c r="CU102" s="989"/>
      <c r="CV102" s="990"/>
      <c r="CW102" s="988">
        <v>11</v>
      </c>
      <c r="CX102" s="989"/>
      <c r="CY102" s="989"/>
      <c r="CZ102" s="989"/>
      <c r="DA102" s="990"/>
      <c r="DB102" s="988" t="s">
        <v>484</v>
      </c>
      <c r="DC102" s="989"/>
      <c r="DD102" s="989"/>
      <c r="DE102" s="989"/>
      <c r="DF102" s="990"/>
      <c r="DG102" s="988" t="s">
        <v>484</v>
      </c>
      <c r="DH102" s="989"/>
      <c r="DI102" s="989"/>
      <c r="DJ102" s="989"/>
      <c r="DK102" s="990"/>
      <c r="DL102" s="988">
        <v>64</v>
      </c>
      <c r="DM102" s="989"/>
      <c r="DN102" s="989"/>
      <c r="DO102" s="989"/>
      <c r="DP102" s="990"/>
      <c r="DQ102" s="988">
        <v>57</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407</v>
      </c>
      <c r="AB109" s="932"/>
      <c r="AC109" s="932"/>
      <c r="AD109" s="932"/>
      <c r="AE109" s="933"/>
      <c r="AF109" s="934" t="s">
        <v>408</v>
      </c>
      <c r="AG109" s="932"/>
      <c r="AH109" s="932"/>
      <c r="AI109" s="932"/>
      <c r="AJ109" s="933"/>
      <c r="AK109" s="934" t="s">
        <v>294</v>
      </c>
      <c r="AL109" s="932"/>
      <c r="AM109" s="932"/>
      <c r="AN109" s="932"/>
      <c r="AO109" s="933"/>
      <c r="AP109" s="934" t="s">
        <v>409</v>
      </c>
      <c r="AQ109" s="932"/>
      <c r="AR109" s="932"/>
      <c r="AS109" s="932"/>
      <c r="AT109" s="965"/>
      <c r="AU109" s="931" t="s">
        <v>406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407</v>
      </c>
      <c r="BR109" s="932"/>
      <c r="BS109" s="932"/>
      <c r="BT109" s="932"/>
      <c r="BU109" s="933"/>
      <c r="BV109" s="934" t="s">
        <v>408</v>
      </c>
      <c r="BW109" s="932"/>
      <c r="BX109" s="932"/>
      <c r="BY109" s="932"/>
      <c r="BZ109" s="933"/>
      <c r="CA109" s="934" t="s">
        <v>294</v>
      </c>
      <c r="CB109" s="932"/>
      <c r="CC109" s="932"/>
      <c r="CD109" s="932"/>
      <c r="CE109" s="933"/>
      <c r="CF109" s="972" t="s">
        <v>409</v>
      </c>
      <c r="CG109" s="972"/>
      <c r="CH109" s="972"/>
      <c r="CI109" s="972"/>
      <c r="CJ109" s="972"/>
      <c r="CK109" s="934" t="s">
        <v>410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407</v>
      </c>
      <c r="DH109" s="932"/>
      <c r="DI109" s="932"/>
      <c r="DJ109" s="932"/>
      <c r="DK109" s="933"/>
      <c r="DL109" s="934" t="s">
        <v>408</v>
      </c>
      <c r="DM109" s="932"/>
      <c r="DN109" s="932"/>
      <c r="DO109" s="932"/>
      <c r="DP109" s="933"/>
      <c r="DQ109" s="934" t="s">
        <v>294</v>
      </c>
      <c r="DR109" s="932"/>
      <c r="DS109" s="932"/>
      <c r="DT109" s="932"/>
      <c r="DU109" s="933"/>
      <c r="DV109" s="934" t="s">
        <v>409</v>
      </c>
      <c r="DW109" s="932"/>
      <c r="DX109" s="932"/>
      <c r="DY109" s="932"/>
      <c r="DZ109" s="965"/>
    </row>
    <row r="110" spans="1:131" s="230" customFormat="1" ht="26.25" customHeight="1" x14ac:dyDescent="0.15">
      <c r="A110" s="843" t="s">
        <v>411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1275014</v>
      </c>
      <c r="AB110" s="925"/>
      <c r="AC110" s="925"/>
      <c r="AD110" s="925"/>
      <c r="AE110" s="926"/>
      <c r="AF110" s="927">
        <v>1348962</v>
      </c>
      <c r="AG110" s="925"/>
      <c r="AH110" s="925"/>
      <c r="AI110" s="925"/>
      <c r="AJ110" s="926"/>
      <c r="AK110" s="927">
        <v>1380509</v>
      </c>
      <c r="AL110" s="925"/>
      <c r="AM110" s="925"/>
      <c r="AN110" s="925"/>
      <c r="AO110" s="926"/>
      <c r="AP110" s="928">
        <v>32.299999999999997</v>
      </c>
      <c r="AQ110" s="929"/>
      <c r="AR110" s="929"/>
      <c r="AS110" s="929"/>
      <c r="AT110" s="930"/>
      <c r="AU110" s="966" t="s">
        <v>69</v>
      </c>
      <c r="AV110" s="967"/>
      <c r="AW110" s="967"/>
      <c r="AX110" s="967"/>
      <c r="AY110" s="967"/>
      <c r="AZ110" s="896" t="s">
        <v>412</v>
      </c>
      <c r="BA110" s="844"/>
      <c r="BB110" s="844"/>
      <c r="BC110" s="844"/>
      <c r="BD110" s="844"/>
      <c r="BE110" s="844"/>
      <c r="BF110" s="844"/>
      <c r="BG110" s="844"/>
      <c r="BH110" s="844"/>
      <c r="BI110" s="844"/>
      <c r="BJ110" s="844"/>
      <c r="BK110" s="844"/>
      <c r="BL110" s="844"/>
      <c r="BM110" s="844"/>
      <c r="BN110" s="844"/>
      <c r="BO110" s="844"/>
      <c r="BP110" s="845"/>
      <c r="BQ110" s="897">
        <v>9675928</v>
      </c>
      <c r="BR110" s="878"/>
      <c r="BS110" s="878"/>
      <c r="BT110" s="878"/>
      <c r="BU110" s="878"/>
      <c r="BV110" s="878">
        <v>9236373</v>
      </c>
      <c r="BW110" s="878"/>
      <c r="BX110" s="878"/>
      <c r="BY110" s="878"/>
      <c r="BZ110" s="878"/>
      <c r="CA110" s="878">
        <v>8688020</v>
      </c>
      <c r="CB110" s="878"/>
      <c r="CC110" s="878"/>
      <c r="CD110" s="878"/>
      <c r="CE110" s="878"/>
      <c r="CF110" s="902">
        <v>203.4</v>
      </c>
      <c r="CG110" s="903"/>
      <c r="CH110" s="903"/>
      <c r="CI110" s="903"/>
      <c r="CJ110" s="903"/>
      <c r="CK110" s="962" t="s">
        <v>413</v>
      </c>
      <c r="CL110" s="855"/>
      <c r="CM110" s="896" t="s">
        <v>414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121</v>
      </c>
      <c r="DH110" s="878"/>
      <c r="DI110" s="878"/>
      <c r="DJ110" s="878"/>
      <c r="DK110" s="878"/>
      <c r="DL110" s="878" t="s">
        <v>121</v>
      </c>
      <c r="DM110" s="878"/>
      <c r="DN110" s="878"/>
      <c r="DO110" s="878"/>
      <c r="DP110" s="878"/>
      <c r="DQ110" s="878" t="s">
        <v>121</v>
      </c>
      <c r="DR110" s="878"/>
      <c r="DS110" s="878"/>
      <c r="DT110" s="878"/>
      <c r="DU110" s="878"/>
      <c r="DV110" s="879" t="s">
        <v>121</v>
      </c>
      <c r="DW110" s="879"/>
      <c r="DX110" s="879"/>
      <c r="DY110" s="879"/>
      <c r="DZ110" s="880"/>
    </row>
    <row r="111" spans="1:131" s="230" customFormat="1" ht="26.25" customHeight="1" x14ac:dyDescent="0.15">
      <c r="A111" s="810" t="s">
        <v>415</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416</v>
      </c>
      <c r="BA111" s="788"/>
      <c r="BB111" s="788"/>
      <c r="BC111" s="788"/>
      <c r="BD111" s="788"/>
      <c r="BE111" s="788"/>
      <c r="BF111" s="788"/>
      <c r="BG111" s="788"/>
      <c r="BH111" s="788"/>
      <c r="BI111" s="788"/>
      <c r="BJ111" s="788"/>
      <c r="BK111" s="788"/>
      <c r="BL111" s="788"/>
      <c r="BM111" s="788"/>
      <c r="BN111" s="788"/>
      <c r="BO111" s="788"/>
      <c r="BP111" s="789"/>
      <c r="BQ111" s="852">
        <v>8439</v>
      </c>
      <c r="BR111" s="853"/>
      <c r="BS111" s="853"/>
      <c r="BT111" s="853"/>
      <c r="BU111" s="853"/>
      <c r="BV111" s="853">
        <v>5306</v>
      </c>
      <c r="BW111" s="853"/>
      <c r="BX111" s="853"/>
      <c r="BY111" s="853"/>
      <c r="BZ111" s="853"/>
      <c r="CA111" s="853">
        <v>2705</v>
      </c>
      <c r="CB111" s="853"/>
      <c r="CC111" s="853"/>
      <c r="CD111" s="853"/>
      <c r="CE111" s="853"/>
      <c r="CF111" s="911">
        <v>0.1</v>
      </c>
      <c r="CG111" s="912"/>
      <c r="CH111" s="912"/>
      <c r="CI111" s="912"/>
      <c r="CJ111" s="912"/>
      <c r="CK111" s="963"/>
      <c r="CL111" s="857"/>
      <c r="CM111" s="851" t="s">
        <v>417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x14ac:dyDescent="0.15">
      <c r="A112" s="948" t="s">
        <v>418</v>
      </c>
      <c r="B112" s="949"/>
      <c r="C112" s="788" t="s">
        <v>419</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420</v>
      </c>
      <c r="BA112" s="788"/>
      <c r="BB112" s="788"/>
      <c r="BC112" s="788"/>
      <c r="BD112" s="788"/>
      <c r="BE112" s="788"/>
      <c r="BF112" s="788"/>
      <c r="BG112" s="788"/>
      <c r="BH112" s="788"/>
      <c r="BI112" s="788"/>
      <c r="BJ112" s="788"/>
      <c r="BK112" s="788"/>
      <c r="BL112" s="788"/>
      <c r="BM112" s="788"/>
      <c r="BN112" s="788"/>
      <c r="BO112" s="788"/>
      <c r="BP112" s="789"/>
      <c r="BQ112" s="852">
        <v>819537</v>
      </c>
      <c r="BR112" s="853"/>
      <c r="BS112" s="853"/>
      <c r="BT112" s="853"/>
      <c r="BU112" s="853"/>
      <c r="BV112" s="853">
        <v>778457</v>
      </c>
      <c r="BW112" s="853"/>
      <c r="BX112" s="853"/>
      <c r="BY112" s="853"/>
      <c r="BZ112" s="853"/>
      <c r="CA112" s="853">
        <v>859690</v>
      </c>
      <c r="CB112" s="853"/>
      <c r="CC112" s="853"/>
      <c r="CD112" s="853"/>
      <c r="CE112" s="853"/>
      <c r="CF112" s="911">
        <v>20.100000000000001</v>
      </c>
      <c r="CG112" s="912"/>
      <c r="CH112" s="912"/>
      <c r="CI112" s="912"/>
      <c r="CJ112" s="912"/>
      <c r="CK112" s="963"/>
      <c r="CL112" s="857"/>
      <c r="CM112" s="851" t="s">
        <v>421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121</v>
      </c>
      <c r="DH112" s="853"/>
      <c r="DI112" s="853"/>
      <c r="DJ112" s="853"/>
      <c r="DK112" s="853"/>
      <c r="DL112" s="853" t="s">
        <v>121</v>
      </c>
      <c r="DM112" s="853"/>
      <c r="DN112" s="853"/>
      <c r="DO112" s="853"/>
      <c r="DP112" s="853"/>
      <c r="DQ112" s="853" t="s">
        <v>121</v>
      </c>
      <c r="DR112" s="853"/>
      <c r="DS112" s="853"/>
      <c r="DT112" s="853"/>
      <c r="DU112" s="853"/>
      <c r="DV112" s="830" t="s">
        <v>121</v>
      </c>
      <c r="DW112" s="830"/>
      <c r="DX112" s="830"/>
      <c r="DY112" s="830"/>
      <c r="DZ112" s="831"/>
    </row>
    <row r="113" spans="1:130" s="230" customFormat="1" ht="26.25" customHeight="1" x14ac:dyDescent="0.15">
      <c r="A113" s="950"/>
      <c r="B113" s="951"/>
      <c r="C113" s="788" t="s">
        <v>422</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81923</v>
      </c>
      <c r="AB113" s="955"/>
      <c r="AC113" s="955"/>
      <c r="AD113" s="955"/>
      <c r="AE113" s="956"/>
      <c r="AF113" s="957">
        <v>79943</v>
      </c>
      <c r="AG113" s="955"/>
      <c r="AH113" s="955"/>
      <c r="AI113" s="955"/>
      <c r="AJ113" s="956"/>
      <c r="AK113" s="957">
        <v>76157</v>
      </c>
      <c r="AL113" s="955"/>
      <c r="AM113" s="955"/>
      <c r="AN113" s="955"/>
      <c r="AO113" s="956"/>
      <c r="AP113" s="958">
        <v>1.8</v>
      </c>
      <c r="AQ113" s="959"/>
      <c r="AR113" s="959"/>
      <c r="AS113" s="959"/>
      <c r="AT113" s="960"/>
      <c r="AU113" s="968"/>
      <c r="AV113" s="969"/>
      <c r="AW113" s="969"/>
      <c r="AX113" s="969"/>
      <c r="AY113" s="969"/>
      <c r="AZ113" s="851" t="s">
        <v>423</v>
      </c>
      <c r="BA113" s="788"/>
      <c r="BB113" s="788"/>
      <c r="BC113" s="788"/>
      <c r="BD113" s="788"/>
      <c r="BE113" s="788"/>
      <c r="BF113" s="788"/>
      <c r="BG113" s="788"/>
      <c r="BH113" s="788"/>
      <c r="BI113" s="788"/>
      <c r="BJ113" s="788"/>
      <c r="BK113" s="788"/>
      <c r="BL113" s="788"/>
      <c r="BM113" s="788"/>
      <c r="BN113" s="788"/>
      <c r="BO113" s="788"/>
      <c r="BP113" s="789"/>
      <c r="BQ113" s="852">
        <v>6767</v>
      </c>
      <c r="BR113" s="853"/>
      <c r="BS113" s="853"/>
      <c r="BT113" s="853"/>
      <c r="BU113" s="853"/>
      <c r="BV113" s="853">
        <v>1975</v>
      </c>
      <c r="BW113" s="853"/>
      <c r="BX113" s="853"/>
      <c r="BY113" s="853"/>
      <c r="BZ113" s="853"/>
      <c r="CA113" s="853" t="s">
        <v>121</v>
      </c>
      <c r="CB113" s="853"/>
      <c r="CC113" s="853"/>
      <c r="CD113" s="853"/>
      <c r="CE113" s="853"/>
      <c r="CF113" s="911" t="s">
        <v>121</v>
      </c>
      <c r="CG113" s="912"/>
      <c r="CH113" s="912"/>
      <c r="CI113" s="912"/>
      <c r="CJ113" s="912"/>
      <c r="CK113" s="963"/>
      <c r="CL113" s="857"/>
      <c r="CM113" s="851" t="s">
        <v>424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15">
      <c r="A114" s="950"/>
      <c r="B114" s="951"/>
      <c r="C114" s="788" t="s">
        <v>425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4873</v>
      </c>
      <c r="AB114" s="816"/>
      <c r="AC114" s="816"/>
      <c r="AD114" s="816"/>
      <c r="AE114" s="817"/>
      <c r="AF114" s="818">
        <v>4870</v>
      </c>
      <c r="AG114" s="816"/>
      <c r="AH114" s="816"/>
      <c r="AI114" s="816"/>
      <c r="AJ114" s="817"/>
      <c r="AK114" s="818">
        <v>2023</v>
      </c>
      <c r="AL114" s="816"/>
      <c r="AM114" s="816"/>
      <c r="AN114" s="816"/>
      <c r="AO114" s="817"/>
      <c r="AP114" s="860">
        <v>0</v>
      </c>
      <c r="AQ114" s="861"/>
      <c r="AR114" s="861"/>
      <c r="AS114" s="861"/>
      <c r="AT114" s="862"/>
      <c r="AU114" s="968"/>
      <c r="AV114" s="969"/>
      <c r="AW114" s="969"/>
      <c r="AX114" s="969"/>
      <c r="AY114" s="969"/>
      <c r="AZ114" s="851" t="s">
        <v>426</v>
      </c>
      <c r="BA114" s="788"/>
      <c r="BB114" s="788"/>
      <c r="BC114" s="788"/>
      <c r="BD114" s="788"/>
      <c r="BE114" s="788"/>
      <c r="BF114" s="788"/>
      <c r="BG114" s="788"/>
      <c r="BH114" s="788"/>
      <c r="BI114" s="788"/>
      <c r="BJ114" s="788"/>
      <c r="BK114" s="788"/>
      <c r="BL114" s="788"/>
      <c r="BM114" s="788"/>
      <c r="BN114" s="788"/>
      <c r="BO114" s="788"/>
      <c r="BP114" s="789"/>
      <c r="BQ114" s="852">
        <v>1115027</v>
      </c>
      <c r="BR114" s="853"/>
      <c r="BS114" s="853"/>
      <c r="BT114" s="853"/>
      <c r="BU114" s="853"/>
      <c r="BV114" s="853">
        <v>783108</v>
      </c>
      <c r="BW114" s="853"/>
      <c r="BX114" s="853"/>
      <c r="BY114" s="853"/>
      <c r="BZ114" s="853"/>
      <c r="CA114" s="853">
        <v>864006</v>
      </c>
      <c r="CB114" s="853"/>
      <c r="CC114" s="853"/>
      <c r="CD114" s="853"/>
      <c r="CE114" s="853"/>
      <c r="CF114" s="911">
        <v>20.2</v>
      </c>
      <c r="CG114" s="912"/>
      <c r="CH114" s="912"/>
      <c r="CI114" s="912"/>
      <c r="CJ114" s="912"/>
      <c r="CK114" s="963"/>
      <c r="CL114" s="857"/>
      <c r="CM114" s="851" t="s">
        <v>427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15">
      <c r="A115" s="950"/>
      <c r="B115" s="951"/>
      <c r="C115" s="788" t="s">
        <v>428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121</v>
      </c>
      <c r="AB115" s="955"/>
      <c r="AC115" s="955"/>
      <c r="AD115" s="955"/>
      <c r="AE115" s="956"/>
      <c r="AF115" s="957" t="s">
        <v>121</v>
      </c>
      <c r="AG115" s="955"/>
      <c r="AH115" s="955"/>
      <c r="AI115" s="955"/>
      <c r="AJ115" s="956"/>
      <c r="AK115" s="957" t="s">
        <v>121</v>
      </c>
      <c r="AL115" s="955"/>
      <c r="AM115" s="955"/>
      <c r="AN115" s="955"/>
      <c r="AO115" s="956"/>
      <c r="AP115" s="958" t="s">
        <v>121</v>
      </c>
      <c r="AQ115" s="959"/>
      <c r="AR115" s="959"/>
      <c r="AS115" s="959"/>
      <c r="AT115" s="960"/>
      <c r="AU115" s="968"/>
      <c r="AV115" s="969"/>
      <c r="AW115" s="969"/>
      <c r="AX115" s="969"/>
      <c r="AY115" s="969"/>
      <c r="AZ115" s="851" t="s">
        <v>429</v>
      </c>
      <c r="BA115" s="788"/>
      <c r="BB115" s="788"/>
      <c r="BC115" s="788"/>
      <c r="BD115" s="788"/>
      <c r="BE115" s="788"/>
      <c r="BF115" s="788"/>
      <c r="BG115" s="788"/>
      <c r="BH115" s="788"/>
      <c r="BI115" s="788"/>
      <c r="BJ115" s="788"/>
      <c r="BK115" s="788"/>
      <c r="BL115" s="788"/>
      <c r="BM115" s="788"/>
      <c r="BN115" s="788"/>
      <c r="BO115" s="788"/>
      <c r="BP115" s="789"/>
      <c r="BQ115" s="852">
        <v>59424</v>
      </c>
      <c r="BR115" s="853"/>
      <c r="BS115" s="853"/>
      <c r="BT115" s="853"/>
      <c r="BU115" s="853"/>
      <c r="BV115" s="853">
        <v>58344</v>
      </c>
      <c r="BW115" s="853"/>
      <c r="BX115" s="853"/>
      <c r="BY115" s="853"/>
      <c r="BZ115" s="853"/>
      <c r="CA115" s="853">
        <v>57262</v>
      </c>
      <c r="CB115" s="853"/>
      <c r="CC115" s="853"/>
      <c r="CD115" s="853"/>
      <c r="CE115" s="853"/>
      <c r="CF115" s="911">
        <v>1.3</v>
      </c>
      <c r="CG115" s="912"/>
      <c r="CH115" s="912"/>
      <c r="CI115" s="912"/>
      <c r="CJ115" s="912"/>
      <c r="CK115" s="963"/>
      <c r="CL115" s="857"/>
      <c r="CM115" s="851" t="s">
        <v>430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121</v>
      </c>
      <c r="DH115" s="816"/>
      <c r="DI115" s="816"/>
      <c r="DJ115" s="816"/>
      <c r="DK115" s="817"/>
      <c r="DL115" s="818" t="s">
        <v>121</v>
      </c>
      <c r="DM115" s="816"/>
      <c r="DN115" s="816"/>
      <c r="DO115" s="816"/>
      <c r="DP115" s="817"/>
      <c r="DQ115" s="818" t="s">
        <v>121</v>
      </c>
      <c r="DR115" s="816"/>
      <c r="DS115" s="816"/>
      <c r="DT115" s="816"/>
      <c r="DU115" s="817"/>
      <c r="DV115" s="860" t="s">
        <v>121</v>
      </c>
      <c r="DW115" s="861"/>
      <c r="DX115" s="861"/>
      <c r="DY115" s="861"/>
      <c r="DZ115" s="862"/>
    </row>
    <row r="116" spans="1:130" s="230" customFormat="1" ht="26.25" customHeight="1" x14ac:dyDescent="0.15">
      <c r="A116" s="952"/>
      <c r="B116" s="953"/>
      <c r="C116" s="875" t="s">
        <v>431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121</v>
      </c>
      <c r="AB116" s="816"/>
      <c r="AC116" s="816"/>
      <c r="AD116" s="816"/>
      <c r="AE116" s="817"/>
      <c r="AF116" s="818" t="s">
        <v>121</v>
      </c>
      <c r="AG116" s="816"/>
      <c r="AH116" s="816"/>
      <c r="AI116" s="816"/>
      <c r="AJ116" s="817"/>
      <c r="AK116" s="818" t="s">
        <v>121</v>
      </c>
      <c r="AL116" s="816"/>
      <c r="AM116" s="816"/>
      <c r="AN116" s="816"/>
      <c r="AO116" s="817"/>
      <c r="AP116" s="860" t="s">
        <v>121</v>
      </c>
      <c r="AQ116" s="861"/>
      <c r="AR116" s="861"/>
      <c r="AS116" s="861"/>
      <c r="AT116" s="862"/>
      <c r="AU116" s="968"/>
      <c r="AV116" s="969"/>
      <c r="AW116" s="969"/>
      <c r="AX116" s="969"/>
      <c r="AY116" s="969"/>
      <c r="AZ116" s="945" t="s">
        <v>432</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433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121</v>
      </c>
      <c r="DH116" s="816"/>
      <c r="DI116" s="816"/>
      <c r="DJ116" s="816"/>
      <c r="DK116" s="817"/>
      <c r="DL116" s="818" t="s">
        <v>121</v>
      </c>
      <c r="DM116" s="816"/>
      <c r="DN116" s="816"/>
      <c r="DO116" s="816"/>
      <c r="DP116" s="817"/>
      <c r="DQ116" s="818" t="s">
        <v>121</v>
      </c>
      <c r="DR116" s="816"/>
      <c r="DS116" s="816"/>
      <c r="DT116" s="816"/>
      <c r="DU116" s="817"/>
      <c r="DV116" s="860" t="s">
        <v>121</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434</v>
      </c>
      <c r="Z117" s="933"/>
      <c r="AA117" s="938">
        <v>1361810</v>
      </c>
      <c r="AB117" s="939"/>
      <c r="AC117" s="939"/>
      <c r="AD117" s="939"/>
      <c r="AE117" s="940"/>
      <c r="AF117" s="941">
        <v>1433775</v>
      </c>
      <c r="AG117" s="939"/>
      <c r="AH117" s="939"/>
      <c r="AI117" s="939"/>
      <c r="AJ117" s="940"/>
      <c r="AK117" s="941">
        <v>1458689</v>
      </c>
      <c r="AL117" s="939"/>
      <c r="AM117" s="939"/>
      <c r="AN117" s="939"/>
      <c r="AO117" s="940"/>
      <c r="AP117" s="942"/>
      <c r="AQ117" s="943"/>
      <c r="AR117" s="943"/>
      <c r="AS117" s="943"/>
      <c r="AT117" s="944"/>
      <c r="AU117" s="968"/>
      <c r="AV117" s="969"/>
      <c r="AW117" s="969"/>
      <c r="AX117" s="969"/>
      <c r="AY117" s="969"/>
      <c r="AZ117" s="899" t="s">
        <v>435</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436</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15">
      <c r="A118" s="931" t="s">
        <v>410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407</v>
      </c>
      <c r="AB118" s="932"/>
      <c r="AC118" s="932"/>
      <c r="AD118" s="932"/>
      <c r="AE118" s="933"/>
      <c r="AF118" s="934" t="s">
        <v>408</v>
      </c>
      <c r="AG118" s="932"/>
      <c r="AH118" s="932"/>
      <c r="AI118" s="932"/>
      <c r="AJ118" s="933"/>
      <c r="AK118" s="934" t="s">
        <v>294</v>
      </c>
      <c r="AL118" s="932"/>
      <c r="AM118" s="932"/>
      <c r="AN118" s="932"/>
      <c r="AO118" s="933"/>
      <c r="AP118" s="935" t="s">
        <v>409</v>
      </c>
      <c r="AQ118" s="936"/>
      <c r="AR118" s="936"/>
      <c r="AS118" s="936"/>
      <c r="AT118" s="937"/>
      <c r="AU118" s="968"/>
      <c r="AV118" s="969"/>
      <c r="AW118" s="969"/>
      <c r="AX118" s="969"/>
      <c r="AY118" s="969"/>
      <c r="AZ118" s="874" t="s">
        <v>437</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438</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15">
      <c r="A119" s="854" t="s">
        <v>413</v>
      </c>
      <c r="B119" s="855"/>
      <c r="C119" s="896" t="s">
        <v>414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121</v>
      </c>
      <c r="AB119" s="925"/>
      <c r="AC119" s="925"/>
      <c r="AD119" s="925"/>
      <c r="AE119" s="926"/>
      <c r="AF119" s="927" t="s">
        <v>121</v>
      </c>
      <c r="AG119" s="925"/>
      <c r="AH119" s="925"/>
      <c r="AI119" s="925"/>
      <c r="AJ119" s="926"/>
      <c r="AK119" s="927" t="s">
        <v>121</v>
      </c>
      <c r="AL119" s="925"/>
      <c r="AM119" s="925"/>
      <c r="AN119" s="925"/>
      <c r="AO119" s="926"/>
      <c r="AP119" s="928" t="s">
        <v>121</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439</v>
      </c>
      <c r="BP119" s="914"/>
      <c r="BQ119" s="915">
        <v>11685122</v>
      </c>
      <c r="BR119" s="881"/>
      <c r="BS119" s="881"/>
      <c r="BT119" s="881"/>
      <c r="BU119" s="881"/>
      <c r="BV119" s="881">
        <v>10863563</v>
      </c>
      <c r="BW119" s="881"/>
      <c r="BX119" s="881"/>
      <c r="BY119" s="881"/>
      <c r="BZ119" s="881"/>
      <c r="CA119" s="881">
        <v>10471683</v>
      </c>
      <c r="CB119" s="881"/>
      <c r="CC119" s="881"/>
      <c r="CD119" s="881"/>
      <c r="CE119" s="881"/>
      <c r="CF119" s="784"/>
      <c r="CG119" s="785"/>
      <c r="CH119" s="785"/>
      <c r="CI119" s="785"/>
      <c r="CJ119" s="870"/>
      <c r="CK119" s="964"/>
      <c r="CL119" s="859"/>
      <c r="CM119" s="874" t="s">
        <v>440</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8439</v>
      </c>
      <c r="DH119" s="800"/>
      <c r="DI119" s="800"/>
      <c r="DJ119" s="800"/>
      <c r="DK119" s="801"/>
      <c r="DL119" s="802">
        <v>5306</v>
      </c>
      <c r="DM119" s="800"/>
      <c r="DN119" s="800"/>
      <c r="DO119" s="800"/>
      <c r="DP119" s="801"/>
      <c r="DQ119" s="802">
        <v>2705</v>
      </c>
      <c r="DR119" s="800"/>
      <c r="DS119" s="800"/>
      <c r="DT119" s="800"/>
      <c r="DU119" s="801"/>
      <c r="DV119" s="884">
        <v>0.1</v>
      </c>
      <c r="DW119" s="885"/>
      <c r="DX119" s="885"/>
      <c r="DY119" s="885"/>
      <c r="DZ119" s="886"/>
    </row>
    <row r="120" spans="1:130" s="230" customFormat="1" ht="26.25" customHeight="1" x14ac:dyDescent="0.15">
      <c r="A120" s="856"/>
      <c r="B120" s="857"/>
      <c r="C120" s="851" t="s">
        <v>417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441</v>
      </c>
      <c r="AV120" s="917"/>
      <c r="AW120" s="917"/>
      <c r="AX120" s="917"/>
      <c r="AY120" s="918"/>
      <c r="AZ120" s="896" t="s">
        <v>442</v>
      </c>
      <c r="BA120" s="844"/>
      <c r="BB120" s="844"/>
      <c r="BC120" s="844"/>
      <c r="BD120" s="844"/>
      <c r="BE120" s="844"/>
      <c r="BF120" s="844"/>
      <c r="BG120" s="844"/>
      <c r="BH120" s="844"/>
      <c r="BI120" s="844"/>
      <c r="BJ120" s="844"/>
      <c r="BK120" s="844"/>
      <c r="BL120" s="844"/>
      <c r="BM120" s="844"/>
      <c r="BN120" s="844"/>
      <c r="BO120" s="844"/>
      <c r="BP120" s="845"/>
      <c r="BQ120" s="897">
        <v>6912902</v>
      </c>
      <c r="BR120" s="878"/>
      <c r="BS120" s="878"/>
      <c r="BT120" s="878"/>
      <c r="BU120" s="878"/>
      <c r="BV120" s="878">
        <v>7224228</v>
      </c>
      <c r="BW120" s="878"/>
      <c r="BX120" s="878"/>
      <c r="BY120" s="878"/>
      <c r="BZ120" s="878"/>
      <c r="CA120" s="878">
        <v>6890203</v>
      </c>
      <c r="CB120" s="878"/>
      <c r="CC120" s="878"/>
      <c r="CD120" s="878"/>
      <c r="CE120" s="878"/>
      <c r="CF120" s="902">
        <v>161.30000000000001</v>
      </c>
      <c r="CG120" s="903"/>
      <c r="CH120" s="903"/>
      <c r="CI120" s="903"/>
      <c r="CJ120" s="903"/>
      <c r="CK120" s="904" t="s">
        <v>443</v>
      </c>
      <c r="CL120" s="888"/>
      <c r="CM120" s="888"/>
      <c r="CN120" s="888"/>
      <c r="CO120" s="889"/>
      <c r="CP120" s="908" t="s">
        <v>392</v>
      </c>
      <c r="CQ120" s="909"/>
      <c r="CR120" s="909"/>
      <c r="CS120" s="909"/>
      <c r="CT120" s="909"/>
      <c r="CU120" s="909"/>
      <c r="CV120" s="909"/>
      <c r="CW120" s="909"/>
      <c r="CX120" s="909"/>
      <c r="CY120" s="909"/>
      <c r="CZ120" s="909"/>
      <c r="DA120" s="909"/>
      <c r="DB120" s="909"/>
      <c r="DC120" s="909"/>
      <c r="DD120" s="909"/>
      <c r="DE120" s="909"/>
      <c r="DF120" s="910"/>
      <c r="DG120" s="897" t="s">
        <v>121</v>
      </c>
      <c r="DH120" s="878"/>
      <c r="DI120" s="878"/>
      <c r="DJ120" s="878"/>
      <c r="DK120" s="878"/>
      <c r="DL120" s="878" t="s">
        <v>121</v>
      </c>
      <c r="DM120" s="878"/>
      <c r="DN120" s="878"/>
      <c r="DO120" s="878"/>
      <c r="DP120" s="878"/>
      <c r="DQ120" s="878">
        <v>677891</v>
      </c>
      <c r="DR120" s="878"/>
      <c r="DS120" s="878"/>
      <c r="DT120" s="878"/>
      <c r="DU120" s="878"/>
      <c r="DV120" s="879">
        <v>15.9</v>
      </c>
      <c r="DW120" s="879"/>
      <c r="DX120" s="879"/>
      <c r="DY120" s="879"/>
      <c r="DZ120" s="880"/>
    </row>
    <row r="121" spans="1:130" s="230" customFormat="1" ht="26.25" customHeight="1" x14ac:dyDescent="0.15">
      <c r="A121" s="856"/>
      <c r="B121" s="857"/>
      <c r="C121" s="899" t="s">
        <v>444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121</v>
      </c>
      <c r="AB121" s="816"/>
      <c r="AC121" s="816"/>
      <c r="AD121" s="816"/>
      <c r="AE121" s="817"/>
      <c r="AF121" s="818" t="s">
        <v>121</v>
      </c>
      <c r="AG121" s="816"/>
      <c r="AH121" s="816"/>
      <c r="AI121" s="816"/>
      <c r="AJ121" s="817"/>
      <c r="AK121" s="818" t="s">
        <v>121</v>
      </c>
      <c r="AL121" s="816"/>
      <c r="AM121" s="816"/>
      <c r="AN121" s="816"/>
      <c r="AO121" s="817"/>
      <c r="AP121" s="860" t="s">
        <v>121</v>
      </c>
      <c r="AQ121" s="861"/>
      <c r="AR121" s="861"/>
      <c r="AS121" s="861"/>
      <c r="AT121" s="862"/>
      <c r="AU121" s="919"/>
      <c r="AV121" s="920"/>
      <c r="AW121" s="920"/>
      <c r="AX121" s="920"/>
      <c r="AY121" s="921"/>
      <c r="AZ121" s="851" t="s">
        <v>445</v>
      </c>
      <c r="BA121" s="788"/>
      <c r="BB121" s="788"/>
      <c r="BC121" s="788"/>
      <c r="BD121" s="788"/>
      <c r="BE121" s="788"/>
      <c r="BF121" s="788"/>
      <c r="BG121" s="788"/>
      <c r="BH121" s="788"/>
      <c r="BI121" s="788"/>
      <c r="BJ121" s="788"/>
      <c r="BK121" s="788"/>
      <c r="BL121" s="788"/>
      <c r="BM121" s="788"/>
      <c r="BN121" s="788"/>
      <c r="BO121" s="788"/>
      <c r="BP121" s="789"/>
      <c r="BQ121" s="852" t="s">
        <v>121</v>
      </c>
      <c r="BR121" s="853"/>
      <c r="BS121" s="853"/>
      <c r="BT121" s="853"/>
      <c r="BU121" s="853"/>
      <c r="BV121" s="853" t="s">
        <v>121</v>
      </c>
      <c r="BW121" s="853"/>
      <c r="BX121" s="853"/>
      <c r="BY121" s="853"/>
      <c r="BZ121" s="853"/>
      <c r="CA121" s="853" t="s">
        <v>121</v>
      </c>
      <c r="CB121" s="853"/>
      <c r="CC121" s="853"/>
      <c r="CD121" s="853"/>
      <c r="CE121" s="853"/>
      <c r="CF121" s="911" t="s">
        <v>121</v>
      </c>
      <c r="CG121" s="912"/>
      <c r="CH121" s="912"/>
      <c r="CI121" s="912"/>
      <c r="CJ121" s="912"/>
      <c r="CK121" s="905"/>
      <c r="CL121" s="891"/>
      <c r="CM121" s="891"/>
      <c r="CN121" s="891"/>
      <c r="CO121" s="892"/>
      <c r="CP121" s="871" t="s">
        <v>390</v>
      </c>
      <c r="CQ121" s="872"/>
      <c r="CR121" s="872"/>
      <c r="CS121" s="872"/>
      <c r="CT121" s="872"/>
      <c r="CU121" s="872"/>
      <c r="CV121" s="872"/>
      <c r="CW121" s="872"/>
      <c r="CX121" s="872"/>
      <c r="CY121" s="872"/>
      <c r="CZ121" s="872"/>
      <c r="DA121" s="872"/>
      <c r="DB121" s="872"/>
      <c r="DC121" s="872"/>
      <c r="DD121" s="872"/>
      <c r="DE121" s="872"/>
      <c r="DF121" s="873"/>
      <c r="DG121" s="852">
        <v>156476</v>
      </c>
      <c r="DH121" s="853"/>
      <c r="DI121" s="853"/>
      <c r="DJ121" s="853"/>
      <c r="DK121" s="853"/>
      <c r="DL121" s="853">
        <v>178708</v>
      </c>
      <c r="DM121" s="853"/>
      <c r="DN121" s="853"/>
      <c r="DO121" s="853"/>
      <c r="DP121" s="853"/>
      <c r="DQ121" s="853">
        <v>181799</v>
      </c>
      <c r="DR121" s="853"/>
      <c r="DS121" s="853"/>
      <c r="DT121" s="853"/>
      <c r="DU121" s="853"/>
      <c r="DV121" s="830">
        <v>4.3</v>
      </c>
      <c r="DW121" s="830"/>
      <c r="DX121" s="830"/>
      <c r="DY121" s="830"/>
      <c r="DZ121" s="831"/>
    </row>
    <row r="122" spans="1:130" s="230" customFormat="1" ht="26.25" customHeight="1" x14ac:dyDescent="0.15">
      <c r="A122" s="856"/>
      <c r="B122" s="857"/>
      <c r="C122" s="851" t="s">
        <v>427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446</v>
      </c>
      <c r="BA122" s="875"/>
      <c r="BB122" s="875"/>
      <c r="BC122" s="875"/>
      <c r="BD122" s="875"/>
      <c r="BE122" s="875"/>
      <c r="BF122" s="875"/>
      <c r="BG122" s="875"/>
      <c r="BH122" s="875"/>
      <c r="BI122" s="875"/>
      <c r="BJ122" s="875"/>
      <c r="BK122" s="875"/>
      <c r="BL122" s="875"/>
      <c r="BM122" s="875"/>
      <c r="BN122" s="875"/>
      <c r="BO122" s="875"/>
      <c r="BP122" s="876"/>
      <c r="BQ122" s="915">
        <v>8163858</v>
      </c>
      <c r="BR122" s="881"/>
      <c r="BS122" s="881"/>
      <c r="BT122" s="881"/>
      <c r="BU122" s="881"/>
      <c r="BV122" s="881">
        <v>7860628</v>
      </c>
      <c r="BW122" s="881"/>
      <c r="BX122" s="881"/>
      <c r="BY122" s="881"/>
      <c r="BZ122" s="881"/>
      <c r="CA122" s="881">
        <v>7822175</v>
      </c>
      <c r="CB122" s="881"/>
      <c r="CC122" s="881"/>
      <c r="CD122" s="881"/>
      <c r="CE122" s="881"/>
      <c r="CF122" s="882">
        <v>183.2</v>
      </c>
      <c r="CG122" s="883"/>
      <c r="CH122" s="883"/>
      <c r="CI122" s="883"/>
      <c r="CJ122" s="883"/>
      <c r="CK122" s="905"/>
      <c r="CL122" s="891"/>
      <c r="CM122" s="891"/>
      <c r="CN122" s="891"/>
      <c r="CO122" s="892"/>
      <c r="CP122" s="871" t="s">
        <v>389</v>
      </c>
      <c r="CQ122" s="872"/>
      <c r="CR122" s="872"/>
      <c r="CS122" s="872"/>
      <c r="CT122" s="872"/>
      <c r="CU122" s="872"/>
      <c r="CV122" s="872"/>
      <c r="CW122" s="872"/>
      <c r="CX122" s="872"/>
      <c r="CY122" s="872"/>
      <c r="CZ122" s="872"/>
      <c r="DA122" s="872"/>
      <c r="DB122" s="872"/>
      <c r="DC122" s="872"/>
      <c r="DD122" s="872"/>
      <c r="DE122" s="872"/>
      <c r="DF122" s="873"/>
      <c r="DG122" s="852" t="s">
        <v>121</v>
      </c>
      <c r="DH122" s="853"/>
      <c r="DI122" s="853"/>
      <c r="DJ122" s="853"/>
      <c r="DK122" s="853"/>
      <c r="DL122" s="853" t="s">
        <v>121</v>
      </c>
      <c r="DM122" s="853"/>
      <c r="DN122" s="853"/>
      <c r="DO122" s="853"/>
      <c r="DP122" s="853"/>
      <c r="DQ122" s="853" t="s">
        <v>121</v>
      </c>
      <c r="DR122" s="853"/>
      <c r="DS122" s="853"/>
      <c r="DT122" s="853"/>
      <c r="DU122" s="853"/>
      <c r="DV122" s="830" t="s">
        <v>121</v>
      </c>
      <c r="DW122" s="830"/>
      <c r="DX122" s="830"/>
      <c r="DY122" s="830"/>
      <c r="DZ122" s="831"/>
    </row>
    <row r="123" spans="1:130" s="230" customFormat="1" ht="26.25" customHeight="1" x14ac:dyDescent="0.15">
      <c r="A123" s="856"/>
      <c r="B123" s="857"/>
      <c r="C123" s="851" t="s">
        <v>433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121</v>
      </c>
      <c r="AB123" s="816"/>
      <c r="AC123" s="816"/>
      <c r="AD123" s="816"/>
      <c r="AE123" s="817"/>
      <c r="AF123" s="818" t="s">
        <v>121</v>
      </c>
      <c r="AG123" s="816"/>
      <c r="AH123" s="816"/>
      <c r="AI123" s="816"/>
      <c r="AJ123" s="817"/>
      <c r="AK123" s="818" t="s">
        <v>121</v>
      </c>
      <c r="AL123" s="816"/>
      <c r="AM123" s="816"/>
      <c r="AN123" s="816"/>
      <c r="AO123" s="817"/>
      <c r="AP123" s="860" t="s">
        <v>121</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447</v>
      </c>
      <c r="BP123" s="914"/>
      <c r="BQ123" s="868">
        <v>15076760</v>
      </c>
      <c r="BR123" s="869"/>
      <c r="BS123" s="869"/>
      <c r="BT123" s="869"/>
      <c r="BU123" s="869"/>
      <c r="BV123" s="869">
        <v>15084856</v>
      </c>
      <c r="BW123" s="869"/>
      <c r="BX123" s="869"/>
      <c r="BY123" s="869"/>
      <c r="BZ123" s="869"/>
      <c r="CA123" s="869">
        <v>14712378</v>
      </c>
      <c r="CB123" s="869"/>
      <c r="CC123" s="869"/>
      <c r="CD123" s="869"/>
      <c r="CE123" s="869"/>
      <c r="CF123" s="784"/>
      <c r="CG123" s="785"/>
      <c r="CH123" s="785"/>
      <c r="CI123" s="785"/>
      <c r="CJ123" s="870"/>
      <c r="CK123" s="905"/>
      <c r="CL123" s="891"/>
      <c r="CM123" s="891"/>
      <c r="CN123" s="891"/>
      <c r="CO123" s="892"/>
      <c r="CP123" s="871" t="s">
        <v>388</v>
      </c>
      <c r="CQ123" s="872"/>
      <c r="CR123" s="872"/>
      <c r="CS123" s="872"/>
      <c r="CT123" s="872"/>
      <c r="CU123" s="872"/>
      <c r="CV123" s="872"/>
      <c r="CW123" s="872"/>
      <c r="CX123" s="872"/>
      <c r="CY123" s="872"/>
      <c r="CZ123" s="872"/>
      <c r="DA123" s="872"/>
      <c r="DB123" s="872"/>
      <c r="DC123" s="872"/>
      <c r="DD123" s="872"/>
      <c r="DE123" s="872"/>
      <c r="DF123" s="873"/>
      <c r="DG123" s="815" t="s">
        <v>121</v>
      </c>
      <c r="DH123" s="816"/>
      <c r="DI123" s="816"/>
      <c r="DJ123" s="816"/>
      <c r="DK123" s="817"/>
      <c r="DL123" s="818" t="s">
        <v>121</v>
      </c>
      <c r="DM123" s="816"/>
      <c r="DN123" s="816"/>
      <c r="DO123" s="816"/>
      <c r="DP123" s="817"/>
      <c r="DQ123" s="818" t="s">
        <v>121</v>
      </c>
      <c r="DR123" s="816"/>
      <c r="DS123" s="816"/>
      <c r="DT123" s="816"/>
      <c r="DU123" s="817"/>
      <c r="DV123" s="860" t="s">
        <v>121</v>
      </c>
      <c r="DW123" s="861"/>
      <c r="DX123" s="861"/>
      <c r="DY123" s="861"/>
      <c r="DZ123" s="862"/>
    </row>
    <row r="124" spans="1:130" s="230" customFormat="1" ht="26.25" customHeight="1" thickBot="1" x14ac:dyDescent="0.2">
      <c r="A124" s="856"/>
      <c r="B124" s="857"/>
      <c r="C124" s="851" t="s">
        <v>436</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448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121</v>
      </c>
      <c r="BR124" s="867"/>
      <c r="BS124" s="867"/>
      <c r="BT124" s="867"/>
      <c r="BU124" s="867"/>
      <c r="BV124" s="867" t="s">
        <v>121</v>
      </c>
      <c r="BW124" s="867"/>
      <c r="BX124" s="867"/>
      <c r="BY124" s="867"/>
      <c r="BZ124" s="867"/>
      <c r="CA124" s="867" t="s">
        <v>121</v>
      </c>
      <c r="CB124" s="867"/>
      <c r="CC124" s="867"/>
      <c r="CD124" s="867"/>
      <c r="CE124" s="867"/>
      <c r="CF124" s="762"/>
      <c r="CG124" s="763"/>
      <c r="CH124" s="763"/>
      <c r="CI124" s="763"/>
      <c r="CJ124" s="898"/>
      <c r="CK124" s="906"/>
      <c r="CL124" s="906"/>
      <c r="CM124" s="906"/>
      <c r="CN124" s="906"/>
      <c r="CO124" s="907"/>
      <c r="CP124" s="871" t="s">
        <v>449</v>
      </c>
      <c r="CQ124" s="872"/>
      <c r="CR124" s="872"/>
      <c r="CS124" s="872"/>
      <c r="CT124" s="872"/>
      <c r="CU124" s="872"/>
      <c r="CV124" s="872"/>
      <c r="CW124" s="872"/>
      <c r="CX124" s="872"/>
      <c r="CY124" s="872"/>
      <c r="CZ124" s="872"/>
      <c r="DA124" s="872"/>
      <c r="DB124" s="872"/>
      <c r="DC124" s="872"/>
      <c r="DD124" s="872"/>
      <c r="DE124" s="872"/>
      <c r="DF124" s="873"/>
      <c r="DG124" s="799">
        <v>637536</v>
      </c>
      <c r="DH124" s="800"/>
      <c r="DI124" s="800"/>
      <c r="DJ124" s="800"/>
      <c r="DK124" s="801"/>
      <c r="DL124" s="802">
        <v>599749</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x14ac:dyDescent="0.15">
      <c r="A125" s="856"/>
      <c r="B125" s="857"/>
      <c r="C125" s="851" t="s">
        <v>438</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450</v>
      </c>
      <c r="CL125" s="888"/>
      <c r="CM125" s="888"/>
      <c r="CN125" s="888"/>
      <c r="CO125" s="889"/>
      <c r="CP125" s="896" t="s">
        <v>451</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
      <c r="A126" s="856"/>
      <c r="B126" s="857"/>
      <c r="C126" s="851" t="s">
        <v>440</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121</v>
      </c>
      <c r="AB126" s="816"/>
      <c r="AC126" s="816"/>
      <c r="AD126" s="816"/>
      <c r="AE126" s="817"/>
      <c r="AF126" s="818" t="s">
        <v>121</v>
      </c>
      <c r="AG126" s="816"/>
      <c r="AH126" s="816"/>
      <c r="AI126" s="816"/>
      <c r="AJ126" s="817"/>
      <c r="AK126" s="818" t="s">
        <v>121</v>
      </c>
      <c r="AL126" s="816"/>
      <c r="AM126" s="816"/>
      <c r="AN126" s="816"/>
      <c r="AO126" s="817"/>
      <c r="AP126" s="860" t="s">
        <v>121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452</v>
      </c>
      <c r="CQ126" s="788"/>
      <c r="CR126" s="788"/>
      <c r="CS126" s="788"/>
      <c r="CT126" s="788"/>
      <c r="CU126" s="788"/>
      <c r="CV126" s="788"/>
      <c r="CW126" s="788"/>
      <c r="CX126" s="788"/>
      <c r="CY126" s="788"/>
      <c r="CZ126" s="788"/>
      <c r="DA126" s="788"/>
      <c r="DB126" s="788"/>
      <c r="DC126" s="788"/>
      <c r="DD126" s="788"/>
      <c r="DE126" s="788"/>
      <c r="DF126" s="789"/>
      <c r="DG126" s="852" t="s">
        <v>121</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x14ac:dyDescent="0.15">
      <c r="A127" s="858"/>
      <c r="B127" s="859"/>
      <c r="C127" s="874" t="s">
        <v>453</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121</v>
      </c>
      <c r="AB127" s="816"/>
      <c r="AC127" s="816"/>
      <c r="AD127" s="816"/>
      <c r="AE127" s="817"/>
      <c r="AF127" s="818" t="s">
        <v>121</v>
      </c>
      <c r="AG127" s="816"/>
      <c r="AH127" s="816"/>
      <c r="AI127" s="816"/>
      <c r="AJ127" s="817"/>
      <c r="AK127" s="818" t="s">
        <v>121</v>
      </c>
      <c r="AL127" s="816"/>
      <c r="AM127" s="816"/>
      <c r="AN127" s="816"/>
      <c r="AO127" s="817"/>
      <c r="AP127" s="860" t="s">
        <v>121</v>
      </c>
      <c r="AQ127" s="861"/>
      <c r="AR127" s="861"/>
      <c r="AS127" s="861"/>
      <c r="AT127" s="862"/>
      <c r="AU127" s="232"/>
      <c r="AV127" s="232"/>
      <c r="AW127" s="232"/>
      <c r="AX127" s="877" t="s">
        <v>454</v>
      </c>
      <c r="AY127" s="848"/>
      <c r="AZ127" s="848"/>
      <c r="BA127" s="848"/>
      <c r="BB127" s="848"/>
      <c r="BC127" s="848"/>
      <c r="BD127" s="848"/>
      <c r="BE127" s="849"/>
      <c r="BF127" s="847" t="s">
        <v>455</v>
      </c>
      <c r="BG127" s="848"/>
      <c r="BH127" s="848"/>
      <c r="BI127" s="848"/>
      <c r="BJ127" s="848"/>
      <c r="BK127" s="848"/>
      <c r="BL127" s="849"/>
      <c r="BM127" s="847" t="s">
        <v>456</v>
      </c>
      <c r="BN127" s="848"/>
      <c r="BO127" s="848"/>
      <c r="BP127" s="848"/>
      <c r="BQ127" s="848"/>
      <c r="BR127" s="848"/>
      <c r="BS127" s="849"/>
      <c r="BT127" s="847" t="s">
        <v>457</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458</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
      <c r="A128" s="832" t="s">
        <v>459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460</v>
      </c>
      <c r="X128" s="834"/>
      <c r="Y128" s="834"/>
      <c r="Z128" s="835"/>
      <c r="AA128" s="836">
        <v>19525</v>
      </c>
      <c r="AB128" s="837"/>
      <c r="AC128" s="837"/>
      <c r="AD128" s="837"/>
      <c r="AE128" s="838"/>
      <c r="AF128" s="839">
        <v>16000</v>
      </c>
      <c r="AG128" s="837"/>
      <c r="AH128" s="837"/>
      <c r="AI128" s="837"/>
      <c r="AJ128" s="838"/>
      <c r="AK128" s="839">
        <v>16000</v>
      </c>
      <c r="AL128" s="837"/>
      <c r="AM128" s="837"/>
      <c r="AN128" s="837"/>
      <c r="AO128" s="838"/>
      <c r="AP128" s="840"/>
      <c r="AQ128" s="841"/>
      <c r="AR128" s="841"/>
      <c r="AS128" s="841"/>
      <c r="AT128" s="842"/>
      <c r="AU128" s="232"/>
      <c r="AV128" s="232"/>
      <c r="AW128" s="232"/>
      <c r="AX128" s="843" t="s">
        <v>461</v>
      </c>
      <c r="AY128" s="844"/>
      <c r="AZ128" s="844"/>
      <c r="BA128" s="844"/>
      <c r="BB128" s="844"/>
      <c r="BC128" s="844"/>
      <c r="BD128" s="844"/>
      <c r="BE128" s="845"/>
      <c r="BF128" s="822" t="s">
        <v>121</v>
      </c>
      <c r="BG128" s="823"/>
      <c r="BH128" s="823"/>
      <c r="BI128" s="823"/>
      <c r="BJ128" s="823"/>
      <c r="BK128" s="823"/>
      <c r="BL128" s="846"/>
      <c r="BM128" s="822">
        <v>14.82</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462</v>
      </c>
      <c r="CQ128" s="766"/>
      <c r="CR128" s="766"/>
      <c r="CS128" s="766"/>
      <c r="CT128" s="766"/>
      <c r="CU128" s="766"/>
      <c r="CV128" s="766"/>
      <c r="CW128" s="766"/>
      <c r="CX128" s="766"/>
      <c r="CY128" s="766"/>
      <c r="CZ128" s="766"/>
      <c r="DA128" s="766"/>
      <c r="DB128" s="766"/>
      <c r="DC128" s="766"/>
      <c r="DD128" s="766"/>
      <c r="DE128" s="766"/>
      <c r="DF128" s="767"/>
      <c r="DG128" s="826">
        <v>59424</v>
      </c>
      <c r="DH128" s="827"/>
      <c r="DI128" s="827"/>
      <c r="DJ128" s="827"/>
      <c r="DK128" s="827"/>
      <c r="DL128" s="827">
        <v>58344</v>
      </c>
      <c r="DM128" s="827"/>
      <c r="DN128" s="827"/>
      <c r="DO128" s="827"/>
      <c r="DP128" s="827"/>
      <c r="DQ128" s="827">
        <v>57262</v>
      </c>
      <c r="DR128" s="827"/>
      <c r="DS128" s="827"/>
      <c r="DT128" s="827"/>
      <c r="DU128" s="827"/>
      <c r="DV128" s="828">
        <v>1.3</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463</v>
      </c>
      <c r="X129" s="813"/>
      <c r="Y129" s="813"/>
      <c r="Z129" s="814"/>
      <c r="AA129" s="815">
        <v>5424560</v>
      </c>
      <c r="AB129" s="816"/>
      <c r="AC129" s="816"/>
      <c r="AD129" s="816"/>
      <c r="AE129" s="817"/>
      <c r="AF129" s="818">
        <v>5240243</v>
      </c>
      <c r="AG129" s="816"/>
      <c r="AH129" s="816"/>
      <c r="AI129" s="816"/>
      <c r="AJ129" s="817"/>
      <c r="AK129" s="818">
        <v>5283079</v>
      </c>
      <c r="AL129" s="816"/>
      <c r="AM129" s="816"/>
      <c r="AN129" s="816"/>
      <c r="AO129" s="817"/>
      <c r="AP129" s="819"/>
      <c r="AQ129" s="820"/>
      <c r="AR129" s="820"/>
      <c r="AS129" s="820"/>
      <c r="AT129" s="821"/>
      <c r="AU129" s="233"/>
      <c r="AV129" s="233"/>
      <c r="AW129" s="233"/>
      <c r="AX129" s="787" t="s">
        <v>464</v>
      </c>
      <c r="AY129" s="788"/>
      <c r="AZ129" s="788"/>
      <c r="BA129" s="788"/>
      <c r="BB129" s="788"/>
      <c r="BC129" s="788"/>
      <c r="BD129" s="788"/>
      <c r="BE129" s="789"/>
      <c r="BF129" s="806" t="s">
        <v>121</v>
      </c>
      <c r="BG129" s="807"/>
      <c r="BH129" s="807"/>
      <c r="BI129" s="807"/>
      <c r="BJ129" s="807"/>
      <c r="BK129" s="807"/>
      <c r="BL129" s="808"/>
      <c r="BM129" s="806">
        <v>19.82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466</v>
      </c>
      <c r="X130" s="813"/>
      <c r="Y130" s="813"/>
      <c r="Z130" s="814"/>
      <c r="AA130" s="815">
        <v>954362</v>
      </c>
      <c r="AB130" s="816"/>
      <c r="AC130" s="816"/>
      <c r="AD130" s="816"/>
      <c r="AE130" s="817"/>
      <c r="AF130" s="818">
        <v>997752</v>
      </c>
      <c r="AG130" s="816"/>
      <c r="AH130" s="816"/>
      <c r="AI130" s="816"/>
      <c r="AJ130" s="817"/>
      <c r="AK130" s="818">
        <v>1012193</v>
      </c>
      <c r="AL130" s="816"/>
      <c r="AM130" s="816"/>
      <c r="AN130" s="816"/>
      <c r="AO130" s="817"/>
      <c r="AP130" s="819"/>
      <c r="AQ130" s="820"/>
      <c r="AR130" s="820"/>
      <c r="AS130" s="820"/>
      <c r="AT130" s="821"/>
      <c r="AU130" s="233"/>
      <c r="AV130" s="233"/>
      <c r="AW130" s="233"/>
      <c r="AX130" s="787" t="s">
        <v>467</v>
      </c>
      <c r="AY130" s="788"/>
      <c r="AZ130" s="788"/>
      <c r="BA130" s="788"/>
      <c r="BB130" s="788"/>
      <c r="BC130" s="788"/>
      <c r="BD130" s="788"/>
      <c r="BE130" s="789"/>
      <c r="BF130" s="790">
        <v>9.5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468</v>
      </c>
      <c r="X131" s="797"/>
      <c r="Y131" s="797"/>
      <c r="Z131" s="798"/>
      <c r="AA131" s="799">
        <v>4470198</v>
      </c>
      <c r="AB131" s="800"/>
      <c r="AC131" s="800"/>
      <c r="AD131" s="800"/>
      <c r="AE131" s="801"/>
      <c r="AF131" s="802">
        <v>4242491</v>
      </c>
      <c r="AG131" s="800"/>
      <c r="AH131" s="800"/>
      <c r="AI131" s="800"/>
      <c r="AJ131" s="801"/>
      <c r="AK131" s="802">
        <v>4270886</v>
      </c>
      <c r="AL131" s="800"/>
      <c r="AM131" s="800"/>
      <c r="AN131" s="800"/>
      <c r="AO131" s="801"/>
      <c r="AP131" s="803"/>
      <c r="AQ131" s="804"/>
      <c r="AR131" s="804"/>
      <c r="AS131" s="804"/>
      <c r="AT131" s="805"/>
      <c r="AU131" s="233"/>
      <c r="AV131" s="233"/>
      <c r="AW131" s="233"/>
      <c r="AX131" s="765" t="s">
        <v>469</v>
      </c>
      <c r="AY131" s="766"/>
      <c r="AZ131" s="766"/>
      <c r="BA131" s="766"/>
      <c r="BB131" s="766"/>
      <c r="BC131" s="766"/>
      <c r="BD131" s="766"/>
      <c r="BE131" s="767"/>
      <c r="BF131" s="768" t="s">
        <v>121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471</v>
      </c>
      <c r="W132" s="778"/>
      <c r="X132" s="778"/>
      <c r="Y132" s="778"/>
      <c r="Z132" s="779"/>
      <c r="AA132" s="780">
        <v>8.6779824970000004</v>
      </c>
      <c r="AB132" s="781"/>
      <c r="AC132" s="781"/>
      <c r="AD132" s="781"/>
      <c r="AE132" s="782"/>
      <c r="AF132" s="783">
        <v>9.900386353</v>
      </c>
      <c r="AG132" s="781"/>
      <c r="AH132" s="781"/>
      <c r="AI132" s="781"/>
      <c r="AJ132" s="782"/>
      <c r="AK132" s="783">
        <v>10.07978204</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472</v>
      </c>
      <c r="W133" s="757"/>
      <c r="X133" s="757"/>
      <c r="Y133" s="757"/>
      <c r="Z133" s="758"/>
      <c r="AA133" s="759">
        <v>8.1999999999999993</v>
      </c>
      <c r="AB133" s="760"/>
      <c r="AC133" s="760"/>
      <c r="AD133" s="760"/>
      <c r="AE133" s="761"/>
      <c r="AF133" s="759">
        <v>8.9</v>
      </c>
      <c r="AG133" s="760"/>
      <c r="AH133" s="760"/>
      <c r="AI133" s="760"/>
      <c r="AJ133" s="761"/>
      <c r="AK133" s="759">
        <v>9.5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g+lT3DHGMbAOQVJE3nXGYaqFNr5NBOu3GZxKrc/ccE9ERXqxrCabNL0SN7AAw/qZ747bnZ4DPBgrB9beyDjJw==" saltValue="8tu22Ss2cPj/I01FqXhYr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2/6PL3A4Dh66s1l9EcSoBLyRpq9w2ZTgNtVDQ9VnQJOGrqTBTWo4VaNhuwCGcITjTXmU4AcFC1OSUMEKR8icxg==" saltValue="EJ6HTp9lZepQn2R/dkZ7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OrEpIcy74G34VvNlkndRxliJCG9uV0Z+53vprDZ6sNH3XfUjaZsrnSRc7iXak4agP50tcv4VQYWF09gHjV6YQ==" saltValue="BEPcE2clLCf1rFEAfFXHqw=="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476</v>
      </c>
      <c r="AP7" s="272"/>
      <c r="AQ7" s="273" t="s">
        <v>477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478</v>
      </c>
      <c r="AQ8" s="279" t="s">
        <v>479</v>
      </c>
      <c r="AR8" s="280" t="s">
        <v>480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481</v>
      </c>
      <c r="AL9" s="1167"/>
      <c r="AM9" s="1167"/>
      <c r="AN9" s="1168"/>
      <c r="AO9" s="281">
        <v>1433173</v>
      </c>
      <c r="AP9" s="281">
        <v>106913</v>
      </c>
      <c r="AQ9" s="282">
        <v>111034</v>
      </c>
      <c r="AR9" s="283">
        <v>-3.7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482</v>
      </c>
      <c r="AL10" s="1167"/>
      <c r="AM10" s="1167"/>
      <c r="AN10" s="1168"/>
      <c r="AO10" s="284">
        <v>344585</v>
      </c>
      <c r="AP10" s="284">
        <v>25706</v>
      </c>
      <c r="AQ10" s="285">
        <v>15617</v>
      </c>
      <c r="AR10" s="286">
        <v>64.599999999999994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483</v>
      </c>
      <c r="AL11" s="1167"/>
      <c r="AM11" s="1167"/>
      <c r="AN11" s="1168"/>
      <c r="AO11" s="284" t="s">
        <v>484</v>
      </c>
      <c r="AP11" s="284" t="s">
        <v>484</v>
      </c>
      <c r="AQ11" s="285">
        <v>1538</v>
      </c>
      <c r="AR11" s="286" t="s">
        <v>484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485</v>
      </c>
      <c r="AL12" s="1167"/>
      <c r="AM12" s="1167"/>
      <c r="AN12" s="1168"/>
      <c r="AO12" s="284" t="s">
        <v>484</v>
      </c>
      <c r="AP12" s="284" t="s">
        <v>484</v>
      </c>
      <c r="AQ12" s="285">
        <v>0</v>
      </c>
      <c r="AR12" s="286" t="s">
        <v>484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486</v>
      </c>
      <c r="AL13" s="1167"/>
      <c r="AM13" s="1167"/>
      <c r="AN13" s="1168"/>
      <c r="AO13" s="284">
        <v>26698</v>
      </c>
      <c r="AP13" s="284">
        <v>1992</v>
      </c>
      <c r="AQ13" s="285">
        <v>4378</v>
      </c>
      <c r="AR13" s="286">
        <v>-54.5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487</v>
      </c>
      <c r="AL14" s="1167"/>
      <c r="AM14" s="1167"/>
      <c r="AN14" s="1168"/>
      <c r="AO14" s="284">
        <v>42582</v>
      </c>
      <c r="AP14" s="284">
        <v>3177</v>
      </c>
      <c r="AQ14" s="285">
        <v>2499</v>
      </c>
      <c r="AR14" s="286">
        <v>27.1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488</v>
      </c>
      <c r="AL15" s="1170"/>
      <c r="AM15" s="1170"/>
      <c r="AN15" s="1171"/>
      <c r="AO15" s="284">
        <v>-95452</v>
      </c>
      <c r="AP15" s="284">
        <v>-7121</v>
      </c>
      <c r="AQ15" s="285">
        <v>-6867</v>
      </c>
      <c r="AR15" s="286">
        <v>3.7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1751586</v>
      </c>
      <c r="AP16" s="284">
        <v>130667</v>
      </c>
      <c r="AQ16" s="285">
        <v>128199</v>
      </c>
      <c r="AR16" s="286">
        <v>1.9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493</v>
      </c>
      <c r="AL21" s="1173"/>
      <c r="AM21" s="1173"/>
      <c r="AN21" s="1174"/>
      <c r="AO21" s="297">
        <v>11.19</v>
      </c>
      <c r="AP21" s="298">
        <v>10.85</v>
      </c>
      <c r="AQ21" s="299">
        <v>0.34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494</v>
      </c>
      <c r="AL22" s="1173"/>
      <c r="AM22" s="1173"/>
      <c r="AN22" s="1174"/>
      <c r="AO22" s="302">
        <v>98.4</v>
      </c>
      <c r="AP22" s="303">
        <v>96.2</v>
      </c>
      <c r="AQ22" s="304">
        <v>2.2000000000000002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495</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476</v>
      </c>
      <c r="AP30" s="272"/>
      <c r="AQ30" s="273" t="s">
        <v>477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478</v>
      </c>
      <c r="AQ31" s="279" t="s">
        <v>479</v>
      </c>
      <c r="AR31" s="280" t="s">
        <v>480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498</v>
      </c>
      <c r="AL32" s="1157"/>
      <c r="AM32" s="1157"/>
      <c r="AN32" s="1158"/>
      <c r="AO32" s="312">
        <v>1380509</v>
      </c>
      <c r="AP32" s="312">
        <v>102985</v>
      </c>
      <c r="AQ32" s="313">
        <v>62185</v>
      </c>
      <c r="AR32" s="314">
        <v>65.599999999999994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499</v>
      </c>
      <c r="AL33" s="1157"/>
      <c r="AM33" s="1157"/>
      <c r="AN33" s="1158"/>
      <c r="AO33" s="312" t="s">
        <v>484</v>
      </c>
      <c r="AP33" s="312" t="s">
        <v>484</v>
      </c>
      <c r="AQ33" s="313" t="s">
        <v>484</v>
      </c>
      <c r="AR33" s="314" t="s">
        <v>484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500</v>
      </c>
      <c r="AL34" s="1157"/>
      <c r="AM34" s="1157"/>
      <c r="AN34" s="1158"/>
      <c r="AO34" s="312" t="s">
        <v>484</v>
      </c>
      <c r="AP34" s="312" t="s">
        <v>484</v>
      </c>
      <c r="AQ34" s="313" t="s">
        <v>484</v>
      </c>
      <c r="AR34" s="314" t="s">
        <v>484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501</v>
      </c>
      <c r="AL35" s="1157"/>
      <c r="AM35" s="1157"/>
      <c r="AN35" s="1158"/>
      <c r="AO35" s="312">
        <v>76157</v>
      </c>
      <c r="AP35" s="312">
        <v>5681</v>
      </c>
      <c r="AQ35" s="313">
        <v>15497</v>
      </c>
      <c r="AR35" s="314">
        <v>-63.3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502</v>
      </c>
      <c r="AL36" s="1157"/>
      <c r="AM36" s="1157"/>
      <c r="AN36" s="1158"/>
      <c r="AO36" s="312">
        <v>2023</v>
      </c>
      <c r="AP36" s="312">
        <v>151</v>
      </c>
      <c r="AQ36" s="313">
        <v>3842</v>
      </c>
      <c r="AR36" s="314">
        <v>-96.1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503</v>
      </c>
      <c r="AL37" s="1157"/>
      <c r="AM37" s="1157"/>
      <c r="AN37" s="1158"/>
      <c r="AO37" s="312" t="s">
        <v>484</v>
      </c>
      <c r="AP37" s="312" t="s">
        <v>484</v>
      </c>
      <c r="AQ37" s="313">
        <v>306</v>
      </c>
      <c r="AR37" s="314" t="s">
        <v>484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504</v>
      </c>
      <c r="AL38" s="1160"/>
      <c r="AM38" s="1160"/>
      <c r="AN38" s="1161"/>
      <c r="AO38" s="315" t="s">
        <v>484</v>
      </c>
      <c r="AP38" s="315" t="s">
        <v>484</v>
      </c>
      <c r="AQ38" s="316">
        <v>4</v>
      </c>
      <c r="AR38" s="304" t="s">
        <v>484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505</v>
      </c>
      <c r="AL39" s="1160"/>
      <c r="AM39" s="1160"/>
      <c r="AN39" s="1161"/>
      <c r="AO39" s="312">
        <v>-16000</v>
      </c>
      <c r="AP39" s="312">
        <v>-1194</v>
      </c>
      <c r="AQ39" s="313">
        <v>-2250</v>
      </c>
      <c r="AR39" s="314">
        <v>-46.9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506</v>
      </c>
      <c r="AL40" s="1157"/>
      <c r="AM40" s="1157"/>
      <c r="AN40" s="1158"/>
      <c r="AO40" s="312">
        <v>-1012193</v>
      </c>
      <c r="AP40" s="312">
        <v>-75509</v>
      </c>
      <c r="AQ40" s="313">
        <v>-52332</v>
      </c>
      <c r="AR40" s="314">
        <v>44.3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430496</v>
      </c>
      <c r="AP41" s="312">
        <v>32115</v>
      </c>
      <c r="AQ41" s="313">
        <v>27253</v>
      </c>
      <c r="AR41" s="314">
        <v>17.8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476</v>
      </c>
      <c r="AN49" s="1151" t="s">
        <v>509</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510</v>
      </c>
      <c r="AO50" s="329" t="s">
        <v>511</v>
      </c>
      <c r="AP50" s="330" t="s">
        <v>512</v>
      </c>
      <c r="AQ50" s="331" t="s">
        <v>513</v>
      </c>
      <c r="AR50" s="332" t="s">
        <v>514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1085433</v>
      </c>
      <c r="AN51" s="334">
        <v>75984</v>
      </c>
      <c r="AO51" s="335">
        <v>0.5</v>
      </c>
      <c r="AP51" s="336">
        <v>103390</v>
      </c>
      <c r="AQ51" s="337">
        <v>17.100000000000001</v>
      </c>
      <c r="AR51" s="338">
        <v>-16.600000000000001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945482</v>
      </c>
      <c r="AN52" s="342">
        <v>66187</v>
      </c>
      <c r="AO52" s="343">
        <v>0.9</v>
      </c>
      <c r="AP52" s="344">
        <v>51269</v>
      </c>
      <c r="AQ52" s="345">
        <v>4.5999999999999996</v>
      </c>
      <c r="AR52" s="346">
        <v>-3.7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1131899</v>
      </c>
      <c r="AN53" s="334">
        <v>80471</v>
      </c>
      <c r="AO53" s="335">
        <v>5.9</v>
      </c>
      <c r="AP53" s="336">
        <v>117234</v>
      </c>
      <c r="AQ53" s="337">
        <v>13.4</v>
      </c>
      <c r="AR53" s="338">
        <v>-7.5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955340</v>
      </c>
      <c r="AN54" s="342">
        <v>67918</v>
      </c>
      <c r="AO54" s="343">
        <v>2.6</v>
      </c>
      <c r="AP54" s="344">
        <v>59796</v>
      </c>
      <c r="AQ54" s="345">
        <v>16.600000000000001</v>
      </c>
      <c r="AR54" s="346">
        <v>-14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976573</v>
      </c>
      <c r="AN55" s="334">
        <v>70368</v>
      </c>
      <c r="AO55" s="335">
        <v>-12.6</v>
      </c>
      <c r="AP55" s="336">
        <v>97758</v>
      </c>
      <c r="AQ55" s="337">
        <v>-16.600000000000001</v>
      </c>
      <c r="AR55" s="338">
        <v>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767048</v>
      </c>
      <c r="AN56" s="342">
        <v>55271</v>
      </c>
      <c r="AO56" s="343">
        <v>-18.600000000000001</v>
      </c>
      <c r="AP56" s="344">
        <v>45946</v>
      </c>
      <c r="AQ56" s="345">
        <v>-23.2</v>
      </c>
      <c r="AR56" s="346">
        <v>4.5999999999999996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1037711</v>
      </c>
      <c r="AN57" s="334">
        <v>76146</v>
      </c>
      <c r="AO57" s="335">
        <v>8.1999999999999993</v>
      </c>
      <c r="AP57" s="336">
        <v>91338</v>
      </c>
      <c r="AQ57" s="337">
        <v>-6.6</v>
      </c>
      <c r="AR57" s="338">
        <v>14.8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799173</v>
      </c>
      <c r="AN58" s="342">
        <v>58642</v>
      </c>
      <c r="AO58" s="343">
        <v>6.1</v>
      </c>
      <c r="AP58" s="344">
        <v>43989</v>
      </c>
      <c r="AQ58" s="345">
        <v>-4.3</v>
      </c>
      <c r="AR58" s="346">
        <v>10.4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1190752</v>
      </c>
      <c r="AN59" s="334">
        <v>88829</v>
      </c>
      <c r="AO59" s="335">
        <v>16.7</v>
      </c>
      <c r="AP59" s="336">
        <v>103975</v>
      </c>
      <c r="AQ59" s="337">
        <v>13.8</v>
      </c>
      <c r="AR59" s="338">
        <v>2.9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996168</v>
      </c>
      <c r="AN60" s="342">
        <v>74313</v>
      </c>
      <c r="AO60" s="343">
        <v>26.7</v>
      </c>
      <c r="AP60" s="344">
        <v>52698</v>
      </c>
      <c r="AQ60" s="345">
        <v>19.8</v>
      </c>
      <c r="AR60" s="346">
        <v>6.9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1084474</v>
      </c>
      <c r="AN61" s="349">
        <v>78360</v>
      </c>
      <c r="AO61" s="350">
        <v>3.7</v>
      </c>
      <c r="AP61" s="351">
        <v>102739</v>
      </c>
      <c r="AQ61" s="352">
        <v>4.2</v>
      </c>
      <c r="AR61" s="338">
        <v>-0.5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892642</v>
      </c>
      <c r="AN62" s="342">
        <v>64466</v>
      </c>
      <c r="AO62" s="343">
        <v>3.5</v>
      </c>
      <c r="AP62" s="344">
        <v>50740</v>
      </c>
      <c r="AQ62" s="345">
        <v>2.7</v>
      </c>
      <c r="AR62" s="346">
        <v>0.8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oelR7Ytzd5r8OtnHytmI+VI6c+FuTQHnawglJlZrbbAm5WaBF/t4r4BSP6zaQOcuHCyyVgbYyX4gCtrpLa612g==" saltValue="84x2kiLqUEqQ5fEODHm5H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473</v>
      </c>
    </row>
    <row r="120" spans="125:125" ht="13.5" hidden="1" customHeight="1" x14ac:dyDescent="0.15"/>
    <row r="121" spans="125:125" ht="13.5" hidden="1" customHeight="1" x14ac:dyDescent="0.15">
      <c r="DU121" s="259"/>
    </row>
  </sheetData>
  <sheetProtection algorithmName="SHA-512" hashValue="uEJiZ4ImwslXD3IXAEXPmIhu5USl8NjhlFaf7WyEVYFiWr8HBK0wW7A45SuNjswt0UHOT3J1Cr13bPJrCnDaIw==" saltValue="jZ6tZPNooKdKophSCk/bB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473</v>
      </c>
    </row>
  </sheetData>
  <sheetProtection algorithmName="SHA-512" hashValue="paUT37P2cv+HohTnkws3JUmi54xkc/Lthlv8yRg7Kq/dpv5DxO38I/yIOY696H6nYhyTBYqXOCDCIMpxBDngeQ==" saltValue="n9U6hWd6pYFfic5iPsbvp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75" t="s">
        <v>3</v>
      </c>
      <c r="D47" s="1175"/>
      <c r="E47" s="1176"/>
      <c r="F47" s="11">
        <v>71.3</v>
      </c>
      <c r="G47" s="12">
        <v>62.22</v>
      </c>
      <c r="H47" s="12">
        <v>58.63</v>
      </c>
      <c r="I47" s="12">
        <v>60.74</v>
      </c>
      <c r="J47" s="13">
        <v>60.35</v>
      </c>
    </row>
    <row r="48" spans="2:10" ht="57.75" customHeight="1" x14ac:dyDescent="0.15">
      <c r="B48" s="14"/>
      <c r="C48" s="1177" t="s">
        <v>4</v>
      </c>
      <c r="D48" s="1177"/>
      <c r="E48" s="1178"/>
      <c r="F48" s="15">
        <v>7.48</v>
      </c>
      <c r="G48" s="16">
        <v>10.42</v>
      </c>
      <c r="H48" s="16">
        <v>14.36</v>
      </c>
      <c r="I48" s="16">
        <v>8.6</v>
      </c>
      <c r="J48" s="17">
        <v>6.54</v>
      </c>
    </row>
    <row r="49" spans="2:10" ht="57.75" customHeight="1" thickBot="1" x14ac:dyDescent="0.2">
      <c r="B49" s="18"/>
      <c r="C49" s="1179" t="s">
        <v>5</v>
      </c>
      <c r="D49" s="1179"/>
      <c r="E49" s="1180"/>
      <c r="F49" s="19">
        <v>4.57</v>
      </c>
      <c r="G49" s="20" t="s">
        <v>528</v>
      </c>
      <c r="H49" s="20">
        <v>4.5599999999999996</v>
      </c>
      <c r="I49" s="20" t="s">
        <v>529</v>
      </c>
      <c r="J49" s="21">
        <v>2.09</v>
      </c>
    </row>
    <row r="50" spans="2:10" x14ac:dyDescent="0.15"/>
  </sheetData>
  <sheetProtection algorithmName="SHA-512" hashValue="BrRMCKwH6ln+7KpiZNSE2jsb3o1/E+pZobR8HFxqW9Lfd1M9J5zsrlRQY3S6dYXgnE020bOQkTdKAhQ4x7LBkw==" saltValue="gxWWInUgozQXJHy5fHN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2025-08-29T00:48:53Z</cp:lastPrinted>
  <dcterms:created xsi:type="dcterms:W3CDTF">2025-02-19T04:28:47Z</dcterms:created>
  <dcterms:modified xsi:type="dcterms:W3CDTF">2025-08-29T00:57:27Z</dcterms:modified>
  <cp:category/>
</cp:coreProperties>
</file>