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126"/>
  <workbookPr/>
  <mc:AlternateContent xmlns:mc="http://schemas.openxmlformats.org/markup-compatibility/2006">
    <mc:Choice Requires="x15">
      <x15ac:absPath xmlns:x15ac="http://schemas.microsoft.com/office/spreadsheetml/2010/11/ac" url="\\192.168.230.151\総務課\総務課（給与等）\6_財政（地方債除く）\13_財政状況資料集\14_令和5年度財政状況資料集（令和6・7年度作成）\5_県へ回答（2回目：令和7年度実施）\"/>
    </mc:Choice>
  </mc:AlternateContent>
  <xr:revisionPtr revIDLastSave="0" documentId="13_ncr:1_{FFCE8698-D9BA-4B4D-942A-8521D13C9A97}" xr6:coauthVersionLast="47" xr6:coauthVersionMax="47" xr10:uidLastSave="{00000000-0000-0000-0000-000000000000}"/>
  <bookViews>
    <workbookView xWindow="-120" yWindow="-120" windowWidth="29040" windowHeight="15720" firstSheet="11" activeTab="14"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ARRAYTEXT_WF"/>
      </xcalcf:calcFeatures>
    </ext>
  </extLst>
</workbook>
</file>

<file path=xl/calcChain.xml><?xml version="1.0" encoding="utf-8"?>
<calcChain xmlns="http://schemas.openxmlformats.org/spreadsheetml/2006/main">
  <c r="BG40" i="10" l="1"/>
  <c r="BG39" i="10"/>
  <c r="BG38" i="10"/>
  <c r="BG37" i="10"/>
  <c r="BG36" i="10"/>
  <c r="BG35" i="10"/>
  <c r="BG34"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AM40" i="10"/>
  <c r="U40" i="10"/>
  <c r="C40" i="10"/>
  <c r="CO39" i="10"/>
  <c r="AM39" i="10"/>
  <c r="U39" i="10"/>
  <c r="C39" i="10"/>
  <c r="CO38" i="10"/>
  <c r="AM38" i="10"/>
  <c r="U38" i="10"/>
  <c r="C38" i="10"/>
  <c r="CO37" i="10"/>
  <c r="AM37" i="10"/>
  <c r="U37" i="10"/>
  <c r="C37" i="10"/>
  <c r="AM36" i="10"/>
  <c r="C36" i="10"/>
  <c r="C34" i="10"/>
  <c r="C35" i="10" s="1"/>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BE34" i="10" l="1"/>
  <c r="BE35" i="10" l="1"/>
  <c r="BE36" i="10" l="1"/>
  <c r="BE37" i="10" l="1"/>
  <c r="BE38" i="10" l="1"/>
  <c r="BE39" i="10" l="1"/>
  <c r="BE40" i="10" s="1"/>
  <c r="BW34" i="10" s="1"/>
  <c r="BW35" i="10" s="1"/>
  <c r="BW36" i="10" s="1"/>
  <c r="BW37" i="10" s="1"/>
  <c r="BW38" i="10" s="1"/>
  <c r="BW39" i="10" s="1"/>
  <c r="BW40" i="10" s="1"/>
  <c r="BW41" i="10" s="1"/>
  <c r="BW42" i="10" s="1"/>
  <c r="CO34" i="10" l="1"/>
  <c r="CO35" i="10" s="1"/>
  <c r="CO36" i="10" s="1"/>
</calcChain>
</file>

<file path=xl/sharedStrings.xml><?xml version="1.0" encoding="utf-8"?>
<sst xmlns="http://schemas.openxmlformats.org/spreadsheetml/2006/main" count="1183" uniqueCount="583">
  <si>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</si>
  <si>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</si>
  <si>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</si>
  <si>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</si>
  <si>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</si>
  <si>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</si>
  <si>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</si>
  <si>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</si>
  <si>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</si>
  <si>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</si>
  <si>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</si>
  <si>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</si>
  <si>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</si>
  <si>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</si>
  <si>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</si>
  <si>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</si>
  <si>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</si>
  <si>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</si>
  <si>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</si>
  <si>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</si>
  <si>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</si>
  <si>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</si>
  <si>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</si>
  <si>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</si>
  <si>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</si>
  <si>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</si>
  <si>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</si>
  <si>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</si>
  <si>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</si>
  <si>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</si>
  <si>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</si>
  <si>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</si>
  <si>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</si>
  <si>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</si>
  <si>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</si>
  <si>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</si>
  <si>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</si>
  <si>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</si>
  <si>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</si>
  <si>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</si>
  <si>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</si>
  <si>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</si>
  <si>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</si>
  <si>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</si>
  <si>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</si>
  <si>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</si>
  <si>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</si>
  <si>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</si>
  <si>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</si>
  <si>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</si>
  <si>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</si>
  <si>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</si>
  <si>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</si>
  <si>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</si>
  <si>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</si>
  <si>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</si>
  <si>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</si>
  <si>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</si>
  <si>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</si>
  <si>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</si>
  <si>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</si>
  <si>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</si>
  <si>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</si>
  <si>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</si>
  <si>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</si>
  <si>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</si>
  <si>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</si>
  <si>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</si>
  <si>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</si>
  <si>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</si>
  <si>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</si>
  <si>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</si>
  <si>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</si>
  <si>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</si>
  <si>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</si>
  <si>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</si>
  <si>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</si>
  <si>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</si>
  <si>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</si>
  <si>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徳島県</t>
    <phoneticPr fontId="5"/>
  </si>
  <si>
    <t>市町村類型</t>
    <phoneticPr fontId="5"/>
  </si>
  <si>
    <t>Ⅱ－２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</si>
  <si>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</si>
  <si>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</si>
  <si>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</si>
  <si>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</si>
  <si>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</si>
  <si>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</si>
  <si>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</si>
  <si>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</si>
  <si>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</si>
  <si>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</si>
  <si>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</si>
  <si>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</si>
  <si>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海陽町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</si>
  <si>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</si>
  <si>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</si>
  <si>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</si>
  <si>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</si>
  <si>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</si>
  <si>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</si>
  <si>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</si>
  <si>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</si>
  <si>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</si>
  <si>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</si>
  <si>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</si>
  <si>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</si>
  <si>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</si>
  <si>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</si>
  <si>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</si>
  <si>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</si>
  <si>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</si>
  <si>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</si>
  <si>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</si>
  <si>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</si>
  <si>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</si>
  <si>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</si>
  <si>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</si>
  <si>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-10.0</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</si>
  <si>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</si>
  <si>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</si>
  <si>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</si>
  <si>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</si>
  <si>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</si>
  <si>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</si>
  <si>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</si>
  <si>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</si>
  <si>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</si>
  <si>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</si>
  <si>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</si>
  <si>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</si>
  <si>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</si>
  <si>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</si>
  <si>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</si>
  <si>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</si>
  <si>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</si>
  <si>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</si>
  <si>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</si>
  <si>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</si>
  <si>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</si>
  <si>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</si>
  <si>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-2.8</t>
    <phoneticPr fontId="5"/>
  </si>
  <si>
    <t>基準財政需要額</t>
    <phoneticPr fontId="26"/>
  </si>
  <si>
    <t>うち日本人(％)</t>
    <phoneticPr fontId="5"/>
  </si>
  <si>
    <t>-3.0</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</si>
  <si>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</si>
  <si>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</si>
  <si>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</si>
  <si>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</si>
  <si>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</si>
  <si>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</si>
  <si>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</si>
  <si>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</si>
  <si>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</si>
  <si>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</si>
  <si>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</si>
  <si>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</si>
  <si>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</si>
  <si>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</si>
  <si>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</si>
  <si>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</si>
  <si>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</si>
  <si>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</si>
  <si>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</si>
  <si>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</si>
  <si>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</si>
  <si>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</si>
  <si>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</si>
  <si>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</si>
  <si>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</si>
  <si>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</si>
  <si>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</si>
  <si>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</si>
  <si>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</si>
  <si>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</si>
  <si>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</si>
  <si>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</si>
  <si>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</si>
  <si>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</si>
  <si>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</si>
  <si>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</si>
  <si>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</si>
  <si>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</si>
  <si>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</si>
  <si>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</si>
  <si>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</si>
  <si>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</si>
  <si>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</si>
  <si>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</si>
  <si>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</si>
  <si>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</si>
  <si>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</si>
  <si>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</si>
  <si>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</si>
  <si>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</si>
  <si>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</si>
  <si>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</si>
  <si>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</si>
  <si>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</si>
  <si>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</si>
  <si>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</si>
  <si>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</si>
  <si>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</si>
  <si>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</si>
  <si>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徳島県海陽町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</si>
  <si>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</si>
  <si>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</si>
  <si>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</si>
  <si>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</si>
  <si>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</si>
  <si>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</si>
  <si>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</si>
  <si>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</si>
  <si>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</si>
  <si>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</si>
  <si>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</si>
  <si>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</si>
  <si>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</si>
  <si>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</si>
  <si>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</si>
  <si>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</si>
  <si>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</si>
  <si>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</si>
  <si>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</si>
  <si>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</si>
  <si>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</si>
  <si>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</si>
  <si>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</si>
  <si>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</si>
  <si>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</si>
  <si>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</si>
  <si>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</si>
  <si>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</si>
  <si>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</si>
  <si>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</si>
  <si>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</si>
  <si>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</si>
  <si>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</si>
  <si>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</si>
  <si>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</si>
  <si>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</si>
  <si>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</si>
  <si>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</si>
  <si>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</si>
  <si>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</si>
  <si>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</si>
  <si>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</si>
  <si>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</si>
  <si>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</si>
  <si>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</si>
  <si>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</si>
  <si>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</si>
  <si>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</si>
  <si>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</si>
  <si>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</si>
  <si>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</si>
  <si>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</si>
  <si>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</si>
  <si>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</si>
  <si>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</si>
  <si>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</si>
  <si>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</si>
  <si>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</si>
  <si>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</si>
  <si>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</si>
  <si>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</si>
  <si>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</si>
  <si>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</si>
  <si>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</si>
  <si>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</si>
  <si>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</si>
  <si>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</si>
  <si>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</si>
  <si>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</si>
  <si>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</si>
  <si>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</si>
  <si>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</si>
  <si>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</si>
  <si>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</si>
  <si>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</si>
  <si>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</si>
  <si>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</si>
  <si>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</si>
  <si>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</si>
  <si>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</si>
  <si>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</si>
  <si>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</si>
  <si>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</si>
  <si>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</si>
  <si>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</si>
  <si>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</si>
  <si>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</si>
  <si>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</si>
  <si>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</si>
  <si>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</si>
  <si>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</si>
  <si>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</si>
  <si>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</si>
  <si>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</si>
  <si>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</si>
  <si>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</si>
  <si>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</si>
  <si>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</si>
  <si>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</si>
  <si>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</si>
  <si>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</si>
  <si>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</si>
  <si>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</si>
  <si>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</si>
  <si>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</si>
  <si>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</si>
  <si>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</si>
  <si>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</si>
  <si>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</si>
  <si>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</si>
  <si>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</si>
  <si>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</si>
  <si>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</si>
  <si>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</si>
  <si>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</si>
  <si>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</si>
  <si>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</si>
  <si>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</si>
  <si>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</si>
  <si>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</si>
  <si>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</si>
  <si>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</si>
  <si>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7"/>
  </si>
  <si>
    <t>介護サービス</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</si>
  <si>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</si>
  <si>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</si>
  <si>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</si>
  <si>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</si>
  <si>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</si>
  <si>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</si>
  <si>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</si>
  <si>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</si>
  <si>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</si>
  <si>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</si>
  <si>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</si>
  <si>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</si>
  <si>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</si>
  <si>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</si>
  <si>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</si>
  <si>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</si>
  <si>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</si>
  <si>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</si>
  <si>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</si>
  <si>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</si>
  <si>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</si>
  <si>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</si>
  <si>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</si>
  <si>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</si>
  <si>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</si>
  <si>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</si>
  <si>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徳島県海陽町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</si>
  <si>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</si>
  <si>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</si>
  <si>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</si>
  <si>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</si>
  <si>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</si>
  <si>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</si>
  <si>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</si>
  <si>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</si>
  <si>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</si>
  <si>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</si>
  <si>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</si>
  <si>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</si>
  <si>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</si>
  <si>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</si>
  <si>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</si>
  <si>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</si>
  <si>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</si>
  <si>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</si>
  <si>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</si>
  <si>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</si>
  <si>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海陽町鉄道経営安定基金特別会計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</si>
  <si>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</si>
  <si>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</si>
  <si>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</si>
  <si>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</si>
  <si>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</si>
  <si>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</si>
  <si>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</si>
  <si>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</si>
  <si>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</si>
  <si>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</si>
  <si>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</si>
  <si>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</si>
  <si>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</si>
  <si>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海陽町国民健康保険特別会計</t>
    <phoneticPr fontId="5"/>
  </si>
  <si>
    <t>海陽町介護保険特別会計</t>
    <phoneticPr fontId="5"/>
  </si>
  <si>
    <t>海陽町後期高齢者医療特別会計</t>
    <phoneticPr fontId="5"/>
  </si>
  <si>
    <t>海陽町水道事業会計</t>
    <phoneticPr fontId="5"/>
  </si>
  <si>
    <t>法適用企業</t>
    <phoneticPr fontId="5"/>
  </si>
  <si>
    <t>海陽町病院事業会計</t>
    <phoneticPr fontId="5"/>
  </si>
  <si>
    <t>海陽町浅川公共下水道事業特別会計</t>
    <phoneticPr fontId="5"/>
  </si>
  <si>
    <t>法非適用企業</t>
    <phoneticPr fontId="5"/>
  </si>
  <si>
    <t>海陽町海部公共下水道事業特別会計</t>
    <phoneticPr fontId="5"/>
  </si>
  <si>
    <t>海陽町宍喰公共下水道事業特別会計</t>
    <phoneticPr fontId="5"/>
  </si>
  <si>
    <t>海陽町神野農業集落排水事業特別会計</t>
    <phoneticPr fontId="5"/>
  </si>
  <si>
    <t>海陽町川西農業集落排水事業特別会計</t>
    <phoneticPr fontId="5"/>
  </si>
  <si>
    <t>海陽町日比原農業集落排水事業特別会計</t>
    <phoneticPr fontId="5"/>
  </si>
  <si>
    <t>海陽町漁業集落排水事業特別会計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</si>
  <si>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</si>
  <si>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</si>
  <si>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</si>
  <si>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</si>
  <si>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</si>
  <si>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</si>
  <si>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</si>
  <si>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</si>
  <si>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</si>
  <si>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</si>
  <si>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</si>
  <si>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</si>
  <si>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</si>
  <si>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</si>
  <si>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</si>
  <si>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</si>
  <si>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</si>
  <si>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</si>
  <si>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</si>
  <si>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</si>
  <si>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</si>
  <si>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</si>
  <si>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</si>
  <si>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</si>
  <si>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</si>
  <si>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</si>
  <si>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</si>
  <si>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</si>
  <si>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</si>
  <si>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</si>
  <si>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</si>
  <si>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</si>
  <si>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</si>
  <si>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</si>
  <si>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</si>
  <si>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</si>
  <si>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</si>
  <si>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</si>
  <si>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</si>
  <si>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</si>
  <si>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</si>
  <si>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</si>
  <si>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</si>
  <si>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</si>
  <si>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</si>
  <si>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</si>
  <si>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</si>
  <si>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</si>
  <si>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</si>
  <si>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</si>
  <si>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</si>
  <si>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</si>
  <si>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</si>
  <si>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</si>
  <si>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</si>
  <si>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</si>
  <si>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</si>
  <si>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</si>
  <si>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</si>
  <si>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</si>
  <si>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</si>
  <si>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</si>
  <si>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</si>
  <si>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</si>
  <si>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</si>
  <si>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</si>
  <si>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</si>
  <si>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</si>
  <si>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</si>
  <si>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</si>
  <si>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</si>
  <si>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</si>
  <si>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</si>
  <si>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</si>
  <si>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</si>
  <si>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</si>
  <si>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</si>
  <si>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</si>
  <si>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</si>
  <si>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</si>
  <si>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</si>
  <si>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</si>
  <si>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</si>
  <si>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</si>
  <si>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</si>
  <si>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</si>
  <si>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</si>
  <si>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</si>
  <si>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</si>
  <si>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</si>
  <si>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</si>
  <si>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</si>
  <si>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</si>
  <si>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</si>
  <si>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</si>
  <si>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</si>
  <si>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</si>
  <si>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</si>
  <si>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</si>
  <si>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</si>
  <si>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</si>
  <si>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</si>
  <si>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</si>
  <si>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</si>
  <si>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</si>
  <si>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</si>
  <si>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</si>
  <si>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</si>
  <si>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</si>
  <si>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</si>
  <si>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</si>
  <si>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</si>
  <si>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</si>
  <si>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</si>
  <si>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</si>
  <si>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</si>
  <si>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</si>
  <si>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</si>
  <si>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</si>
  <si>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</si>
  <si>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</si>
  <si>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</si>
  <si>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</si>
  <si>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</si>
  <si>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</si>
  <si>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</si>
  <si>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</si>
  <si>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</si>
  <si>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</si>
  <si>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</si>
  <si>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</si>
  <si>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</si>
  <si>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</si>
  <si>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</si>
  <si>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</si>
  <si>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海陽町水道事業会計</t>
  </si>
  <si>
    <t>一般会計</t>
  </si>
  <si>
    <t>海陽町国民健康保険特別会計</t>
  </si>
  <si>
    <t>海陽町病院事業会計</t>
  </si>
  <si>
    <t>海陽町海部公共下水道事業特別会計</t>
  </si>
  <si>
    <t>海陽町宍喰公共下水道事業特別会計</t>
  </si>
  <si>
    <t>海陽町川西農業集落排水事業特別会計</t>
  </si>
  <si>
    <t>海陽町浅川公共下水道事業特別会計</t>
  </si>
  <si>
    <t>その他会計（赤字）</t>
  </si>
  <si>
    <t>その他会計（黒字）</t>
  </si>
  <si>
    <t>R01</t>
    <phoneticPr fontId="5"/>
  </si>
  <si>
    <t>R02</t>
    <phoneticPr fontId="5"/>
  </si>
  <si>
    <t>R03</t>
    <phoneticPr fontId="5"/>
  </si>
  <si>
    <t>R04</t>
    <phoneticPr fontId="5"/>
  </si>
  <si>
    <t>R05</t>
    <phoneticPr fontId="5"/>
  </si>
  <si>
    <t>徳島県市町村議会議員公務災害補償等組合</t>
    <rPh sb="0" eb="3">
      <t>トクシマケン</t>
    </rPh>
    <rPh sb="3" eb="6">
      <t>シチョウソン</t>
    </rPh>
    <rPh sb="6" eb="8">
      <t>ギカイ</t>
    </rPh>
    <rPh sb="8" eb="10">
      <t>ギイン</t>
    </rPh>
    <rPh sb="10" eb="12">
      <t>コウム</t>
    </rPh>
    <rPh sb="12" eb="14">
      <t>サイガイ</t>
    </rPh>
    <rPh sb="14" eb="16">
      <t>ホショウ</t>
    </rPh>
    <rPh sb="16" eb="17">
      <t>トウ</t>
    </rPh>
    <rPh sb="17" eb="19">
      <t>クミアイ</t>
    </rPh>
    <phoneticPr fontId="2"/>
  </si>
  <si>
    <t>徳島県市町村総合事務組合（一般会計）</t>
    <rPh sb="0" eb="3">
      <t>トクシマケン</t>
    </rPh>
    <rPh sb="3" eb="6">
      <t>シチョウソン</t>
    </rPh>
    <rPh sb="6" eb="8">
      <t>ソウゴウ</t>
    </rPh>
    <rPh sb="8" eb="10">
      <t>ジム</t>
    </rPh>
    <rPh sb="10" eb="12">
      <t>クミアイ</t>
    </rPh>
    <rPh sb="13" eb="15">
      <t>イッパン</t>
    </rPh>
    <rPh sb="15" eb="17">
      <t>カイケイ</t>
    </rPh>
    <phoneticPr fontId="2"/>
  </si>
  <si>
    <t>徳島県市町村総合事務組合（徳島滞納整理機構特別会計）</t>
    <rPh sb="0" eb="3">
      <t>トクシマケン</t>
    </rPh>
    <rPh sb="3" eb="6">
      <t>シチョウソン</t>
    </rPh>
    <rPh sb="6" eb="8">
      <t>ソウゴウ</t>
    </rPh>
    <rPh sb="8" eb="10">
      <t>ジム</t>
    </rPh>
    <rPh sb="10" eb="12">
      <t>クミアイ</t>
    </rPh>
    <rPh sb="13" eb="15">
      <t>トクシマ</t>
    </rPh>
    <rPh sb="15" eb="17">
      <t>タイノウ</t>
    </rPh>
    <rPh sb="17" eb="19">
      <t>セイリ</t>
    </rPh>
    <rPh sb="19" eb="21">
      <t>キコウ</t>
    </rPh>
    <rPh sb="21" eb="23">
      <t>トクベツ</t>
    </rPh>
    <rPh sb="23" eb="25">
      <t>カイケイ</t>
    </rPh>
    <phoneticPr fontId="2"/>
  </si>
  <si>
    <t>海部老人ホーム町村組合</t>
    <rPh sb="0" eb="2">
      <t>カイフ</t>
    </rPh>
    <rPh sb="2" eb="4">
      <t>ロウジン</t>
    </rPh>
    <rPh sb="7" eb="9">
      <t>チョウソン</t>
    </rPh>
    <rPh sb="9" eb="11">
      <t>クミアイ</t>
    </rPh>
    <phoneticPr fontId="2"/>
  </si>
  <si>
    <t>海部郡衛生処理事務組合</t>
    <rPh sb="0" eb="3">
      <t>カイフグン</t>
    </rPh>
    <rPh sb="3" eb="5">
      <t>エイセイ</t>
    </rPh>
    <rPh sb="5" eb="7">
      <t>ショリ</t>
    </rPh>
    <rPh sb="7" eb="9">
      <t>ジム</t>
    </rPh>
    <rPh sb="9" eb="11">
      <t>クミアイ</t>
    </rPh>
    <phoneticPr fontId="2"/>
  </si>
  <si>
    <t>海部消防組合</t>
    <rPh sb="0" eb="2">
      <t>カイフ</t>
    </rPh>
    <rPh sb="2" eb="4">
      <t>ショウボウ</t>
    </rPh>
    <rPh sb="4" eb="6">
      <t>クミアイ</t>
    </rPh>
    <phoneticPr fontId="2"/>
  </si>
  <si>
    <t>徳島県後期高齢者医療広域連合（一般会計）</t>
    <rPh sb="0" eb="3">
      <t>トクシマケン</t>
    </rPh>
    <rPh sb="3" eb="5">
      <t>コウキ</t>
    </rPh>
    <rPh sb="5" eb="8">
      <t>コウレイシャ</t>
    </rPh>
    <rPh sb="8" eb="10">
      <t>イリョウ</t>
    </rPh>
    <rPh sb="10" eb="14">
      <t>コウイキレンゴウ</t>
    </rPh>
    <rPh sb="15" eb="17">
      <t>イッパン</t>
    </rPh>
    <rPh sb="17" eb="19">
      <t>カイケイ</t>
    </rPh>
    <phoneticPr fontId="2"/>
  </si>
  <si>
    <t>徳島県後期高齢者医療広域連合（後期高齢者医療事務会計）</t>
    <rPh sb="0" eb="3">
      <t>トクシマケン</t>
    </rPh>
    <rPh sb="3" eb="5">
      <t>コウキ</t>
    </rPh>
    <rPh sb="5" eb="8">
      <t>コウレイシャ</t>
    </rPh>
    <rPh sb="8" eb="10">
      <t>イリョウ</t>
    </rPh>
    <rPh sb="10" eb="14">
      <t>コウイキレンゴウ</t>
    </rPh>
    <rPh sb="15" eb="17">
      <t>コウキ</t>
    </rPh>
    <rPh sb="17" eb="20">
      <t>コウレイシャ</t>
    </rPh>
    <rPh sb="20" eb="22">
      <t>イリョウ</t>
    </rPh>
    <rPh sb="22" eb="24">
      <t>ジム</t>
    </rPh>
    <rPh sb="24" eb="26">
      <t>カイケイ</t>
    </rPh>
    <phoneticPr fontId="2"/>
  </si>
  <si>
    <t>海部郡特別養護老人ホーム事務組合</t>
    <rPh sb="0" eb="3">
      <t>カイフグン</t>
    </rPh>
    <rPh sb="3" eb="5">
      <t>トクベツ</t>
    </rPh>
    <rPh sb="5" eb="7">
      <t>ヨウゴ</t>
    </rPh>
    <rPh sb="7" eb="9">
      <t>ロウジン</t>
    </rPh>
    <rPh sb="12" eb="14">
      <t>ジム</t>
    </rPh>
    <rPh sb="14" eb="16">
      <t>クミアイ</t>
    </rPh>
    <phoneticPr fontId="2"/>
  </si>
  <si>
    <t>㈱漁火</t>
    <rPh sb="1" eb="2">
      <t>リョウ</t>
    </rPh>
    <rPh sb="2" eb="3">
      <t>ヒ</t>
    </rPh>
    <phoneticPr fontId="2"/>
  </si>
  <si>
    <t>阿佐海岸鉄道㈱</t>
    <rPh sb="0" eb="2">
      <t>アサ</t>
    </rPh>
    <rPh sb="2" eb="4">
      <t>カイガン</t>
    </rPh>
    <rPh sb="4" eb="6">
      <t>テツドウ</t>
    </rPh>
    <phoneticPr fontId="2"/>
  </si>
  <si>
    <t>（一財）まぜのおか</t>
    <rPh sb="1" eb="2">
      <t>イチ</t>
    </rPh>
    <rPh sb="2" eb="3">
      <t>ザイ</t>
    </rPh>
    <phoneticPr fontId="2"/>
  </si>
  <si>
    <t>-</t>
    <phoneticPr fontId="2"/>
  </si>
  <si>
    <t>海陽町千年のいのちを守るまちづくり基金</t>
    <rPh sb="0" eb="3">
      <t>カイヨウチョウ</t>
    </rPh>
    <phoneticPr fontId="5"/>
  </si>
  <si>
    <t>海陽町子どもあゆみ基金</t>
  </si>
  <si>
    <t>海陽町公共施設整備保全基金</t>
    <rPh sb="0" eb="3">
      <t>カイヨウチョウ</t>
    </rPh>
    <rPh sb="3" eb="5">
      <t>コウキョウ</t>
    </rPh>
    <rPh sb="5" eb="7">
      <t>シセツ</t>
    </rPh>
    <rPh sb="7" eb="9">
      <t>セイビ</t>
    </rPh>
    <rPh sb="9" eb="11">
      <t>ホゼン</t>
    </rPh>
    <rPh sb="11" eb="13">
      <t>キキン</t>
    </rPh>
    <phoneticPr fontId="5"/>
  </si>
  <si>
    <t>海陽町特定施設振興整備基金</t>
  </si>
  <si>
    <t>海陽町鉄道経営安定基金</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</si>
  <si>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</si>
  <si>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</si>
  <si>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過去に実施した繰上償還や基金残高の増加等により、将来負担額を充当可能額が上回っているため、将来負担比率は「-」となっている。
有形固定資産減価償却率は類似団体より高い水準にある。令和3年度に改訂した公共施設等総合管理計画に基づいた公共施設の維持管理及び老朽化対策等を適切に進めていく。</t>
    <rPh sb="0" eb="2">
      <t>カコ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</si>
  <si>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</si>
  <si>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</si>
  <si>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</si>
  <si>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</si>
  <si>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</si>
  <si>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</si>
  <si>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過去に実施した繰上償還や基金残高の増加等により、将来負担額を充当可能額が上回っているため、将来負担比率は「-」となっている。
また、実施公債費比率も類似団体と比較しても低い水準である。</t>
    <rPh sb="0" eb="2">
      <t>カコ</t>
    </rPh>
    <rPh sb="3" eb="5">
      <t>ジッシ</t>
    </rPh>
    <rPh sb="7" eb="9">
      <t>クリガミ</t>
    </rPh>
    <rPh sb="9" eb="11">
      <t>ショウカン</t>
    </rPh>
    <rPh sb="12" eb="14">
      <t>キキン</t>
    </rPh>
    <rPh sb="14" eb="16">
      <t>ザンダカ</t>
    </rPh>
    <rPh sb="17" eb="19">
      <t>ゾウカ</t>
    </rPh>
    <rPh sb="19" eb="20">
      <t>トウ</t>
    </rPh>
    <rPh sb="24" eb="26">
      <t>ショウライ</t>
    </rPh>
    <rPh sb="26" eb="28">
      <t>フタン</t>
    </rPh>
    <rPh sb="28" eb="29">
      <t>ガク</t>
    </rPh>
    <rPh sb="30" eb="32">
      <t>ジュウトウ</t>
    </rPh>
    <rPh sb="32" eb="35">
      <t>カノウガク</t>
    </rPh>
    <rPh sb="36" eb="38">
      <t>ウワマワ</t>
    </rPh>
    <rPh sb="45" eb="47">
      <t>ショウライ</t>
    </rPh>
    <rPh sb="47" eb="49">
      <t>フタン</t>
    </rPh>
    <rPh sb="49" eb="51">
      <t>ヒリツ</t>
    </rPh>
    <rPh sb="66" eb="68">
      <t>ジッシ</t>
    </rPh>
    <rPh sb="68" eb="71">
      <t>コウサイヒ</t>
    </rPh>
    <rPh sb="71" eb="73">
      <t>ヒリツ</t>
    </rPh>
    <rPh sb="74" eb="76">
      <t>ルイジ</t>
    </rPh>
    <rPh sb="76" eb="78">
      <t>ダンタイ</t>
    </rPh>
    <rPh sb="79" eb="81">
      <t>ヒカク</t>
    </rPh>
    <rPh sb="84" eb="85">
      <t>ヒク</t>
    </rPh>
    <rPh sb="86" eb="88">
      <t>スイジュン</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</si>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</sst>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7"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0" fillId="0" borderId="0" xfId="20"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E9518343-6E6E-40F8-9CC2-8C07C6950F1D}"/>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126262</c:v>
                </c:pt>
                <c:pt idx="1">
                  <c:v>126525</c:v>
                </c:pt>
                <c:pt idx="2">
                  <c:v>138402</c:v>
                </c:pt>
                <c:pt idx="3">
                  <c:v>146367</c:v>
                </c:pt>
                <c:pt idx="4">
                  <c:v>165181</c:v>
                </c:pt>
              </c:numCache>
            </c:numRef>
          </c:val>
          <c:smooth val="0"/>
          <c:extLst>
            <c:ext xmlns:c16="http://schemas.microsoft.com/office/drawing/2014/chart" uri="{C3380CC4-5D6E-409C-BE32-E72D297353CC}">
              <c16:uniqueId val="{00000000-76DA-4872-BDD7-F5DA57B6E0F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159649</c:v>
                </c:pt>
                <c:pt idx="1">
                  <c:v>122513</c:v>
                </c:pt>
                <c:pt idx="2">
                  <c:v>109092</c:v>
                </c:pt>
                <c:pt idx="3">
                  <c:v>118866</c:v>
                </c:pt>
                <c:pt idx="4">
                  <c:v>126301</c:v>
                </c:pt>
              </c:numCache>
            </c:numRef>
          </c:val>
          <c:smooth val="0"/>
          <c:extLst>
            <c:ext xmlns:c16="http://schemas.microsoft.com/office/drawing/2014/chart" uri="{C3380CC4-5D6E-409C-BE32-E72D297353CC}">
              <c16:uniqueId val="{00000001-76DA-4872-BDD7-F5DA57B6E0FB}"/>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7.73</c:v>
                </c:pt>
                <c:pt idx="1">
                  <c:v>10.85</c:v>
                </c:pt>
                <c:pt idx="2">
                  <c:v>10.6</c:v>
                </c:pt>
                <c:pt idx="3">
                  <c:v>9.6300000000000008</c:v>
                </c:pt>
                <c:pt idx="4">
                  <c:v>9.85</c:v>
                </c:pt>
              </c:numCache>
            </c:numRef>
          </c:val>
          <c:extLst>
            <c:ext xmlns:c16="http://schemas.microsoft.com/office/drawing/2014/chart" uri="{C3380CC4-5D6E-409C-BE32-E72D297353CC}">
              <c16:uniqueId val="{00000000-E1C8-4CF7-B129-32248A5316A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77.36</c:v>
                </c:pt>
                <c:pt idx="1">
                  <c:v>76.28</c:v>
                </c:pt>
                <c:pt idx="2">
                  <c:v>76.02</c:v>
                </c:pt>
                <c:pt idx="3">
                  <c:v>80.7</c:v>
                </c:pt>
                <c:pt idx="4">
                  <c:v>82.67</c:v>
                </c:pt>
              </c:numCache>
            </c:numRef>
          </c:val>
          <c:extLst>
            <c:ext xmlns:c16="http://schemas.microsoft.com/office/drawing/2014/chart" uri="{C3380CC4-5D6E-409C-BE32-E72D297353CC}">
              <c16:uniqueId val="{00000001-E1C8-4CF7-B129-32248A5316A5}"/>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4.04</c:v>
                </c:pt>
                <c:pt idx="1">
                  <c:v>7.15</c:v>
                </c:pt>
                <c:pt idx="2">
                  <c:v>5.38</c:v>
                </c:pt>
                <c:pt idx="3">
                  <c:v>4.2</c:v>
                </c:pt>
                <c:pt idx="4">
                  <c:v>5.04</c:v>
                </c:pt>
              </c:numCache>
            </c:numRef>
          </c:val>
          <c:smooth val="0"/>
          <c:extLst>
            <c:ext xmlns:c16="http://schemas.microsoft.com/office/drawing/2014/chart" uri="{C3380CC4-5D6E-409C-BE32-E72D297353CC}">
              <c16:uniqueId val="{00000002-E1C8-4CF7-B129-32248A5316A5}"/>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13.63</c:v>
                </c:pt>
                <c:pt idx="2">
                  <c:v>#N/A</c:v>
                </c:pt>
                <c:pt idx="3">
                  <c:v>0.44</c:v>
                </c:pt>
                <c:pt idx="4">
                  <c:v>#N/A</c:v>
                </c:pt>
                <c:pt idx="5">
                  <c:v>0.63</c:v>
                </c:pt>
                <c:pt idx="6">
                  <c:v>#N/A</c:v>
                </c:pt>
                <c:pt idx="7">
                  <c:v>0.6</c:v>
                </c:pt>
                <c:pt idx="8">
                  <c:v>#N/A</c:v>
                </c:pt>
                <c:pt idx="9">
                  <c:v>0.54</c:v>
                </c:pt>
              </c:numCache>
            </c:numRef>
          </c:val>
          <c:extLst>
            <c:ext xmlns:c16="http://schemas.microsoft.com/office/drawing/2014/chart" uri="{C3380CC4-5D6E-409C-BE32-E72D297353CC}">
              <c16:uniqueId val="{00000000-91C2-4273-A65F-2D3A4C71B8C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1C2-4273-A65F-2D3A4C71B8C4}"/>
            </c:ext>
          </c:extLst>
        </c:ser>
        <c:ser>
          <c:idx val="2"/>
          <c:order val="2"/>
          <c:tx>
            <c:strRef>
              <c:f>データシート!$A$29</c:f>
              <c:strCache>
                <c:ptCount val="1"/>
                <c:pt idx="0">
                  <c:v>海陽町浅川公共下水道事業特別会計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0.09</c:v>
                </c:pt>
                <c:pt idx="2">
                  <c:v>#N/A</c:v>
                </c:pt>
                <c:pt idx="3">
                  <c:v>0.11</c:v>
                </c:pt>
                <c:pt idx="4">
                  <c:v>#N/A</c:v>
                </c:pt>
                <c:pt idx="5">
                  <c:v>0.13</c:v>
                </c:pt>
                <c:pt idx="6">
                  <c:v>#N/A</c:v>
                </c:pt>
                <c:pt idx="7">
                  <c:v>0.17</c:v>
                </c:pt>
                <c:pt idx="8">
                  <c:v>#N/A</c:v>
                </c:pt>
                <c:pt idx="9">
                  <c:v>0.28000000000000003</c:v>
                </c:pt>
              </c:numCache>
            </c:numRef>
          </c:val>
          <c:extLst>
            <c:ext xmlns:c16="http://schemas.microsoft.com/office/drawing/2014/chart" uri="{C3380CC4-5D6E-409C-BE32-E72D297353CC}">
              <c16:uniqueId val="{00000002-91C2-4273-A65F-2D3A4C71B8C4}"/>
            </c:ext>
          </c:extLst>
        </c:ser>
        <c:ser>
          <c:idx val="3"/>
          <c:order val="3"/>
          <c:tx>
            <c:strRef>
              <c:f>データシート!$A$30</c:f>
              <c:strCache>
                <c:ptCount val="1"/>
                <c:pt idx="0">
                  <c:v>海陽町川西農業集落排水事業特別会計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0.12</c:v>
                </c:pt>
                <c:pt idx="2">
                  <c:v>#N/A</c:v>
                </c:pt>
                <c:pt idx="3">
                  <c:v>0.14000000000000001</c:v>
                </c:pt>
                <c:pt idx="4">
                  <c:v>#N/A</c:v>
                </c:pt>
                <c:pt idx="5">
                  <c:v>0.16</c:v>
                </c:pt>
                <c:pt idx="6">
                  <c:v>#N/A</c:v>
                </c:pt>
                <c:pt idx="7">
                  <c:v>0.2</c:v>
                </c:pt>
                <c:pt idx="8">
                  <c:v>#N/A</c:v>
                </c:pt>
                <c:pt idx="9">
                  <c:v>0.32</c:v>
                </c:pt>
              </c:numCache>
            </c:numRef>
          </c:val>
          <c:extLst>
            <c:ext xmlns:c16="http://schemas.microsoft.com/office/drawing/2014/chart" uri="{C3380CC4-5D6E-409C-BE32-E72D297353CC}">
              <c16:uniqueId val="{00000003-91C2-4273-A65F-2D3A4C71B8C4}"/>
            </c:ext>
          </c:extLst>
        </c:ser>
        <c:ser>
          <c:idx val="4"/>
          <c:order val="4"/>
          <c:tx>
            <c:strRef>
              <c:f>データシート!$A$31</c:f>
              <c:strCache>
                <c:ptCount val="1"/>
                <c:pt idx="0">
                  <c:v>海陽町宍喰公共下水道事業特別会計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0.04</c:v>
                </c:pt>
                <c:pt idx="2">
                  <c:v>#N/A</c:v>
                </c:pt>
                <c:pt idx="3">
                  <c:v>0.12</c:v>
                </c:pt>
                <c:pt idx="4">
                  <c:v>#N/A</c:v>
                </c:pt>
                <c:pt idx="5">
                  <c:v>0.14000000000000001</c:v>
                </c:pt>
                <c:pt idx="6">
                  <c:v>#N/A</c:v>
                </c:pt>
                <c:pt idx="7">
                  <c:v>0.18</c:v>
                </c:pt>
                <c:pt idx="8">
                  <c:v>#N/A</c:v>
                </c:pt>
                <c:pt idx="9">
                  <c:v>0.34</c:v>
                </c:pt>
              </c:numCache>
            </c:numRef>
          </c:val>
          <c:extLst>
            <c:ext xmlns:c16="http://schemas.microsoft.com/office/drawing/2014/chart" uri="{C3380CC4-5D6E-409C-BE32-E72D297353CC}">
              <c16:uniqueId val="{00000004-91C2-4273-A65F-2D3A4C71B8C4}"/>
            </c:ext>
          </c:extLst>
        </c:ser>
        <c:ser>
          <c:idx val="5"/>
          <c:order val="5"/>
          <c:tx>
            <c:strRef>
              <c:f>データシート!$A$32</c:f>
              <c:strCache>
                <c:ptCount val="1"/>
                <c:pt idx="0">
                  <c:v>海陽町海部公共下水道事業特別会計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0.17</c:v>
                </c:pt>
                <c:pt idx="2">
                  <c:v>#N/A</c:v>
                </c:pt>
                <c:pt idx="3">
                  <c:v>0.18</c:v>
                </c:pt>
                <c:pt idx="4">
                  <c:v>#N/A</c:v>
                </c:pt>
                <c:pt idx="5">
                  <c:v>0.19</c:v>
                </c:pt>
                <c:pt idx="6">
                  <c:v>#N/A</c:v>
                </c:pt>
                <c:pt idx="7">
                  <c:v>0.24</c:v>
                </c:pt>
                <c:pt idx="8">
                  <c:v>#N/A</c:v>
                </c:pt>
                <c:pt idx="9">
                  <c:v>0.35</c:v>
                </c:pt>
              </c:numCache>
            </c:numRef>
          </c:val>
          <c:extLst>
            <c:ext xmlns:c16="http://schemas.microsoft.com/office/drawing/2014/chart" uri="{C3380CC4-5D6E-409C-BE32-E72D297353CC}">
              <c16:uniqueId val="{00000005-91C2-4273-A65F-2D3A4C71B8C4}"/>
            </c:ext>
          </c:extLst>
        </c:ser>
        <c:ser>
          <c:idx val="6"/>
          <c:order val="6"/>
          <c:tx>
            <c:strRef>
              <c:f>データシート!$A$33</c:f>
              <c:strCache>
                <c:ptCount val="1"/>
                <c:pt idx="0">
                  <c:v>海陽町病院事業会計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0.41</c:v>
                </c:pt>
                <c:pt idx="2">
                  <c:v>#N/A</c:v>
                </c:pt>
                <c:pt idx="3">
                  <c:v>0.83</c:v>
                </c:pt>
                <c:pt idx="4">
                  <c:v>#N/A</c:v>
                </c:pt>
                <c:pt idx="5">
                  <c:v>1.26</c:v>
                </c:pt>
                <c:pt idx="6">
                  <c:v>#N/A</c:v>
                </c:pt>
                <c:pt idx="7">
                  <c:v>1.33</c:v>
                </c:pt>
                <c:pt idx="8">
                  <c:v>#N/A</c:v>
                </c:pt>
                <c:pt idx="9">
                  <c:v>0.69</c:v>
                </c:pt>
              </c:numCache>
            </c:numRef>
          </c:val>
          <c:extLst>
            <c:ext xmlns:c16="http://schemas.microsoft.com/office/drawing/2014/chart" uri="{C3380CC4-5D6E-409C-BE32-E72D297353CC}">
              <c16:uniqueId val="{00000006-91C2-4273-A65F-2D3A4C71B8C4}"/>
            </c:ext>
          </c:extLst>
        </c:ser>
        <c:ser>
          <c:idx val="7"/>
          <c:order val="7"/>
          <c:tx>
            <c:strRef>
              <c:f>データシート!$A$34</c:f>
              <c:strCache>
                <c:ptCount val="1"/>
                <c:pt idx="0">
                  <c:v>海陽町国民健康保険特別会計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1.05</c:v>
                </c:pt>
                <c:pt idx="2">
                  <c:v>#N/A</c:v>
                </c:pt>
                <c:pt idx="3">
                  <c:v>1.51</c:v>
                </c:pt>
                <c:pt idx="4">
                  <c:v>#N/A</c:v>
                </c:pt>
                <c:pt idx="5">
                  <c:v>2.06</c:v>
                </c:pt>
                <c:pt idx="6">
                  <c:v>#N/A</c:v>
                </c:pt>
                <c:pt idx="7">
                  <c:v>2.93</c:v>
                </c:pt>
                <c:pt idx="8">
                  <c:v>#N/A</c:v>
                </c:pt>
                <c:pt idx="9">
                  <c:v>2.48</c:v>
                </c:pt>
              </c:numCache>
            </c:numRef>
          </c:val>
          <c:extLst>
            <c:ext xmlns:c16="http://schemas.microsoft.com/office/drawing/2014/chart" uri="{C3380CC4-5D6E-409C-BE32-E72D297353CC}">
              <c16:uniqueId val="{00000007-91C2-4273-A65F-2D3A4C71B8C4}"/>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7.73</c:v>
                </c:pt>
                <c:pt idx="2">
                  <c:v>#N/A</c:v>
                </c:pt>
                <c:pt idx="3">
                  <c:v>10.85</c:v>
                </c:pt>
                <c:pt idx="4">
                  <c:v>#N/A</c:v>
                </c:pt>
                <c:pt idx="5">
                  <c:v>10.59</c:v>
                </c:pt>
                <c:pt idx="6">
                  <c:v>#N/A</c:v>
                </c:pt>
                <c:pt idx="7">
                  <c:v>9.6300000000000008</c:v>
                </c:pt>
                <c:pt idx="8">
                  <c:v>#N/A</c:v>
                </c:pt>
                <c:pt idx="9">
                  <c:v>9.84</c:v>
                </c:pt>
              </c:numCache>
            </c:numRef>
          </c:val>
          <c:extLst>
            <c:ext xmlns:c16="http://schemas.microsoft.com/office/drawing/2014/chart" uri="{C3380CC4-5D6E-409C-BE32-E72D297353CC}">
              <c16:uniqueId val="{00000008-91C2-4273-A65F-2D3A4C71B8C4}"/>
            </c:ext>
          </c:extLst>
        </c:ser>
        <c:ser>
          <c:idx val="9"/>
          <c:order val="9"/>
          <c:tx>
            <c:strRef>
              <c:f>データシート!$A$36</c:f>
              <c:strCache>
                <c:ptCount val="1"/>
                <c:pt idx="0">
                  <c:v>海陽町水道事業会計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0</c:v>
                </c:pt>
                <c:pt idx="1">
                  <c:v>0</c:v>
                </c:pt>
                <c:pt idx="2">
                  <c:v>#N/A</c:v>
                </c:pt>
                <c:pt idx="3">
                  <c:v>13.38</c:v>
                </c:pt>
                <c:pt idx="4">
                  <c:v>#N/A</c:v>
                </c:pt>
                <c:pt idx="5">
                  <c:v>13.13</c:v>
                </c:pt>
                <c:pt idx="6">
                  <c:v>#N/A</c:v>
                </c:pt>
                <c:pt idx="7">
                  <c:v>13.53</c:v>
                </c:pt>
                <c:pt idx="8">
                  <c:v>#N/A</c:v>
                </c:pt>
                <c:pt idx="9">
                  <c:v>14.16</c:v>
                </c:pt>
              </c:numCache>
            </c:numRef>
          </c:val>
          <c:extLst>
            <c:ext xmlns:c16="http://schemas.microsoft.com/office/drawing/2014/chart" uri="{C3380CC4-5D6E-409C-BE32-E72D297353CC}">
              <c16:uniqueId val="{00000009-91C2-4273-A65F-2D3A4C71B8C4}"/>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965</c:v>
                </c:pt>
                <c:pt idx="5">
                  <c:v>957</c:v>
                </c:pt>
                <c:pt idx="8">
                  <c:v>890</c:v>
                </c:pt>
                <c:pt idx="11">
                  <c:v>880</c:v>
                </c:pt>
                <c:pt idx="14">
                  <c:v>837</c:v>
                </c:pt>
              </c:numCache>
            </c:numRef>
          </c:val>
          <c:extLst>
            <c:ext xmlns:c16="http://schemas.microsoft.com/office/drawing/2014/chart" uri="{C3380CC4-5D6E-409C-BE32-E72D297353CC}">
              <c16:uniqueId val="{00000000-6FA0-4DD7-A537-C5422D6CADC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6FA0-4DD7-A537-C5422D6CADC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6FA0-4DD7-A537-C5422D6CADC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25</c:v>
                </c:pt>
                <c:pt idx="3">
                  <c:v>24</c:v>
                </c:pt>
                <c:pt idx="6">
                  <c:v>1</c:v>
                </c:pt>
                <c:pt idx="9">
                  <c:v>0</c:v>
                </c:pt>
                <c:pt idx="12">
                  <c:v>0</c:v>
                </c:pt>
              </c:numCache>
            </c:numRef>
          </c:val>
          <c:extLst>
            <c:ext xmlns:c16="http://schemas.microsoft.com/office/drawing/2014/chart" uri="{C3380CC4-5D6E-409C-BE32-E72D297353CC}">
              <c16:uniqueId val="{00000003-6FA0-4DD7-A537-C5422D6CADC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231</c:v>
                </c:pt>
                <c:pt idx="3">
                  <c:v>205</c:v>
                </c:pt>
                <c:pt idx="6">
                  <c:v>194</c:v>
                </c:pt>
                <c:pt idx="9">
                  <c:v>196</c:v>
                </c:pt>
                <c:pt idx="12">
                  <c:v>189</c:v>
                </c:pt>
              </c:numCache>
            </c:numRef>
          </c:val>
          <c:extLst>
            <c:ext xmlns:c16="http://schemas.microsoft.com/office/drawing/2014/chart" uri="{C3380CC4-5D6E-409C-BE32-E72D297353CC}">
              <c16:uniqueId val="{00000004-6FA0-4DD7-A537-C5422D6CADC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FA0-4DD7-A537-C5422D6CADC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FA0-4DD7-A537-C5422D6CADC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789</c:v>
                </c:pt>
                <c:pt idx="3">
                  <c:v>787</c:v>
                </c:pt>
                <c:pt idx="6">
                  <c:v>731</c:v>
                </c:pt>
                <c:pt idx="9">
                  <c:v>746</c:v>
                </c:pt>
                <c:pt idx="12">
                  <c:v>706</c:v>
                </c:pt>
              </c:numCache>
            </c:numRef>
          </c:val>
          <c:extLst>
            <c:ext xmlns:c16="http://schemas.microsoft.com/office/drawing/2014/chart" uri="{C3380CC4-5D6E-409C-BE32-E72D297353CC}">
              <c16:uniqueId val="{00000007-6FA0-4DD7-A537-C5422D6CADCC}"/>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80</c:v>
                </c:pt>
                <c:pt idx="2">
                  <c:v>#N/A</c:v>
                </c:pt>
                <c:pt idx="3">
                  <c:v>#N/A</c:v>
                </c:pt>
                <c:pt idx="4">
                  <c:v>59</c:v>
                </c:pt>
                <c:pt idx="5">
                  <c:v>#N/A</c:v>
                </c:pt>
                <c:pt idx="6">
                  <c:v>#N/A</c:v>
                </c:pt>
                <c:pt idx="7">
                  <c:v>36</c:v>
                </c:pt>
                <c:pt idx="8">
                  <c:v>#N/A</c:v>
                </c:pt>
                <c:pt idx="9">
                  <c:v>#N/A</c:v>
                </c:pt>
                <c:pt idx="10">
                  <c:v>62</c:v>
                </c:pt>
                <c:pt idx="11">
                  <c:v>#N/A</c:v>
                </c:pt>
                <c:pt idx="12">
                  <c:v>#N/A</c:v>
                </c:pt>
                <c:pt idx="13">
                  <c:v>58</c:v>
                </c:pt>
                <c:pt idx="14">
                  <c:v>#N/A</c:v>
                </c:pt>
              </c:numCache>
            </c:numRef>
          </c:val>
          <c:smooth val="0"/>
          <c:extLst>
            <c:ext xmlns:c16="http://schemas.microsoft.com/office/drawing/2014/chart" uri="{C3380CC4-5D6E-409C-BE32-E72D297353CC}">
              <c16:uniqueId val="{00000008-6FA0-4DD7-A537-C5422D6CADCC}"/>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7657</c:v>
                </c:pt>
                <c:pt idx="5">
                  <c:v>7265</c:v>
                </c:pt>
                <c:pt idx="8">
                  <c:v>6914</c:v>
                </c:pt>
                <c:pt idx="11">
                  <c:v>6743</c:v>
                </c:pt>
                <c:pt idx="14">
                  <c:v>6475</c:v>
                </c:pt>
              </c:numCache>
            </c:numRef>
          </c:val>
          <c:extLst>
            <c:ext xmlns:c16="http://schemas.microsoft.com/office/drawing/2014/chart" uri="{C3380CC4-5D6E-409C-BE32-E72D297353CC}">
              <c16:uniqueId val="{00000000-FFD9-481E-966E-AB514046F89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121</c:v>
                </c:pt>
                <c:pt idx="5">
                  <c:v>100</c:v>
                </c:pt>
                <c:pt idx="8">
                  <c:v>94</c:v>
                </c:pt>
                <c:pt idx="11">
                  <c:v>90</c:v>
                </c:pt>
                <c:pt idx="14">
                  <c:v>86</c:v>
                </c:pt>
              </c:numCache>
            </c:numRef>
          </c:val>
          <c:extLst>
            <c:ext xmlns:c16="http://schemas.microsoft.com/office/drawing/2014/chart" uri="{C3380CC4-5D6E-409C-BE32-E72D297353CC}">
              <c16:uniqueId val="{00000001-FFD9-481E-966E-AB514046F89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8987</c:v>
                </c:pt>
                <c:pt idx="5">
                  <c:v>9025</c:v>
                </c:pt>
                <c:pt idx="8">
                  <c:v>9706</c:v>
                </c:pt>
                <c:pt idx="11">
                  <c:v>10386</c:v>
                </c:pt>
                <c:pt idx="14">
                  <c:v>10625</c:v>
                </c:pt>
              </c:numCache>
            </c:numRef>
          </c:val>
          <c:extLst>
            <c:ext xmlns:c16="http://schemas.microsoft.com/office/drawing/2014/chart" uri="{C3380CC4-5D6E-409C-BE32-E72D297353CC}">
              <c16:uniqueId val="{00000002-FFD9-481E-966E-AB514046F89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FD9-481E-966E-AB514046F89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FD9-481E-966E-AB514046F89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FD9-481E-966E-AB514046F89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1169</c:v>
                </c:pt>
                <c:pt idx="3">
                  <c:v>1148</c:v>
                </c:pt>
                <c:pt idx="6">
                  <c:v>1101</c:v>
                </c:pt>
                <c:pt idx="9">
                  <c:v>1048</c:v>
                </c:pt>
                <c:pt idx="12">
                  <c:v>986</c:v>
                </c:pt>
              </c:numCache>
            </c:numRef>
          </c:val>
          <c:extLst>
            <c:ext xmlns:c16="http://schemas.microsoft.com/office/drawing/2014/chart" uri="{C3380CC4-5D6E-409C-BE32-E72D297353CC}">
              <c16:uniqueId val="{00000006-FFD9-481E-966E-AB514046F89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22</c:v>
                </c:pt>
                <c:pt idx="3">
                  <c:v>1</c:v>
                </c:pt>
                <c:pt idx="6">
                  <c:v>0</c:v>
                </c:pt>
                <c:pt idx="9">
                  <c:v>0</c:v>
                </c:pt>
                <c:pt idx="12">
                  <c:v>0</c:v>
                </c:pt>
              </c:numCache>
            </c:numRef>
          </c:val>
          <c:extLst>
            <c:ext xmlns:c16="http://schemas.microsoft.com/office/drawing/2014/chart" uri="{C3380CC4-5D6E-409C-BE32-E72D297353CC}">
              <c16:uniqueId val="{00000007-FFD9-481E-966E-AB514046F89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2254</c:v>
                </c:pt>
                <c:pt idx="3">
                  <c:v>1819</c:v>
                </c:pt>
                <c:pt idx="6">
                  <c:v>1800</c:v>
                </c:pt>
                <c:pt idx="9">
                  <c:v>1778</c:v>
                </c:pt>
                <c:pt idx="12">
                  <c:v>1729</c:v>
                </c:pt>
              </c:numCache>
            </c:numRef>
          </c:val>
          <c:extLst>
            <c:ext xmlns:c16="http://schemas.microsoft.com/office/drawing/2014/chart" uri="{C3380CC4-5D6E-409C-BE32-E72D297353CC}">
              <c16:uniqueId val="{00000008-FFD9-481E-966E-AB514046F89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50</c:v>
                </c:pt>
                <c:pt idx="3">
                  <c:v>45</c:v>
                </c:pt>
                <c:pt idx="6">
                  <c:v>37</c:v>
                </c:pt>
                <c:pt idx="9">
                  <c:v>30</c:v>
                </c:pt>
                <c:pt idx="12">
                  <c:v>23</c:v>
                </c:pt>
              </c:numCache>
            </c:numRef>
          </c:val>
          <c:extLst>
            <c:ext xmlns:c16="http://schemas.microsoft.com/office/drawing/2014/chart" uri="{C3380CC4-5D6E-409C-BE32-E72D297353CC}">
              <c16:uniqueId val="{00000009-FFD9-481E-966E-AB514046F89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6737</c:v>
                </c:pt>
                <c:pt idx="3">
                  <c:v>6608</c:v>
                </c:pt>
                <c:pt idx="6">
                  <c:v>6378</c:v>
                </c:pt>
                <c:pt idx="9">
                  <c:v>6123</c:v>
                </c:pt>
                <c:pt idx="12">
                  <c:v>5895</c:v>
                </c:pt>
              </c:numCache>
            </c:numRef>
          </c:val>
          <c:extLst>
            <c:ext xmlns:c16="http://schemas.microsoft.com/office/drawing/2014/chart" uri="{C3380CC4-5D6E-409C-BE32-E72D297353CC}">
              <c16:uniqueId val="{0000000A-FFD9-481E-966E-AB514046F898}"/>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FFD9-481E-966E-AB514046F898}"/>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3823</c:v>
                </c:pt>
                <c:pt idx="1">
                  <c:v>3948</c:v>
                </c:pt>
                <c:pt idx="2">
                  <c:v>4042</c:v>
                </c:pt>
              </c:numCache>
            </c:numRef>
          </c:val>
          <c:extLst>
            <c:ext xmlns:c16="http://schemas.microsoft.com/office/drawing/2014/chart" uri="{C3380CC4-5D6E-409C-BE32-E72D297353CC}">
              <c16:uniqueId val="{00000000-75CC-42DF-996C-2B591DF397B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1897</c:v>
                </c:pt>
                <c:pt idx="1">
                  <c:v>1897</c:v>
                </c:pt>
                <c:pt idx="2">
                  <c:v>1918</c:v>
                </c:pt>
              </c:numCache>
            </c:numRef>
          </c:val>
          <c:extLst>
            <c:ext xmlns:c16="http://schemas.microsoft.com/office/drawing/2014/chart" uri="{C3380CC4-5D6E-409C-BE32-E72D297353CC}">
              <c16:uniqueId val="{00000001-75CC-42DF-996C-2B591DF397B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3813</c:v>
                </c:pt>
                <c:pt idx="1">
                  <c:v>4384</c:v>
                </c:pt>
                <c:pt idx="2">
                  <c:v>4483</c:v>
                </c:pt>
              </c:numCache>
            </c:numRef>
          </c:val>
          <c:extLst>
            <c:ext xmlns:c16="http://schemas.microsoft.com/office/drawing/2014/chart" uri="{C3380CC4-5D6E-409C-BE32-E72D297353CC}">
              <c16:uniqueId val="{00000002-75CC-42DF-996C-2B591DF397BD}"/>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{044AF8E3-1C2D-40B1-BCC5-3D0C80F72AFA}</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CEA8-417B-87F5-93D44FD95A3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{6DC7159F-E28F-4646-9CFD-3141E317CC52}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EA8-417B-87F5-93D44FD95A3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{A193475F-ED11-4BFB-9BE0-B106CAA287D2}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EA8-417B-87F5-93D44FD95A3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{8ECECD5E-3739-4A93-B342-C90D348EB802}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EA8-417B-87F5-93D44FD95A3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{253A3103-CB67-41AD-8D7A-04983EB8E7FC}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EA8-417B-87F5-93D44FD95A34}"/>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{009B7802-0627-4944-8A0F-B5CF9F858BDB}</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CEA8-417B-87F5-93D44FD95A34}"/>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{229642A1-0B18-4A72-9F4F-D774D4442AE8}</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CEA8-417B-87F5-93D44FD95A34}"/>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{2DACC38C-CB39-4B40-AB58-075024EF96C7}</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CEA8-417B-87F5-93D44FD95A34}"/>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{4EC5BABE-0D87-4371-9325-A40CDDEDBE10}</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CEA8-417B-87F5-93D44FD95A3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65.099999999999994</c:v>
                </c:pt>
                <c:pt idx="8">
                  <c:v>66.3</c:v>
                </c:pt>
                <c:pt idx="16">
                  <c:v>67.599999999999994</c:v>
                </c:pt>
                <c:pt idx="24">
                  <c:v>69</c:v>
                </c:pt>
                <c:pt idx="32">
                  <c:v>70.400000000000006</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CEA8-417B-87F5-93D44FD95A34}"/>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{884D6C22-766F-41F4-B5CB-0F55BF9FECBA}</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CEA8-417B-87F5-93D44FD95A34}"/>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{9EE71F8B-BB85-4B34-84B0-6BF930704CD4}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EA8-417B-87F5-93D44FD95A3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{7596B3FA-FAFE-45C2-B88E-895542EFBFEE}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EA8-417B-87F5-93D44FD95A3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{885238A4-51FC-431B-B2AF-E1E116102210}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EA8-417B-87F5-93D44FD95A3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{59F6A9CC-BF93-4D41-8C38-8E0B70BAC77B}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EA8-417B-87F5-93D44FD95A34}"/>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{ABA90BF0-5A8B-478C-8AA0-5F7C47AF3733}</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CEA8-417B-87F5-93D44FD95A34}"/>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{6A08D84D-3074-4CD7-8AD7-6620C48C1B16}</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CEA8-417B-87F5-93D44FD95A34}"/>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{699395AB-1729-417E-9787-2C7157AF8BBA}</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CEA8-417B-87F5-93D44FD95A34}"/>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{B1E7E7C7-CD4A-49A9-8FD5-948AD2CADF2F}</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CEA8-417B-87F5-93D44FD95A3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62.8</c:v>
                </c:pt>
                <c:pt idx="8">
                  <c:v>64</c:v>
                </c:pt>
                <c:pt idx="16">
                  <c:v>62.7</c:v>
                </c:pt>
                <c:pt idx="24">
                  <c:v>63.1</c:v>
                </c:pt>
                <c:pt idx="32">
                  <c:v>63.8</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CEA8-417B-87F5-93D44FD95A34}"/>
            </c:ext>
          </c:extLst>
        </c:ser>
        <c:dLbls>
          <c:showLegendKey val="0"/>
          <c:showVal val="1"/>
          <c:showCatName val="0"/>
          <c:showSerName val="0"/>
          <c:showPercent val="0"/>
          <c:showBubbleSize val="0"/>
        </c:dLbls>
        <c:axId val="46179840"/>
        <c:axId val="46181760"/>
      </c:scatterChart>
      <c:valAx>
        <c:axId val="46179840"/>
        <c:scaling>
          <c:orientation val="maxMin"/>
          <c:max val="65"/>
          <c:min val="62"/>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{3D903892-4B32-48E5-8574-DCA09026D8D1}</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654A-43AF-A874-553D6B8841E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{2C8323BB-11C4-48F2-8258-41A845EF8288}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54A-43AF-A874-553D6B8841E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{49911C0B-FFF1-4C18-8CD5-D2DBF7622EA4}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54A-43AF-A874-553D6B8841E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{5ABCFCB2-F157-4437-9B57-2587D03F9910}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54A-43AF-A874-553D6B8841E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{9B9B5E36-AC98-4EEF-8B5B-6D552928B659}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54A-43AF-A874-553D6B8841E7}"/>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{1553F1A6-4522-4B88-A4CB-EAAFA93DF926}</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654A-43AF-A874-553D6B8841E7}"/>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{68546CB2-D4E3-4E50-9614-9F714AD7A796}</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654A-43AF-A874-553D6B8841E7}"/>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{3D9EF215-593D-4605-9B7F-0D705D1CA628}</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654A-43AF-A874-553D6B8841E7}"/>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{60F6B48B-CC7A-46A5-B70D-20B766CE7886}</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654A-43AF-A874-553D6B8841E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1.5</c:v>
                </c:pt>
                <c:pt idx="8">
                  <c:v>1.7</c:v>
                </c:pt>
                <c:pt idx="16">
                  <c:v>1.5</c:v>
                </c:pt>
                <c:pt idx="24">
                  <c:v>1.3</c:v>
                </c:pt>
                <c:pt idx="32">
                  <c:v>1.2</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654A-43AF-A874-553D6B8841E7}"/>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{1267A76A-2367-4D5B-A6F3-682802E5109A}</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654A-43AF-A874-553D6B8841E7}"/>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{5C957038-5B27-46BA-9415-1D5A38CB0068}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54A-43AF-A874-553D6B8841E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{66A42896-F73E-4753-BC45-06423C2D9B1C}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54A-43AF-A874-553D6B8841E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{97973178-2A08-46C3-8411-4543512250E0}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54A-43AF-A874-553D6B8841E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{4EDEF883-F3D1-4B7D-93D3-7AC6A86ED8E0}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54A-43AF-A874-553D6B8841E7}"/>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{FB8AED42-5F01-4715-9244-707E7E1F82A2}</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654A-43AF-A874-553D6B8841E7}"/>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{8987CC45-F17E-455B-85C9-179E51DB7A60}</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654A-43AF-A874-553D6B8841E7}"/>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{9EB6AB29-70A0-4FE4-836C-FE73B3438483}</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654A-43AF-A874-553D6B8841E7}"/>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{9490E8A1-8BAE-43AA-AD22-B6DFD3D760A5}</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654A-43AF-A874-553D6B8841E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7.7</c:v>
                </c:pt>
                <c:pt idx="8">
                  <c:v>8</c:v>
                </c:pt>
                <c:pt idx="16">
                  <c:v>8.3000000000000007</c:v>
                </c:pt>
                <c:pt idx="24">
                  <c:v>8.1</c:v>
                </c:pt>
                <c:pt idx="32">
                  <c:v>8.1999999999999993</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654A-43AF-A874-553D6B8841E7}"/>
            </c:ext>
          </c:extLst>
        </c:ser>
        <c:dLbls>
          <c:showLegendKey val="0"/>
          <c:showVal val="1"/>
          <c:showCatName val="0"/>
          <c:showSerName val="0"/>
          <c:showPercent val="0"/>
          <c:showBubbleSize val="0"/>
        </c:dLbls>
        <c:axId val="84219776"/>
        <c:axId val="84234240"/>
      </c:scatterChart>
      <c:valAx>
        <c:axId val="84219776"/>
        <c:scaling>
          <c:orientation val="maxMin"/>
          <c:max val="8.4"/>
          <c:min val="7.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徳島県海陽町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繰上償還額を除いた元利償還金は</a:t>
          </a:r>
          <a:r>
            <a:rPr kumimoji="1" lang="ja-JP" altLang="en-US" sz="1400">
              <a:solidFill>
                <a:schemeClr val="tx1"/>
              </a:solidFill>
              <a:latin typeface="ＭＳ ゴシック" pitchFamily="49" charset="-128"/>
              <a:ea typeface="ＭＳ ゴシック" pitchFamily="49" charset="-128"/>
            </a:rPr>
            <a:t>、対前年度</a:t>
          </a:r>
          <a:r>
            <a:rPr kumimoji="1" lang="en-US" altLang="ja-JP" sz="1400">
              <a:solidFill>
                <a:schemeClr val="tx1"/>
              </a:solidFill>
              <a:latin typeface="ＭＳ ゴシック" pitchFamily="49" charset="-128"/>
              <a:ea typeface="ＭＳ ゴシック" pitchFamily="49" charset="-128"/>
            </a:rPr>
            <a:t>40</a:t>
          </a:r>
          <a:r>
            <a:rPr kumimoji="1" lang="ja-JP" altLang="en-US" sz="1400">
              <a:solidFill>
                <a:schemeClr val="tx1"/>
              </a:solidFill>
              <a:latin typeface="ＭＳ ゴシック" pitchFamily="49" charset="-128"/>
              <a:ea typeface="ＭＳ ゴシック" pitchFamily="49" charset="-128"/>
            </a:rPr>
            <a:t>百万円減の</a:t>
          </a:r>
          <a:r>
            <a:rPr kumimoji="1" lang="en-US" altLang="ja-JP" sz="1400">
              <a:solidFill>
                <a:schemeClr val="tx1"/>
              </a:solidFill>
              <a:latin typeface="ＭＳ ゴシック" pitchFamily="49" charset="-128"/>
              <a:ea typeface="ＭＳ ゴシック" pitchFamily="49" charset="-128"/>
            </a:rPr>
            <a:t>706</a:t>
          </a:r>
          <a:r>
            <a:rPr kumimoji="1" lang="ja-JP" altLang="en-US" sz="1400">
              <a:solidFill>
                <a:schemeClr val="tx1"/>
              </a:solidFill>
              <a:latin typeface="ＭＳ ゴシック" pitchFamily="49" charset="-128"/>
              <a:ea typeface="ＭＳ ゴシック" pitchFamily="49" charset="-128"/>
            </a:rPr>
            <a:t>百万円となっている。主な要因は、平成</a:t>
          </a:r>
          <a:r>
            <a:rPr kumimoji="1" lang="en-US" altLang="ja-JP" sz="1400">
              <a:solidFill>
                <a:schemeClr val="tx1"/>
              </a:solidFill>
              <a:latin typeface="ＭＳ ゴシック" pitchFamily="49" charset="-128"/>
              <a:ea typeface="ＭＳ ゴシック" pitchFamily="49" charset="-128"/>
            </a:rPr>
            <a:t>21</a:t>
          </a:r>
          <a:r>
            <a:rPr kumimoji="1" lang="ja-JP" altLang="en-US" sz="1400">
              <a:solidFill>
                <a:schemeClr val="tx1"/>
              </a:solidFill>
              <a:latin typeface="ＭＳ ゴシック" pitchFamily="49" charset="-128"/>
              <a:ea typeface="ＭＳ ゴシック" pitchFamily="49" charset="-128"/>
            </a:rPr>
            <a:t>年度過疎債（ケーブルテレビ関連事業など）等の償還終了によるものである。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徳島県海陽町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地方債の現在高の減</a:t>
          </a:r>
          <a:r>
            <a:rPr kumimoji="1" lang="ja-JP" altLang="en-US" sz="1400">
              <a:solidFill>
                <a:sysClr val="windowText" lastClr="000000"/>
              </a:solidFill>
              <a:latin typeface="ＭＳ ゴシック" pitchFamily="49" charset="-128"/>
              <a:ea typeface="ＭＳ ゴシック" pitchFamily="49" charset="-128"/>
            </a:rPr>
            <a:t>（△</a:t>
          </a:r>
          <a:r>
            <a:rPr kumimoji="1" lang="en-US" altLang="ja-JP" sz="1400">
              <a:solidFill>
                <a:sysClr val="windowText" lastClr="000000"/>
              </a:solidFill>
              <a:latin typeface="ＭＳ ゴシック" pitchFamily="49" charset="-128"/>
              <a:ea typeface="ＭＳ ゴシック" pitchFamily="49" charset="-128"/>
            </a:rPr>
            <a:t>228</a:t>
          </a:r>
          <a:r>
            <a:rPr kumimoji="1" lang="ja-JP" altLang="en-US" sz="1400">
              <a:solidFill>
                <a:sysClr val="windowText" lastClr="000000"/>
              </a:solidFill>
              <a:latin typeface="ＭＳ ゴシック" pitchFamily="49" charset="-128"/>
              <a:ea typeface="ＭＳ ゴシック" pitchFamily="49" charset="-128"/>
            </a:rPr>
            <a:t>百万円）や公営企業債等繰入見込額の減（△</a:t>
          </a:r>
          <a:r>
            <a:rPr kumimoji="1" lang="en-US" altLang="ja-JP" sz="1400">
              <a:solidFill>
                <a:sysClr val="windowText" lastClr="000000"/>
              </a:solidFill>
              <a:latin typeface="ＭＳ ゴシック" pitchFamily="49" charset="-128"/>
              <a:ea typeface="ＭＳ ゴシック" pitchFamily="49" charset="-128"/>
            </a:rPr>
            <a:t>49</a:t>
          </a:r>
          <a:r>
            <a:rPr kumimoji="1" lang="ja-JP" altLang="en-US" sz="1400">
              <a:solidFill>
                <a:sysClr val="windowText" lastClr="000000"/>
              </a:solidFill>
              <a:latin typeface="ＭＳ ゴシック" pitchFamily="49" charset="-128"/>
              <a:ea typeface="ＭＳ ゴシック" pitchFamily="49" charset="-128"/>
            </a:rPr>
            <a:t>百万円）、退職手当負担見込額の減（△</a:t>
          </a:r>
          <a:r>
            <a:rPr kumimoji="1" lang="en-US" altLang="ja-JP" sz="1400">
              <a:solidFill>
                <a:sysClr val="windowText" lastClr="000000"/>
              </a:solidFill>
              <a:latin typeface="ＭＳ ゴシック" pitchFamily="49" charset="-128"/>
              <a:ea typeface="ＭＳ ゴシック" pitchFamily="49" charset="-128"/>
            </a:rPr>
            <a:t>62</a:t>
          </a:r>
          <a:r>
            <a:rPr kumimoji="1" lang="ja-JP" altLang="en-US" sz="1400">
              <a:solidFill>
                <a:sysClr val="windowText" lastClr="000000"/>
              </a:solidFill>
              <a:latin typeface="ＭＳ ゴシック" pitchFamily="49" charset="-128"/>
              <a:ea typeface="ＭＳ ゴシック" pitchFamily="49" charset="-128"/>
            </a:rPr>
            <a:t>百万円）など将来負担額が大きく減少していること、並びに充当可能基金の増（</a:t>
          </a:r>
          <a:r>
            <a:rPr kumimoji="1" lang="en-US" altLang="ja-JP" sz="1400">
              <a:solidFill>
                <a:sysClr val="windowText" lastClr="000000"/>
              </a:solidFill>
              <a:latin typeface="ＭＳ ゴシック" pitchFamily="49" charset="-128"/>
              <a:ea typeface="ＭＳ ゴシック" pitchFamily="49" charset="-128"/>
            </a:rPr>
            <a:t>+239</a:t>
          </a:r>
          <a:r>
            <a:rPr kumimoji="1" lang="ja-JP" altLang="en-US" sz="1400">
              <a:solidFill>
                <a:sysClr val="windowText" lastClr="000000"/>
              </a:solidFill>
              <a:latin typeface="ＭＳ ゴシック" pitchFamily="49" charset="-128"/>
              <a:ea typeface="ＭＳ ゴシック" pitchFamily="49" charset="-128"/>
            </a:rPr>
            <a:t>百万円）など充当可能財源等が大きく増加しているため、前年度数値より改善となった。（</a:t>
          </a:r>
          <a:r>
            <a:rPr kumimoji="1" lang="en-US" altLang="ja-JP" sz="1400">
              <a:solidFill>
                <a:sysClr val="windowText" lastClr="000000"/>
              </a:solidFill>
              <a:latin typeface="ＭＳ ゴシック" pitchFamily="49" charset="-128"/>
              <a:ea typeface="ＭＳ ゴシック" pitchFamily="49" charset="-128"/>
            </a:rPr>
            <a:t>R4</a:t>
          </a:r>
          <a:r>
            <a:rPr kumimoji="1" lang="ja-JP" altLang="en-US" sz="1400">
              <a:solidFill>
                <a:sysClr val="windowText" lastClr="000000"/>
              </a:solidFill>
              <a:latin typeface="ＭＳ ゴシック" pitchFamily="49" charset="-128"/>
              <a:ea typeface="ＭＳ ゴシック" pitchFamily="49" charset="-128"/>
            </a:rPr>
            <a:t>：△</a:t>
          </a:r>
          <a:r>
            <a:rPr kumimoji="1" lang="en-US" altLang="ja-JP" sz="1400">
              <a:solidFill>
                <a:sysClr val="windowText" lastClr="000000"/>
              </a:solidFill>
              <a:latin typeface="ＭＳ ゴシック" pitchFamily="49" charset="-128"/>
              <a:ea typeface="ＭＳ ゴシック" pitchFamily="49" charset="-128"/>
            </a:rPr>
            <a:t>205.1</a:t>
          </a:r>
          <a:r>
            <a:rPr kumimoji="1" lang="ja-JP" altLang="en-US" sz="1400">
              <a:solidFill>
                <a:sysClr val="windowText" lastClr="000000"/>
              </a:solidFill>
              <a:latin typeface="ＭＳ ゴシック" pitchFamily="49" charset="-128"/>
              <a:ea typeface="ＭＳ ゴシック" pitchFamily="49" charset="-128"/>
            </a:rPr>
            <a:t>％→</a:t>
          </a:r>
          <a:r>
            <a:rPr kumimoji="1" lang="en-US" altLang="ja-JP" sz="1400">
              <a:solidFill>
                <a:sysClr val="windowText" lastClr="000000"/>
              </a:solidFill>
              <a:latin typeface="ＭＳ ゴシック" pitchFamily="49" charset="-128"/>
              <a:ea typeface="ＭＳ ゴシック" pitchFamily="49" charset="-128"/>
            </a:rPr>
            <a:t>R5</a:t>
          </a:r>
          <a:r>
            <a:rPr kumimoji="1" lang="ja-JP" altLang="en-US" sz="1400">
              <a:solidFill>
                <a:sysClr val="windowText" lastClr="000000"/>
              </a:solidFill>
              <a:latin typeface="ＭＳ ゴシック" pitchFamily="49" charset="-128"/>
              <a:ea typeface="ＭＳ ゴシック" pitchFamily="49" charset="-128"/>
            </a:rPr>
            <a:t>：△</a:t>
          </a:r>
          <a:r>
            <a:rPr kumimoji="1" lang="en-US" altLang="ja-JP" sz="1400">
              <a:solidFill>
                <a:sysClr val="windowText" lastClr="000000"/>
              </a:solidFill>
              <a:latin typeface="ＭＳ ゴシック" pitchFamily="49" charset="-128"/>
              <a:ea typeface="ＭＳ ゴシック" pitchFamily="49" charset="-128"/>
            </a:rPr>
            <a:t>210.8</a:t>
          </a:r>
          <a:r>
            <a:rPr kumimoji="1" lang="ja-JP" altLang="en-US" sz="1400">
              <a:solidFill>
                <a:sysClr val="windowText" lastClr="000000"/>
              </a:solidFill>
              <a:latin typeface="ＭＳ ゴシック" pitchFamily="49" charset="-128"/>
              <a:ea typeface="ＭＳ ゴシック" pitchFamily="49" charset="-128"/>
            </a:rPr>
            <a:t>％）</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徳島県海陽町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鉄道経営安定基金</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80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百万円、ふるさとづくり寄附基金</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58</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百万円、子どもあゆみ基金</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39</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百万円等の取崩を行ったが、公共施設整備保全基金</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200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百万円、財政調整基金</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94</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百万円、ふるさとづくり寄附基金</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83</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百万円、減債基金</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21</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百万円等の基金積立により、対前年度</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213</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百万円増の</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10,443</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百万円となっている。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今後、大型事業（宍喰地区防災公園整備事業（総事業費</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3,560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百万円）、防災行政無線システム（総事業費</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943</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百万円）、衛生組合ごみ処理施設整備事業、海部消防組合庁舎整備事業等）を行う予定であり、中長期的には減少していく見込みである。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海陽町千年のいのちを守るまちづくり基金：地震津波災害に強いまちづくりに要する経費　</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海陽町子どもあゆみ基金：子どもを安心して生み育てられる環境整備に要する経費</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海陽町公共施設整備保全基金：公共施設の整備、維持及び更新に要する経費</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海陽町特定施設振興整備基金：住民の健康の保持促進・幼児の健全なる育成・地域振興等魅力ある地域づくりの推進整備に要する経費</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海陽町鉄道経営安定基金：地域公共交通の確保を図るために要する経費</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海陽町子どもあゆみ基金：子どもあゆみ事業（医療費助成、多子世帯保育料軽減等）</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39</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百万円の基金取崩により、基金残高が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1,020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百万円となっている。　　　　　</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海陽町公共施設整備保全基金：</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200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百万円の基金積立により、基金残高は</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700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百万円となっている。</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海陽町鉄道経営安定基金：阿佐海岸鉄道㈱補助金</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80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百万円による基金取崩及び</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14</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百万円の基金積立により、基金残高が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236</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百万円となっている。</a:t>
          </a:r>
        </a:p>
        <a:p>
          <a:r>
            <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rPr>
            <a:t>　</a:t>
          </a:r>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海陽町千年のいのちを守るまちづくり基金：宍喰地区防災公園整備事業（総事業費</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3,560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百万円）を実施するため今後取崩予定である。</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定員適正化計画に基づく人件費の抑制、行財政改革の実行による徹底した経費削減等により</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94</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百万円を積立て基金残高が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4,042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百万円となっている。</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今後、大型事業（宍喰地区防災公園整備事業（総事業費</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3,560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百万円）、防災行政無線システム（総事業費</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943</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百万円）、衛生組合ごみ処理施設整備事業、海部消防組合庁舎整備事業等）を行う予定であり、中長期的には減少していく見込みである。</a:t>
          </a: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基金預金利子収入</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301</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千円及び普通交付税（臨時財政対策債償還基金費）</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20,748</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千円の基金積立により、基金残高は</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1,918</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百万円となっている。</a:t>
          </a: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今後、大型事業（宍喰地区防災公園整備事業（総事業費</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3,560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百万円）、防災行政無線システム（総事業費</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943</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百万円）、衛生組合ごみ処理施設整備事業、海部消防組合庁舎整備事業等）を行う予定であり、中長期的には減少していく見込みである。</a:t>
          </a: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4B3E51CA-457A-4351-ACB3-2750C2DC4F0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FC7EF755-FE5E-479B-B068-1FA297279DA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5BE28E5C-BF18-44F1-9B5F-FB79025254CC}"/>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1164CE33-D9B7-4A2C-AB9D-50691783179D}"/>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020F39D9-3CFD-42AC-9304-002C368BA9E2}"/>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EB46A289-D8C1-48C5-99AE-53726DA5A8A2}"/>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CB994D83-F5C0-4B8A-877D-27F9C36C8402}"/>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0580E649-9A07-4C9B-9D7F-771921959811}"/>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C555F3C6-703B-4F7E-9861-5C8280DAE75F}"/>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8F693A3B-2339-42D8-B320-3216EB22EEE1}"/>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54738CFC-47F8-44CD-9485-EBCB27B5AA1E}"/>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A0DB539F-7AF4-4D88-A287-C4749C67F09D}"/>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358CE578-A278-4435-A9A5-BAEBEDE3D199}"/>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72E2246A-2374-4A9B-9B86-F6E9839AA6BD}"/>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3D46A2D6-3ED2-49B1-8058-9A2DE0C95788}"/>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9BF871D4-5CF8-489D-9A6A-50DA5FC1C46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徳島県海陽町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16BC4D26-DAC1-48A6-874E-263C59CCAAF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FC7DE62C-DB74-4249-92E3-740998A0C019}"/>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2A5E251F-0E65-4A36-8232-C4F8B734973F}"/>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54EF8EBE-EF07-4F38-BE57-366B8BA01195}"/>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F713D35D-851E-4B8A-AAA2-ADAFDF14993A}"/>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C0135DE6-F035-4B93-9F91-E5CEC0C541FB}"/>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8,402
8,194
327.67
8,491,488
7,980,275
481,549
4,889,092
5,894,735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94A073A5-5EE3-415E-97CA-15AD3CA1328F}"/>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79982128-8B49-4947-A4CC-4102CB20DA64}"/>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01FAFEDF-6F39-425C-9E66-616F906EA209}"/>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A9CCCE73-6286-4542-A916-F0D81465EBC3}"/>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27E443C3-A696-4365-A7AE-5A4B67B2AA03}"/>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20DDBE25-2D5B-42B9-B99D-AA8C5A046F29}"/>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1CC80D44-5DF9-418C-BFD4-DD7000A75517}"/>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01F34305-DC7A-4958-B727-0CE1593DCB31}"/>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52A65E6E-4554-4CE2-B68B-772BF57E4174}"/>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2D75D210-967D-44A8-8985-BEF66E9C0EE5}"/>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57AFE8C5-AA1E-4CCD-9F2A-86750DF54B2C}"/>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7071D495-0E4F-42F4-8B19-FFEB19064BC9}"/>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BCDFAA52-9B11-472A-889E-C9BEF74F3BB8}"/>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B7BC0244-3DF7-4DB4-B6B5-E8A61A7772F8}"/>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9F7572E6-57EF-4B5F-90DA-A72F20F91D8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80AD1735-2D39-4930-9E60-0D7CB3A96FAD}"/>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59162A92-B880-4AEE-812D-0F31FFF33A93}"/>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D1365978-A54A-4A1B-B17A-D75DAFD9199A}"/>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DADC3D65-7895-4ABD-AE5A-DC3F6DCBE571}"/>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350D3CCA-885F-4818-8E8B-75811A33DA71}"/>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D867C9BF-4DB0-4F66-81E2-60230FA6720C}"/>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11419982-D9E3-4995-ACC5-69983D20FD78}"/>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20D5572A-E28E-4A14-9464-9A9C322BA12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3E06B85C-A9A6-4D20-B4FE-C27BA76A30BB}"/>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09D16ED8-0DE0-41F1-979B-11BA239E1BE5}"/>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[ 70.4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B8392660-EEDF-43D2-8BB3-B9CE24245509}"/>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715CDA86-5FF7-47DA-ABA6-D336B84008D6}"/>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A8C920D6-A304-4F8C-A791-0A7288D041A3}"/>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97A07D25-CE35-4170-9021-F471CCB15D1C}"/>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EC51AE83-5D8B-41F1-B4A6-0B909DFD5D7D}"/>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7FB3BE68-F791-4873-88D0-A6BA9221F769}"/>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A027D72E-143B-4300-9FAD-BF3AFD909E87}"/>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97DD403A-CD98-48FF-B891-58573A0212B3}"/>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5D40BB2D-C7DB-4C95-866F-45F3D7F75C84}"/>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14AEA167-7CB8-432D-B967-51E1D096A8F7}"/>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有形固定資産減価償却率は類似団体より高い水準にある。令和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年度に改訂した公共施設等総合管理計画に基づいた公共施設の維持管理及び老朽化対策等を適切に進めていく。</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AE711912-9C7E-4C8E-A233-51526F96E86B}"/>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12680CCD-E420-463A-AF07-9741D8C1499C}"/>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666BF058-DFBB-429A-AFC9-FDB69F1F95C8}"/>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2" name="直線コネクタ 61">
          <a:extLst>
            <a:ext uri="{FF2B5EF4-FFF2-40B4-BE49-F238E27FC236}">
              <a16:creationId xmlns:a16="http://schemas.microsoft.com/office/drawing/2014/main" id="{FFAE9993-F059-49D4-81B0-B50A92B32710}"/>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3" name="テキスト ボックス 62">
          <a:extLst>
            <a:ext uri="{FF2B5EF4-FFF2-40B4-BE49-F238E27FC236}">
              <a16:creationId xmlns:a16="http://schemas.microsoft.com/office/drawing/2014/main" id="{14A3658E-8961-45A4-B978-76B1D8923E32}"/>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4" name="直線コネクタ 63">
          <a:extLst>
            <a:ext uri="{FF2B5EF4-FFF2-40B4-BE49-F238E27FC236}">
              <a16:creationId xmlns:a16="http://schemas.microsoft.com/office/drawing/2014/main" id="{8BA05077-7AFF-48EA-BEB4-4DAD049A081F}"/>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5" name="テキスト ボックス 64">
          <a:extLst>
            <a:ext uri="{FF2B5EF4-FFF2-40B4-BE49-F238E27FC236}">
              <a16:creationId xmlns:a16="http://schemas.microsoft.com/office/drawing/2014/main" id="{0DC6EF05-0298-4B41-B5FC-EF7DCD10271A}"/>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6" name="直線コネクタ 65">
          <a:extLst>
            <a:ext uri="{FF2B5EF4-FFF2-40B4-BE49-F238E27FC236}">
              <a16:creationId xmlns:a16="http://schemas.microsoft.com/office/drawing/2014/main" id="{4BB73A8B-F46C-450E-8010-F54808D6831B}"/>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7" name="テキスト ボックス 66">
          <a:extLst>
            <a:ext uri="{FF2B5EF4-FFF2-40B4-BE49-F238E27FC236}">
              <a16:creationId xmlns:a16="http://schemas.microsoft.com/office/drawing/2014/main" id="{7BF946D9-1A36-4FD1-B7AA-B63B8C76F6FE}"/>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8" name="直線コネクタ 67">
          <a:extLst>
            <a:ext uri="{FF2B5EF4-FFF2-40B4-BE49-F238E27FC236}">
              <a16:creationId xmlns:a16="http://schemas.microsoft.com/office/drawing/2014/main" id="{E12B06AB-553F-4084-BF62-C8DBA680811B}"/>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9" name="テキスト ボックス 68">
          <a:extLst>
            <a:ext uri="{FF2B5EF4-FFF2-40B4-BE49-F238E27FC236}">
              <a16:creationId xmlns:a16="http://schemas.microsoft.com/office/drawing/2014/main" id="{512E9C08-8090-4ED6-8CCC-1F4E98184A26}"/>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70" name="直線コネクタ 69">
          <a:extLst>
            <a:ext uri="{FF2B5EF4-FFF2-40B4-BE49-F238E27FC236}">
              <a16:creationId xmlns:a16="http://schemas.microsoft.com/office/drawing/2014/main" id="{DD83B9F4-A445-4504-9712-BDD9CB07D4D6}"/>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1" name="テキスト ボックス 70">
          <a:extLst>
            <a:ext uri="{FF2B5EF4-FFF2-40B4-BE49-F238E27FC236}">
              <a16:creationId xmlns:a16="http://schemas.microsoft.com/office/drawing/2014/main" id="{1E5740F0-E0C3-460B-B954-017B2D73A674}"/>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2" name="直線コネクタ 71">
          <a:extLst>
            <a:ext uri="{FF2B5EF4-FFF2-40B4-BE49-F238E27FC236}">
              <a16:creationId xmlns:a16="http://schemas.microsoft.com/office/drawing/2014/main" id="{886E62A4-5E9F-4A3B-93DA-92727B55D856}"/>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3" name="テキスト ボックス 72">
          <a:extLst>
            <a:ext uri="{FF2B5EF4-FFF2-40B4-BE49-F238E27FC236}">
              <a16:creationId xmlns:a16="http://schemas.microsoft.com/office/drawing/2014/main" id="{1EF5B00F-B195-40C2-A9A2-1ECBEF01F0C4}"/>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4" name="直線コネクタ 73">
          <a:extLst>
            <a:ext uri="{FF2B5EF4-FFF2-40B4-BE49-F238E27FC236}">
              <a16:creationId xmlns:a16="http://schemas.microsoft.com/office/drawing/2014/main" id="{008B620C-105C-4470-A3C4-19C6F30455F3}"/>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5" name="テキスト ボックス 74">
          <a:extLst>
            <a:ext uri="{FF2B5EF4-FFF2-40B4-BE49-F238E27FC236}">
              <a16:creationId xmlns:a16="http://schemas.microsoft.com/office/drawing/2014/main" id="{ADF16AB9-F05D-4197-9270-CAD6EB41649A}"/>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6" name="有形固定資産減価償却率グラフ枠">
          <a:extLst>
            <a:ext uri="{FF2B5EF4-FFF2-40B4-BE49-F238E27FC236}">
              <a16:creationId xmlns:a16="http://schemas.microsoft.com/office/drawing/2014/main" id="{7BE6800B-A56D-47F0-9268-C864141C04F5}"/>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70485</xdr:rowOff>
    </xdr:from>
    <xdr:to>
      <xdr:col>23</xdr:col>
      <xdr:colOff>85090</xdr:colOff>
      <xdr:row>34</xdr:row>
      <xdr:rowOff>110218</xdr:rowOff>
    </xdr:to>
    <xdr:cxnSp macro="">
      <xdr:nvCxnSpPr>
        <xdr:cNvPr id="77" name="直線コネクタ 76">
          <a:extLst>
            <a:ext uri="{FF2B5EF4-FFF2-40B4-BE49-F238E27FC236}">
              <a16:creationId xmlns:a16="http://schemas.microsoft.com/office/drawing/2014/main" id="{04E985B7-E6B9-4FF2-AEC1-F1FF5D3BB0F5}"/>
            </a:ext>
          </a:extLst>
        </xdr:cNvPr>
        <xdr:cNvCxnSpPr/>
      </xdr:nvCxnSpPr>
      <xdr:spPr>
        <a:xfrm flipV="1">
          <a:off x="4760595" y="5471160"/>
          <a:ext cx="1270" cy="1239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114045</xdr:rowOff>
    </xdr:from>
    <xdr:ext cx="405111" cy="259045"/>
    <xdr:sp macro="" textlink="">
      <xdr:nvSpPr>
        <xdr:cNvPr id="78" name="有形固定資産減価償却率最小値テキスト">
          <a:extLst>
            <a:ext uri="{FF2B5EF4-FFF2-40B4-BE49-F238E27FC236}">
              <a16:creationId xmlns:a16="http://schemas.microsoft.com/office/drawing/2014/main" id="{F202CE13-A603-4DC6-B2B3-FDA5B02A70B1}"/>
            </a:ext>
          </a:extLst>
        </xdr:cNvPr>
        <xdr:cNvSpPr txBox="1"/>
      </xdr:nvSpPr>
      <xdr:spPr>
        <a:xfrm>
          <a:off x="4813300" y="6714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110218</xdr:rowOff>
    </xdr:from>
    <xdr:to>
      <xdr:col>23</xdr:col>
      <xdr:colOff>174625</xdr:colOff>
      <xdr:row>34</xdr:row>
      <xdr:rowOff>110218</xdr:rowOff>
    </xdr:to>
    <xdr:cxnSp macro="">
      <xdr:nvCxnSpPr>
        <xdr:cNvPr id="79" name="直線コネクタ 78">
          <a:extLst>
            <a:ext uri="{FF2B5EF4-FFF2-40B4-BE49-F238E27FC236}">
              <a16:creationId xmlns:a16="http://schemas.microsoft.com/office/drawing/2014/main" id="{8DA3E141-02E3-4156-8DF0-FA5285E24901}"/>
            </a:ext>
          </a:extLst>
        </xdr:cNvPr>
        <xdr:cNvCxnSpPr/>
      </xdr:nvCxnSpPr>
      <xdr:spPr>
        <a:xfrm>
          <a:off x="4673600" y="6711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17162</xdr:rowOff>
    </xdr:from>
    <xdr:ext cx="405111" cy="259045"/>
    <xdr:sp macro="" textlink="">
      <xdr:nvSpPr>
        <xdr:cNvPr id="80" name="有形固定資産減価償却率最大値テキスト">
          <a:extLst>
            <a:ext uri="{FF2B5EF4-FFF2-40B4-BE49-F238E27FC236}">
              <a16:creationId xmlns:a16="http://schemas.microsoft.com/office/drawing/2014/main" id="{A1D17CDD-A455-4345-A7D4-6C7060102621}"/>
            </a:ext>
          </a:extLst>
        </xdr:cNvPr>
        <xdr:cNvSpPr txBox="1"/>
      </xdr:nvSpPr>
      <xdr:spPr>
        <a:xfrm>
          <a:off x="4813300" y="5246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70485</xdr:rowOff>
    </xdr:from>
    <xdr:to>
      <xdr:col>23</xdr:col>
      <xdr:colOff>174625</xdr:colOff>
      <xdr:row>27</xdr:row>
      <xdr:rowOff>70485</xdr:rowOff>
    </xdr:to>
    <xdr:cxnSp macro="">
      <xdr:nvCxnSpPr>
        <xdr:cNvPr id="81" name="直線コネクタ 80">
          <a:extLst>
            <a:ext uri="{FF2B5EF4-FFF2-40B4-BE49-F238E27FC236}">
              <a16:creationId xmlns:a16="http://schemas.microsoft.com/office/drawing/2014/main" id="{F08FF9A1-EB17-49E4-BE41-159D3F942A9C}"/>
            </a:ext>
          </a:extLst>
        </xdr:cNvPr>
        <xdr:cNvCxnSpPr/>
      </xdr:nvCxnSpPr>
      <xdr:spPr>
        <a:xfrm>
          <a:off x="4673600" y="5471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18069</xdr:rowOff>
    </xdr:from>
    <xdr:ext cx="405111" cy="259045"/>
    <xdr:sp macro="" textlink="">
      <xdr:nvSpPr>
        <xdr:cNvPr id="82" name="有形固定資産減価償却率平均値テキスト">
          <a:extLst>
            <a:ext uri="{FF2B5EF4-FFF2-40B4-BE49-F238E27FC236}">
              <a16:creationId xmlns:a16="http://schemas.microsoft.com/office/drawing/2014/main" id="{323642C3-8591-4453-8D83-D1D63944D152}"/>
            </a:ext>
          </a:extLst>
        </xdr:cNvPr>
        <xdr:cNvSpPr txBox="1"/>
      </xdr:nvSpPr>
      <xdr:spPr>
        <a:xfrm>
          <a:off x="4813300" y="610454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166642</xdr:rowOff>
    </xdr:from>
    <xdr:to>
      <xdr:col>23</xdr:col>
      <xdr:colOff>136525</xdr:colOff>
      <xdr:row>32</xdr:row>
      <xdr:rowOff>96792</xdr:rowOff>
    </xdr:to>
    <xdr:sp macro="" textlink="">
      <xdr:nvSpPr>
        <xdr:cNvPr id="83" name="フローチャート: 判断 82">
          <a:extLst>
            <a:ext uri="{FF2B5EF4-FFF2-40B4-BE49-F238E27FC236}">
              <a16:creationId xmlns:a16="http://schemas.microsoft.com/office/drawing/2014/main" id="{1938F450-70A6-4D69-9277-AB6D56760BE6}"/>
            </a:ext>
          </a:extLst>
        </xdr:cNvPr>
        <xdr:cNvSpPr/>
      </xdr:nvSpPr>
      <xdr:spPr>
        <a:xfrm>
          <a:off x="4711700" y="625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145052</xdr:rowOff>
    </xdr:from>
    <xdr:to>
      <xdr:col>19</xdr:col>
      <xdr:colOff>187325</xdr:colOff>
      <xdr:row>32</xdr:row>
      <xdr:rowOff>75202</xdr:rowOff>
    </xdr:to>
    <xdr:sp macro="" textlink="">
      <xdr:nvSpPr>
        <xdr:cNvPr id="84" name="フローチャート: 判断 83">
          <a:extLst>
            <a:ext uri="{FF2B5EF4-FFF2-40B4-BE49-F238E27FC236}">
              <a16:creationId xmlns:a16="http://schemas.microsoft.com/office/drawing/2014/main" id="{582ED4FA-6360-4EBF-800C-4FE61D9FF272}"/>
            </a:ext>
          </a:extLst>
        </xdr:cNvPr>
        <xdr:cNvSpPr/>
      </xdr:nvSpPr>
      <xdr:spPr>
        <a:xfrm>
          <a:off x="4000500" y="6231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132715</xdr:rowOff>
    </xdr:from>
    <xdr:to>
      <xdr:col>15</xdr:col>
      <xdr:colOff>187325</xdr:colOff>
      <xdr:row>32</xdr:row>
      <xdr:rowOff>62865</xdr:rowOff>
    </xdr:to>
    <xdr:sp macro="" textlink="">
      <xdr:nvSpPr>
        <xdr:cNvPr id="85" name="フローチャート: 判断 84">
          <a:extLst>
            <a:ext uri="{FF2B5EF4-FFF2-40B4-BE49-F238E27FC236}">
              <a16:creationId xmlns:a16="http://schemas.microsoft.com/office/drawing/2014/main" id="{DB6BE96E-1DF9-4E5F-ACFC-387F75BFFE24}"/>
            </a:ext>
          </a:extLst>
        </xdr:cNvPr>
        <xdr:cNvSpPr/>
      </xdr:nvSpPr>
      <xdr:spPr>
        <a:xfrm>
          <a:off x="3238500" y="6219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32</xdr:row>
      <xdr:rowOff>1361</xdr:rowOff>
    </xdr:from>
    <xdr:to>
      <xdr:col>11</xdr:col>
      <xdr:colOff>187325</xdr:colOff>
      <xdr:row>32</xdr:row>
      <xdr:rowOff>102961</xdr:rowOff>
    </xdr:to>
    <xdr:sp macro="" textlink="">
      <xdr:nvSpPr>
        <xdr:cNvPr id="86" name="フローチャート: 判断 85">
          <a:extLst>
            <a:ext uri="{FF2B5EF4-FFF2-40B4-BE49-F238E27FC236}">
              <a16:creationId xmlns:a16="http://schemas.microsoft.com/office/drawing/2014/main" id="{1C9B3405-9A90-449D-BBAB-CA05D8F88407}"/>
            </a:ext>
          </a:extLst>
        </xdr:cNvPr>
        <xdr:cNvSpPr/>
      </xdr:nvSpPr>
      <xdr:spPr>
        <a:xfrm>
          <a:off x="2476500" y="6259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135799</xdr:rowOff>
    </xdr:from>
    <xdr:to>
      <xdr:col>7</xdr:col>
      <xdr:colOff>187325</xdr:colOff>
      <xdr:row>32</xdr:row>
      <xdr:rowOff>65949</xdr:rowOff>
    </xdr:to>
    <xdr:sp macro="" textlink="">
      <xdr:nvSpPr>
        <xdr:cNvPr id="87" name="フローチャート: 判断 86">
          <a:extLst>
            <a:ext uri="{FF2B5EF4-FFF2-40B4-BE49-F238E27FC236}">
              <a16:creationId xmlns:a16="http://schemas.microsoft.com/office/drawing/2014/main" id="{F52C78AF-A3AC-44EF-8995-461D6BCDE619}"/>
            </a:ext>
          </a:extLst>
        </xdr:cNvPr>
        <xdr:cNvSpPr/>
      </xdr:nvSpPr>
      <xdr:spPr>
        <a:xfrm>
          <a:off x="1714500" y="6222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0A339BB4-472D-4ACA-B93E-32BD2BD91A7C}"/>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EDD2B5A4-678D-4DE0-8C99-78521B8B6EA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6AA4EBB6-1DFC-49B0-B773-B622E6B1918E}"/>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1" name="テキスト ボックス 90">
          <a:extLst>
            <a:ext uri="{FF2B5EF4-FFF2-40B4-BE49-F238E27FC236}">
              <a16:creationId xmlns:a16="http://schemas.microsoft.com/office/drawing/2014/main" id="{6DA926BA-F35D-4886-BBCE-9CAF0266EEDC}"/>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2" name="テキスト ボックス 91">
          <a:extLst>
            <a:ext uri="{FF2B5EF4-FFF2-40B4-BE49-F238E27FC236}">
              <a16:creationId xmlns:a16="http://schemas.microsoft.com/office/drawing/2014/main" id="{BD6A3F27-2B9B-40EF-A264-376240ABB8E9}"/>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33</xdr:row>
      <xdr:rowOff>27305</xdr:rowOff>
    </xdr:from>
    <xdr:to>
      <xdr:col>23</xdr:col>
      <xdr:colOff>136525</xdr:colOff>
      <xdr:row>33</xdr:row>
      <xdr:rowOff>128905</xdr:rowOff>
    </xdr:to>
    <xdr:sp macro="" textlink="">
      <xdr:nvSpPr>
        <xdr:cNvPr id="93" name="楕円 92">
          <a:extLst>
            <a:ext uri="{FF2B5EF4-FFF2-40B4-BE49-F238E27FC236}">
              <a16:creationId xmlns:a16="http://schemas.microsoft.com/office/drawing/2014/main" id="{059B10F5-DF04-4FF4-99CD-064E0E2B9667}"/>
            </a:ext>
          </a:extLst>
        </xdr:cNvPr>
        <xdr:cNvSpPr/>
      </xdr:nvSpPr>
      <xdr:spPr>
        <a:xfrm>
          <a:off x="4711700" y="645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33</xdr:row>
      <xdr:rowOff>5732</xdr:rowOff>
    </xdr:from>
    <xdr:ext cx="405111" cy="259045"/>
    <xdr:sp macro="" textlink="">
      <xdr:nvSpPr>
        <xdr:cNvPr id="94" name="有形固定資産減価償却率該当値テキスト">
          <a:extLst>
            <a:ext uri="{FF2B5EF4-FFF2-40B4-BE49-F238E27FC236}">
              <a16:creationId xmlns:a16="http://schemas.microsoft.com/office/drawing/2014/main" id="{6E875EA7-99D3-4AAC-AF75-411D091CFBEA}"/>
            </a:ext>
          </a:extLst>
        </xdr:cNvPr>
        <xdr:cNvSpPr txBox="1"/>
      </xdr:nvSpPr>
      <xdr:spPr>
        <a:xfrm>
          <a:off x="4813300" y="6435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155575</xdr:rowOff>
    </xdr:from>
    <xdr:to>
      <xdr:col>19</xdr:col>
      <xdr:colOff>187325</xdr:colOff>
      <xdr:row>33</xdr:row>
      <xdr:rowOff>85725</xdr:rowOff>
    </xdr:to>
    <xdr:sp macro="" textlink="">
      <xdr:nvSpPr>
        <xdr:cNvPr id="95" name="楕円 94">
          <a:extLst>
            <a:ext uri="{FF2B5EF4-FFF2-40B4-BE49-F238E27FC236}">
              <a16:creationId xmlns:a16="http://schemas.microsoft.com/office/drawing/2014/main" id="{873D9A96-1E37-4B3F-B1A9-E740D5DE7C64}"/>
            </a:ext>
          </a:extLst>
        </xdr:cNvPr>
        <xdr:cNvSpPr/>
      </xdr:nvSpPr>
      <xdr:spPr>
        <a:xfrm>
          <a:off x="4000500" y="641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33</xdr:row>
      <xdr:rowOff>34925</xdr:rowOff>
    </xdr:from>
    <xdr:to>
      <xdr:col>23</xdr:col>
      <xdr:colOff>85725</xdr:colOff>
      <xdr:row>33</xdr:row>
      <xdr:rowOff>78105</xdr:rowOff>
    </xdr:to>
    <xdr:cxnSp macro="">
      <xdr:nvCxnSpPr>
        <xdr:cNvPr id="96" name="直線コネクタ 95">
          <a:extLst>
            <a:ext uri="{FF2B5EF4-FFF2-40B4-BE49-F238E27FC236}">
              <a16:creationId xmlns:a16="http://schemas.microsoft.com/office/drawing/2014/main" id="{2FCA15B8-9D6B-4F24-903D-C5F249EAA8CF}"/>
            </a:ext>
          </a:extLst>
        </xdr:cNvPr>
        <xdr:cNvCxnSpPr/>
      </xdr:nvCxnSpPr>
      <xdr:spPr>
        <a:xfrm>
          <a:off x="4051300" y="6464300"/>
          <a:ext cx="7112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112395</xdr:rowOff>
    </xdr:from>
    <xdr:to>
      <xdr:col>15</xdr:col>
      <xdr:colOff>187325</xdr:colOff>
      <xdr:row>33</xdr:row>
      <xdr:rowOff>42545</xdr:rowOff>
    </xdr:to>
    <xdr:sp macro="" textlink="">
      <xdr:nvSpPr>
        <xdr:cNvPr id="97" name="楕円 96">
          <a:extLst>
            <a:ext uri="{FF2B5EF4-FFF2-40B4-BE49-F238E27FC236}">
              <a16:creationId xmlns:a16="http://schemas.microsoft.com/office/drawing/2014/main" id="{FC9FDE8E-E44C-493D-A546-1B2C79A8B043}"/>
            </a:ext>
          </a:extLst>
        </xdr:cNvPr>
        <xdr:cNvSpPr/>
      </xdr:nvSpPr>
      <xdr:spPr>
        <a:xfrm>
          <a:off x="3238500" y="637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163195</xdr:rowOff>
    </xdr:from>
    <xdr:to>
      <xdr:col>19</xdr:col>
      <xdr:colOff>136525</xdr:colOff>
      <xdr:row>33</xdr:row>
      <xdr:rowOff>34925</xdr:rowOff>
    </xdr:to>
    <xdr:cxnSp macro="">
      <xdr:nvCxnSpPr>
        <xdr:cNvPr id="98" name="直線コネクタ 97">
          <a:extLst>
            <a:ext uri="{FF2B5EF4-FFF2-40B4-BE49-F238E27FC236}">
              <a16:creationId xmlns:a16="http://schemas.microsoft.com/office/drawing/2014/main" id="{A00552D6-5684-47EF-87BA-A4953775C0B0}"/>
            </a:ext>
          </a:extLst>
        </xdr:cNvPr>
        <xdr:cNvCxnSpPr/>
      </xdr:nvCxnSpPr>
      <xdr:spPr>
        <a:xfrm>
          <a:off x="3289300" y="6421120"/>
          <a:ext cx="762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32</xdr:row>
      <xdr:rowOff>72299</xdr:rowOff>
    </xdr:from>
    <xdr:to>
      <xdr:col>11</xdr:col>
      <xdr:colOff>187325</xdr:colOff>
      <xdr:row>33</xdr:row>
      <xdr:rowOff>2449</xdr:rowOff>
    </xdr:to>
    <xdr:sp macro="" textlink="">
      <xdr:nvSpPr>
        <xdr:cNvPr id="99" name="楕円 98">
          <a:extLst>
            <a:ext uri="{FF2B5EF4-FFF2-40B4-BE49-F238E27FC236}">
              <a16:creationId xmlns:a16="http://schemas.microsoft.com/office/drawing/2014/main" id="{DC5107E3-D4E0-4382-ACB9-5389251A9B40}"/>
            </a:ext>
          </a:extLst>
        </xdr:cNvPr>
        <xdr:cNvSpPr/>
      </xdr:nvSpPr>
      <xdr:spPr>
        <a:xfrm>
          <a:off x="2476500" y="6330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123099</xdr:rowOff>
    </xdr:from>
    <xdr:to>
      <xdr:col>15</xdr:col>
      <xdr:colOff>136525</xdr:colOff>
      <xdr:row>32</xdr:row>
      <xdr:rowOff>163195</xdr:rowOff>
    </xdr:to>
    <xdr:cxnSp macro="">
      <xdr:nvCxnSpPr>
        <xdr:cNvPr id="100" name="直線コネクタ 99">
          <a:extLst>
            <a:ext uri="{FF2B5EF4-FFF2-40B4-BE49-F238E27FC236}">
              <a16:creationId xmlns:a16="http://schemas.microsoft.com/office/drawing/2014/main" id="{440C2FFD-EB76-4528-9A0D-594B4B9B45A0}"/>
            </a:ext>
          </a:extLst>
        </xdr:cNvPr>
        <xdr:cNvCxnSpPr/>
      </xdr:nvCxnSpPr>
      <xdr:spPr>
        <a:xfrm>
          <a:off x="2527300" y="6381024"/>
          <a:ext cx="762000" cy="40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32</xdr:row>
      <xdr:rowOff>35288</xdr:rowOff>
    </xdr:from>
    <xdr:to>
      <xdr:col>7</xdr:col>
      <xdr:colOff>187325</xdr:colOff>
      <xdr:row>32</xdr:row>
      <xdr:rowOff>136888</xdr:rowOff>
    </xdr:to>
    <xdr:sp macro="" textlink="">
      <xdr:nvSpPr>
        <xdr:cNvPr id="101" name="楕円 100">
          <a:extLst>
            <a:ext uri="{FF2B5EF4-FFF2-40B4-BE49-F238E27FC236}">
              <a16:creationId xmlns:a16="http://schemas.microsoft.com/office/drawing/2014/main" id="{2EBA6068-C7D5-40D9-B66A-8213A74393A8}"/>
            </a:ext>
          </a:extLst>
        </xdr:cNvPr>
        <xdr:cNvSpPr/>
      </xdr:nvSpPr>
      <xdr:spPr>
        <a:xfrm>
          <a:off x="1714500" y="6293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32</xdr:row>
      <xdr:rowOff>86088</xdr:rowOff>
    </xdr:from>
    <xdr:to>
      <xdr:col>11</xdr:col>
      <xdr:colOff>136525</xdr:colOff>
      <xdr:row>32</xdr:row>
      <xdr:rowOff>123099</xdr:rowOff>
    </xdr:to>
    <xdr:cxnSp macro="">
      <xdr:nvCxnSpPr>
        <xdr:cNvPr id="102" name="直線コネクタ 101">
          <a:extLst>
            <a:ext uri="{FF2B5EF4-FFF2-40B4-BE49-F238E27FC236}">
              <a16:creationId xmlns:a16="http://schemas.microsoft.com/office/drawing/2014/main" id="{7DECAA31-3949-4B90-A5D2-129BF563C9AD}"/>
            </a:ext>
          </a:extLst>
        </xdr:cNvPr>
        <xdr:cNvCxnSpPr/>
      </xdr:nvCxnSpPr>
      <xdr:spPr>
        <a:xfrm>
          <a:off x="1765300" y="6344013"/>
          <a:ext cx="762000" cy="37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91729</xdr:rowOff>
    </xdr:from>
    <xdr:ext cx="405111" cy="259045"/>
    <xdr:sp macro="" textlink="">
      <xdr:nvSpPr>
        <xdr:cNvPr id="103" name="n_1aveValue有形固定資産減価償却率">
          <a:extLst>
            <a:ext uri="{FF2B5EF4-FFF2-40B4-BE49-F238E27FC236}">
              <a16:creationId xmlns:a16="http://schemas.microsoft.com/office/drawing/2014/main" id="{EE7334B3-4CAD-4D6C-9420-456CD3162292}"/>
            </a:ext>
          </a:extLst>
        </xdr:cNvPr>
        <xdr:cNvSpPr txBox="1"/>
      </xdr:nvSpPr>
      <xdr:spPr>
        <a:xfrm>
          <a:off x="3836044" y="6006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79392</xdr:rowOff>
    </xdr:from>
    <xdr:ext cx="405111" cy="259045"/>
    <xdr:sp macro="" textlink="">
      <xdr:nvSpPr>
        <xdr:cNvPr id="104" name="n_2aveValue有形固定資産減価償却率">
          <a:extLst>
            <a:ext uri="{FF2B5EF4-FFF2-40B4-BE49-F238E27FC236}">
              <a16:creationId xmlns:a16="http://schemas.microsoft.com/office/drawing/2014/main" id="{DFD3F34C-7131-42B5-A842-2F87A6869D14}"/>
            </a:ext>
          </a:extLst>
        </xdr:cNvPr>
        <xdr:cNvSpPr txBox="1"/>
      </xdr:nvSpPr>
      <xdr:spPr>
        <a:xfrm>
          <a:off x="3086744" y="5994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119488</xdr:rowOff>
    </xdr:from>
    <xdr:ext cx="405111" cy="259045"/>
    <xdr:sp macro="" textlink="">
      <xdr:nvSpPr>
        <xdr:cNvPr id="105" name="n_3aveValue有形固定資産減価償却率">
          <a:extLst>
            <a:ext uri="{FF2B5EF4-FFF2-40B4-BE49-F238E27FC236}">
              <a16:creationId xmlns:a16="http://schemas.microsoft.com/office/drawing/2014/main" id="{A17A39F3-3106-4BBB-9350-6A8208DB1B8B}"/>
            </a:ext>
          </a:extLst>
        </xdr:cNvPr>
        <xdr:cNvSpPr txBox="1"/>
      </xdr:nvSpPr>
      <xdr:spPr>
        <a:xfrm>
          <a:off x="2324744" y="6034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82476</xdr:rowOff>
    </xdr:from>
    <xdr:ext cx="405111" cy="259045"/>
    <xdr:sp macro="" textlink="">
      <xdr:nvSpPr>
        <xdr:cNvPr id="106" name="n_4aveValue有形固定資産減価償却率">
          <a:extLst>
            <a:ext uri="{FF2B5EF4-FFF2-40B4-BE49-F238E27FC236}">
              <a16:creationId xmlns:a16="http://schemas.microsoft.com/office/drawing/2014/main" id="{BF724BB0-91E8-4E5A-9A7F-9AEFA593A2CF}"/>
            </a:ext>
          </a:extLst>
        </xdr:cNvPr>
        <xdr:cNvSpPr txBox="1"/>
      </xdr:nvSpPr>
      <xdr:spPr>
        <a:xfrm>
          <a:off x="1562744" y="5997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33</xdr:row>
      <xdr:rowOff>76852</xdr:rowOff>
    </xdr:from>
    <xdr:ext cx="405111" cy="259045"/>
    <xdr:sp macro="" textlink="">
      <xdr:nvSpPr>
        <xdr:cNvPr id="107" name="n_1mainValue有形固定資産減価償却率">
          <a:extLst>
            <a:ext uri="{FF2B5EF4-FFF2-40B4-BE49-F238E27FC236}">
              <a16:creationId xmlns:a16="http://schemas.microsoft.com/office/drawing/2014/main" id="{FC0FE046-2B21-4705-A5A9-CF022CF396AE}"/>
            </a:ext>
          </a:extLst>
        </xdr:cNvPr>
        <xdr:cNvSpPr txBox="1"/>
      </xdr:nvSpPr>
      <xdr:spPr>
        <a:xfrm>
          <a:off x="3836044" y="6506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33</xdr:row>
      <xdr:rowOff>33672</xdr:rowOff>
    </xdr:from>
    <xdr:ext cx="405111" cy="259045"/>
    <xdr:sp macro="" textlink="">
      <xdr:nvSpPr>
        <xdr:cNvPr id="108" name="n_2mainValue有形固定資産減価償却率">
          <a:extLst>
            <a:ext uri="{FF2B5EF4-FFF2-40B4-BE49-F238E27FC236}">
              <a16:creationId xmlns:a16="http://schemas.microsoft.com/office/drawing/2014/main" id="{87B3B7BC-3B6F-434F-ACAD-C027D89AD199}"/>
            </a:ext>
          </a:extLst>
        </xdr:cNvPr>
        <xdr:cNvSpPr txBox="1"/>
      </xdr:nvSpPr>
      <xdr:spPr>
        <a:xfrm>
          <a:off x="3086744" y="6463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165026</xdr:rowOff>
    </xdr:from>
    <xdr:ext cx="405111" cy="259045"/>
    <xdr:sp macro="" textlink="">
      <xdr:nvSpPr>
        <xdr:cNvPr id="109" name="n_3mainValue有形固定資産減価償却率">
          <a:extLst>
            <a:ext uri="{FF2B5EF4-FFF2-40B4-BE49-F238E27FC236}">
              <a16:creationId xmlns:a16="http://schemas.microsoft.com/office/drawing/2014/main" id="{FB0B2206-D3DC-42EC-93FA-51245236B52A}"/>
            </a:ext>
          </a:extLst>
        </xdr:cNvPr>
        <xdr:cNvSpPr txBox="1"/>
      </xdr:nvSpPr>
      <xdr:spPr>
        <a:xfrm>
          <a:off x="2324744" y="6422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128015</xdr:rowOff>
    </xdr:from>
    <xdr:ext cx="405111" cy="259045"/>
    <xdr:sp macro="" textlink="">
      <xdr:nvSpPr>
        <xdr:cNvPr id="110" name="n_4mainValue有形固定資産減価償却率">
          <a:extLst>
            <a:ext uri="{FF2B5EF4-FFF2-40B4-BE49-F238E27FC236}">
              <a16:creationId xmlns:a16="http://schemas.microsoft.com/office/drawing/2014/main" id="{90C853BD-CB58-4101-911E-F417BF6615C3}"/>
            </a:ext>
          </a:extLst>
        </xdr:cNvPr>
        <xdr:cNvSpPr txBox="1"/>
      </xdr:nvSpPr>
      <xdr:spPr>
        <a:xfrm>
          <a:off x="1562744" y="6385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1" name="正方形/長方形 110">
          <a:extLst>
            <a:ext uri="{FF2B5EF4-FFF2-40B4-BE49-F238E27FC236}">
              <a16:creationId xmlns:a16="http://schemas.microsoft.com/office/drawing/2014/main" id="{D0342165-D805-4613-A170-275E9EA0B404}"/>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2" name="正方形/長方形 111">
          <a:extLst>
            <a:ext uri="{FF2B5EF4-FFF2-40B4-BE49-F238E27FC236}">
              <a16:creationId xmlns:a16="http://schemas.microsoft.com/office/drawing/2014/main" id="{6D7F818B-127C-4750-B1E9-C62CC8A4E85F}"/>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123041</xdr:colOff>
      <xdr:row>22</xdr:row>
      <xdr:rowOff>64546</xdr:rowOff>
    </xdr:from>
    <xdr:to>
      <xdr:col>75</xdr:col>
      <xdr:colOff>48409</xdr:colOff>
      <xdr:row>24</xdr:row>
      <xdr:rowOff>30705</xdr:rowOff>
    </xdr:to>
    <xdr:sp macro="" textlink="">
      <xdr:nvSpPr>
        <xdr:cNvPr id="113" name="正方形/長方形 112">
          <a:extLst>
            <a:ext uri="{FF2B5EF4-FFF2-40B4-BE49-F238E27FC236}">
              <a16:creationId xmlns:a16="http://schemas.microsoft.com/office/drawing/2014/main" id="{D4B4FF83-D08F-4E78-860B-77D1D9DB57BE}"/>
            </a:ext>
          </a:extLst>
        </xdr:cNvPr>
        <xdr:cNvSpPr/>
      </xdr:nvSpPr>
      <xdr:spPr>
        <a:xfrm>
          <a:off x="13943816" y="4607971"/>
          <a:ext cx="687368"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[ 0.0%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4" name="正方形/長方形 113">
          <a:extLst>
            <a:ext uri="{FF2B5EF4-FFF2-40B4-BE49-F238E27FC236}">
              <a16:creationId xmlns:a16="http://schemas.microsoft.com/office/drawing/2014/main" id="{0EFFB026-1B4B-49A8-A85C-DCDF0A7E02AB}"/>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5" name="正方形/長方形 114">
          <a:extLst>
            <a:ext uri="{FF2B5EF4-FFF2-40B4-BE49-F238E27FC236}">
              <a16:creationId xmlns:a16="http://schemas.microsoft.com/office/drawing/2014/main" id="{7374166A-1424-4498-A892-BF77B025E8EB}"/>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6" name="正方形/長方形 115">
          <a:extLst>
            <a:ext uri="{FF2B5EF4-FFF2-40B4-BE49-F238E27FC236}">
              <a16:creationId xmlns:a16="http://schemas.microsoft.com/office/drawing/2014/main" id="{5B7B159E-65A3-434F-9B91-830A99FCA663}"/>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7" name="正方形/長方形 116">
          <a:extLst>
            <a:ext uri="{FF2B5EF4-FFF2-40B4-BE49-F238E27FC236}">
              <a16:creationId xmlns:a16="http://schemas.microsoft.com/office/drawing/2014/main" id="{D8D60196-470B-4EC3-8F65-C1385B501877}"/>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8" name="正方形/長方形 117">
          <a:extLst>
            <a:ext uri="{FF2B5EF4-FFF2-40B4-BE49-F238E27FC236}">
              <a16:creationId xmlns:a16="http://schemas.microsoft.com/office/drawing/2014/main" id="{DD189772-7A34-4777-B495-F78BACF0B03B}"/>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9" name="正方形/長方形 118">
          <a:extLst>
            <a:ext uri="{FF2B5EF4-FFF2-40B4-BE49-F238E27FC236}">
              <a16:creationId xmlns:a16="http://schemas.microsoft.com/office/drawing/2014/main" id="{E467D822-38C9-4B3C-B68C-8E8CCFEC7C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0" name="正方形/長方形 119">
          <a:extLst>
            <a:ext uri="{FF2B5EF4-FFF2-40B4-BE49-F238E27FC236}">
              <a16:creationId xmlns:a16="http://schemas.microsoft.com/office/drawing/2014/main" id="{9B6D0786-B573-4C6C-996A-6F78BD6EF571}"/>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1" name="正方形/長方形 120">
          <a:extLst>
            <a:ext uri="{FF2B5EF4-FFF2-40B4-BE49-F238E27FC236}">
              <a16:creationId xmlns:a16="http://schemas.microsoft.com/office/drawing/2014/main" id="{E0F277FB-78DC-4434-9970-5BC7394F7FAC}"/>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2" name="正方形/長方形 121">
          <a:extLst>
            <a:ext uri="{FF2B5EF4-FFF2-40B4-BE49-F238E27FC236}">
              <a16:creationId xmlns:a16="http://schemas.microsoft.com/office/drawing/2014/main" id="{4993EB83-AC8D-4C4A-BADE-DD73C900A439}"/>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3" name="テキスト ボックス 122">
          <a:extLst>
            <a:ext uri="{FF2B5EF4-FFF2-40B4-BE49-F238E27FC236}">
              <a16:creationId xmlns:a16="http://schemas.microsoft.com/office/drawing/2014/main" id="{DC55DDE4-6FC4-42DE-A80F-CD5A581D8DF5}"/>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債務償還比率は類似団体と比較して低い水準である。これは類似団体よりも積立金残高を多く有しているため、債務償還能力が高いこととなる。</a:t>
          </a:r>
        </a:p>
      </xdr:txBody>
    </xdr:sp>
    <xdr:clientData/>
  </xdr:twoCellAnchor>
  <xdr:oneCellAnchor>
    <xdr:from>
      <xdr:col>57</xdr:col>
      <xdr:colOff>111125</xdr:colOff>
      <xdr:row>23</xdr:row>
      <xdr:rowOff>47625</xdr:rowOff>
    </xdr:from>
    <xdr:ext cx="349839" cy="225703"/>
    <xdr:sp macro="" textlink="">
      <xdr:nvSpPr>
        <xdr:cNvPr id="124" name="テキスト ボックス 123">
          <a:extLst>
            <a:ext uri="{FF2B5EF4-FFF2-40B4-BE49-F238E27FC236}">
              <a16:creationId xmlns:a16="http://schemas.microsoft.com/office/drawing/2014/main" id="{00871D00-BCB6-4D5C-8B95-62D9C332ADA9}"/>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5" name="直線コネクタ 124">
          <a:extLst>
            <a:ext uri="{FF2B5EF4-FFF2-40B4-BE49-F238E27FC236}">
              <a16:creationId xmlns:a16="http://schemas.microsoft.com/office/drawing/2014/main" id="{68BB58AB-FC21-4635-AD72-F532BE361AAF}"/>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6" name="テキスト ボックス 125">
          <a:extLst>
            <a:ext uri="{FF2B5EF4-FFF2-40B4-BE49-F238E27FC236}">
              <a16:creationId xmlns:a16="http://schemas.microsoft.com/office/drawing/2014/main" id="{06568BBD-80D7-43B1-BACA-6B9AB37902E9}"/>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7" name="直線コネクタ 126">
          <a:extLst>
            <a:ext uri="{FF2B5EF4-FFF2-40B4-BE49-F238E27FC236}">
              <a16:creationId xmlns:a16="http://schemas.microsoft.com/office/drawing/2014/main" id="{701A79F9-C145-412A-8F01-D685B7DE5999}"/>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8" name="テキスト ボックス 127">
          <a:extLst>
            <a:ext uri="{FF2B5EF4-FFF2-40B4-BE49-F238E27FC236}">
              <a16:creationId xmlns:a16="http://schemas.microsoft.com/office/drawing/2014/main" id="{4A7EE359-CB84-4A8D-9F40-28B58FA03076}"/>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9" name="直線コネクタ 128">
          <a:extLst>
            <a:ext uri="{FF2B5EF4-FFF2-40B4-BE49-F238E27FC236}">
              <a16:creationId xmlns:a16="http://schemas.microsoft.com/office/drawing/2014/main" id="{33028D25-58BC-4D7C-B0CE-85FDC9D5FEB1}"/>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30" name="テキスト ボックス 129">
          <a:extLst>
            <a:ext uri="{FF2B5EF4-FFF2-40B4-BE49-F238E27FC236}">
              <a16:creationId xmlns:a16="http://schemas.microsoft.com/office/drawing/2014/main" id="{99F3D498-1B6E-4E14-AAA4-1001C7F3A132}"/>
            </a:ext>
          </a:extLst>
        </xdr:cNvPr>
        <xdr:cNvSpPr txBox="1"/>
      </xdr:nvSpPr>
      <xdr:spPr>
        <a:xfrm>
          <a:off x="10756676" y="640134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31" name="直線コネクタ 130">
          <a:extLst>
            <a:ext uri="{FF2B5EF4-FFF2-40B4-BE49-F238E27FC236}">
              <a16:creationId xmlns:a16="http://schemas.microsoft.com/office/drawing/2014/main" id="{DD7E7D0D-54A8-4F89-A7D3-467C071F96BF}"/>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32" name="テキスト ボックス 131">
          <a:extLst>
            <a:ext uri="{FF2B5EF4-FFF2-40B4-BE49-F238E27FC236}">
              <a16:creationId xmlns:a16="http://schemas.microsoft.com/office/drawing/2014/main" id="{D5E1783B-C289-4F3B-AEBC-D8246CC25AE0}"/>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33" name="直線コネクタ 132">
          <a:extLst>
            <a:ext uri="{FF2B5EF4-FFF2-40B4-BE49-F238E27FC236}">
              <a16:creationId xmlns:a16="http://schemas.microsoft.com/office/drawing/2014/main" id="{D659A65C-087C-4831-AE77-FF59AB46B117}"/>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4" name="テキスト ボックス 133">
          <a:extLst>
            <a:ext uri="{FF2B5EF4-FFF2-40B4-BE49-F238E27FC236}">
              <a16:creationId xmlns:a16="http://schemas.microsoft.com/office/drawing/2014/main" id="{236C8BAD-B8CB-4B43-8322-DAFE8E8955FC}"/>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5" name="直線コネクタ 134">
          <a:extLst>
            <a:ext uri="{FF2B5EF4-FFF2-40B4-BE49-F238E27FC236}">
              <a16:creationId xmlns:a16="http://schemas.microsoft.com/office/drawing/2014/main" id="{30F15169-5D93-408C-897A-8AB22DDC11A7}"/>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6" name="テキスト ボックス 135">
          <a:extLst>
            <a:ext uri="{FF2B5EF4-FFF2-40B4-BE49-F238E27FC236}">
              <a16:creationId xmlns:a16="http://schemas.microsoft.com/office/drawing/2014/main" id="{95520930-6E9E-426E-833E-7D27A3393A50}"/>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7" name="直線コネクタ 136">
          <a:extLst>
            <a:ext uri="{FF2B5EF4-FFF2-40B4-BE49-F238E27FC236}">
              <a16:creationId xmlns:a16="http://schemas.microsoft.com/office/drawing/2014/main" id="{9C1C4876-8AD1-4F85-947E-EBCE3BF01AFC}"/>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8" name="テキスト ボックス 137">
          <a:extLst>
            <a:ext uri="{FF2B5EF4-FFF2-40B4-BE49-F238E27FC236}">
              <a16:creationId xmlns:a16="http://schemas.microsoft.com/office/drawing/2014/main" id="{20B92365-D6AF-49D1-9A35-02F48F70F172}"/>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9" name="直線コネクタ 138">
          <a:extLst>
            <a:ext uri="{FF2B5EF4-FFF2-40B4-BE49-F238E27FC236}">
              <a16:creationId xmlns:a16="http://schemas.microsoft.com/office/drawing/2014/main" id="{F4F3596B-624D-4575-9488-EDE735039469}"/>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40" name="債務償還比率グラフ枠">
          <a:extLst>
            <a:ext uri="{FF2B5EF4-FFF2-40B4-BE49-F238E27FC236}">
              <a16:creationId xmlns:a16="http://schemas.microsoft.com/office/drawing/2014/main" id="{0B29350E-7DEE-4666-B8A5-EB3B1166753B}"/>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165838</xdr:rowOff>
    </xdr:to>
    <xdr:cxnSp macro="">
      <xdr:nvCxnSpPr>
        <xdr:cNvPr id="141" name="直線コネクタ 140">
          <a:extLst>
            <a:ext uri="{FF2B5EF4-FFF2-40B4-BE49-F238E27FC236}">
              <a16:creationId xmlns:a16="http://schemas.microsoft.com/office/drawing/2014/main" id="{DFDC328B-B736-46A6-BC28-AACFB31EF3D2}"/>
            </a:ext>
          </a:extLst>
        </xdr:cNvPr>
        <xdr:cNvCxnSpPr/>
      </xdr:nvCxnSpPr>
      <xdr:spPr>
        <a:xfrm flipV="1">
          <a:off x="14793595" y="5261428"/>
          <a:ext cx="1269" cy="15052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169665</xdr:rowOff>
    </xdr:from>
    <xdr:ext cx="560923" cy="259045"/>
    <xdr:sp macro="" textlink="">
      <xdr:nvSpPr>
        <xdr:cNvPr id="142" name="債務償還比率最小値テキスト">
          <a:extLst>
            <a:ext uri="{FF2B5EF4-FFF2-40B4-BE49-F238E27FC236}">
              <a16:creationId xmlns:a16="http://schemas.microsoft.com/office/drawing/2014/main" id="{851BBF30-F113-4C88-B1DF-758A0D8AF6E9}"/>
            </a:ext>
          </a:extLst>
        </xdr:cNvPr>
        <xdr:cNvSpPr txBox="1"/>
      </xdr:nvSpPr>
      <xdr:spPr>
        <a:xfrm>
          <a:off x="14846300" y="6770490"/>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165838</xdr:rowOff>
    </xdr:from>
    <xdr:to>
      <xdr:col>76</xdr:col>
      <xdr:colOff>111125</xdr:colOff>
      <xdr:row>34</xdr:row>
      <xdr:rowOff>165838</xdr:rowOff>
    </xdr:to>
    <xdr:cxnSp macro="">
      <xdr:nvCxnSpPr>
        <xdr:cNvPr id="143" name="直線コネクタ 142">
          <a:extLst>
            <a:ext uri="{FF2B5EF4-FFF2-40B4-BE49-F238E27FC236}">
              <a16:creationId xmlns:a16="http://schemas.microsoft.com/office/drawing/2014/main" id="{89B55579-C9B5-41DE-BE97-C2CC8A709D9C}"/>
            </a:ext>
          </a:extLst>
        </xdr:cNvPr>
        <xdr:cNvCxnSpPr/>
      </xdr:nvCxnSpPr>
      <xdr:spPr>
        <a:xfrm>
          <a:off x="14706600" y="6766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4" name="債務償還比率最大値テキスト">
          <a:extLst>
            <a:ext uri="{FF2B5EF4-FFF2-40B4-BE49-F238E27FC236}">
              <a16:creationId xmlns:a16="http://schemas.microsoft.com/office/drawing/2014/main" id="{73C4455B-44AB-4A15-8BD1-00EBDEA75905}"/>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5" name="直線コネクタ 144">
          <a:extLst>
            <a:ext uri="{FF2B5EF4-FFF2-40B4-BE49-F238E27FC236}">
              <a16:creationId xmlns:a16="http://schemas.microsoft.com/office/drawing/2014/main" id="{67324FA6-BD52-4C5C-9FA4-F3A5F3A9736C}"/>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140092</xdr:rowOff>
    </xdr:from>
    <xdr:ext cx="469744" cy="259045"/>
    <xdr:sp macro="" textlink="">
      <xdr:nvSpPr>
        <xdr:cNvPr id="146" name="債務償還比率平均値テキスト">
          <a:extLst>
            <a:ext uri="{FF2B5EF4-FFF2-40B4-BE49-F238E27FC236}">
              <a16:creationId xmlns:a16="http://schemas.microsoft.com/office/drawing/2014/main" id="{33792496-42AA-485B-BD77-1D09AB71BD2C}"/>
            </a:ext>
          </a:extLst>
        </xdr:cNvPr>
        <xdr:cNvSpPr txBox="1"/>
      </xdr:nvSpPr>
      <xdr:spPr>
        <a:xfrm>
          <a:off x="14846300" y="55407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161665</xdr:rowOff>
    </xdr:from>
    <xdr:to>
      <xdr:col>76</xdr:col>
      <xdr:colOff>73025</xdr:colOff>
      <xdr:row>28</xdr:row>
      <xdr:rowOff>91815</xdr:rowOff>
    </xdr:to>
    <xdr:sp macro="" textlink="">
      <xdr:nvSpPr>
        <xdr:cNvPr id="147" name="フローチャート: 判断 146">
          <a:extLst>
            <a:ext uri="{FF2B5EF4-FFF2-40B4-BE49-F238E27FC236}">
              <a16:creationId xmlns:a16="http://schemas.microsoft.com/office/drawing/2014/main" id="{44BFC2DB-7C8C-43A6-8A43-3F862CE7F855}"/>
            </a:ext>
          </a:extLst>
        </xdr:cNvPr>
        <xdr:cNvSpPr/>
      </xdr:nvSpPr>
      <xdr:spPr>
        <a:xfrm>
          <a:off x="14744700" y="5562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27</xdr:row>
      <xdr:rowOff>166291</xdr:rowOff>
    </xdr:from>
    <xdr:to>
      <xdr:col>72</xdr:col>
      <xdr:colOff>123825</xdr:colOff>
      <xdr:row>28</xdr:row>
      <xdr:rowOff>96441</xdr:rowOff>
    </xdr:to>
    <xdr:sp macro="" textlink="">
      <xdr:nvSpPr>
        <xdr:cNvPr id="148" name="フローチャート: 判断 147">
          <a:extLst>
            <a:ext uri="{FF2B5EF4-FFF2-40B4-BE49-F238E27FC236}">
              <a16:creationId xmlns:a16="http://schemas.microsoft.com/office/drawing/2014/main" id="{3082532A-06B0-4AC5-A434-38FC477753B9}"/>
            </a:ext>
          </a:extLst>
        </xdr:cNvPr>
        <xdr:cNvSpPr/>
      </xdr:nvSpPr>
      <xdr:spPr>
        <a:xfrm>
          <a:off x="14033500" y="5566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27</xdr:row>
      <xdr:rowOff>163104</xdr:rowOff>
    </xdr:from>
    <xdr:to>
      <xdr:col>68</xdr:col>
      <xdr:colOff>123825</xdr:colOff>
      <xdr:row>28</xdr:row>
      <xdr:rowOff>93254</xdr:rowOff>
    </xdr:to>
    <xdr:sp macro="" textlink="">
      <xdr:nvSpPr>
        <xdr:cNvPr id="149" name="フローチャート: 判断 148">
          <a:extLst>
            <a:ext uri="{FF2B5EF4-FFF2-40B4-BE49-F238E27FC236}">
              <a16:creationId xmlns:a16="http://schemas.microsoft.com/office/drawing/2014/main" id="{FD097299-7CE6-4268-BDFD-4B1ABADFEE4E}"/>
            </a:ext>
          </a:extLst>
        </xdr:cNvPr>
        <xdr:cNvSpPr/>
      </xdr:nvSpPr>
      <xdr:spPr>
        <a:xfrm>
          <a:off x="13271500" y="5563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87678</xdr:rowOff>
    </xdr:from>
    <xdr:to>
      <xdr:col>64</xdr:col>
      <xdr:colOff>123825</xdr:colOff>
      <xdr:row>29</xdr:row>
      <xdr:rowOff>17828</xdr:rowOff>
    </xdr:to>
    <xdr:sp macro="" textlink="">
      <xdr:nvSpPr>
        <xdr:cNvPr id="150" name="フローチャート: 判断 149">
          <a:extLst>
            <a:ext uri="{FF2B5EF4-FFF2-40B4-BE49-F238E27FC236}">
              <a16:creationId xmlns:a16="http://schemas.microsoft.com/office/drawing/2014/main" id="{AE91E289-E52A-42BE-830D-7D77B65DD886}"/>
            </a:ext>
          </a:extLst>
        </xdr:cNvPr>
        <xdr:cNvSpPr/>
      </xdr:nvSpPr>
      <xdr:spPr>
        <a:xfrm>
          <a:off x="12509500" y="5659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124998</xdr:rowOff>
    </xdr:from>
    <xdr:to>
      <xdr:col>60</xdr:col>
      <xdr:colOff>123825</xdr:colOff>
      <xdr:row>29</xdr:row>
      <xdr:rowOff>55148</xdr:rowOff>
    </xdr:to>
    <xdr:sp macro="" textlink="">
      <xdr:nvSpPr>
        <xdr:cNvPr id="151" name="フローチャート: 判断 150">
          <a:extLst>
            <a:ext uri="{FF2B5EF4-FFF2-40B4-BE49-F238E27FC236}">
              <a16:creationId xmlns:a16="http://schemas.microsoft.com/office/drawing/2014/main" id="{0F37A48B-2161-4929-BF8A-E94D9DC737AB}"/>
            </a:ext>
          </a:extLst>
        </xdr:cNvPr>
        <xdr:cNvSpPr/>
      </xdr:nvSpPr>
      <xdr:spPr>
        <a:xfrm>
          <a:off x="11747500" y="5697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567BFC9A-E388-408B-8253-AAB79E39BEE7}"/>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3" name="テキスト ボックス 152">
          <a:extLst>
            <a:ext uri="{FF2B5EF4-FFF2-40B4-BE49-F238E27FC236}">
              <a16:creationId xmlns:a16="http://schemas.microsoft.com/office/drawing/2014/main" id="{CEFEFBD1-5FE3-4CA4-835D-E46C4D816DAB}"/>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4" name="テキスト ボックス 153">
          <a:extLst>
            <a:ext uri="{FF2B5EF4-FFF2-40B4-BE49-F238E27FC236}">
              <a16:creationId xmlns:a16="http://schemas.microsoft.com/office/drawing/2014/main" id="{BC21DE5B-D82D-48CF-9802-2DEEEBE8618C}"/>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5" name="テキスト ボックス 154">
          <a:extLst>
            <a:ext uri="{FF2B5EF4-FFF2-40B4-BE49-F238E27FC236}">
              <a16:creationId xmlns:a16="http://schemas.microsoft.com/office/drawing/2014/main" id="{43B73690-E10D-4A0D-9505-49B33CD622D7}"/>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6" name="テキスト ボックス 155">
          <a:extLst>
            <a:ext uri="{FF2B5EF4-FFF2-40B4-BE49-F238E27FC236}">
              <a16:creationId xmlns:a16="http://schemas.microsoft.com/office/drawing/2014/main" id="{C22CA0B9-6CD8-4BB6-9B27-C08731C91B1F}"/>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22225</xdr:colOff>
      <xdr:row>26</xdr:row>
      <xdr:rowOff>11835</xdr:rowOff>
    </xdr:from>
    <xdr:to>
      <xdr:col>64</xdr:col>
      <xdr:colOff>123825</xdr:colOff>
      <xdr:row>26</xdr:row>
      <xdr:rowOff>113435</xdr:rowOff>
    </xdr:to>
    <xdr:sp macro="" textlink="">
      <xdr:nvSpPr>
        <xdr:cNvPr id="157" name="楕円 156">
          <a:extLst>
            <a:ext uri="{FF2B5EF4-FFF2-40B4-BE49-F238E27FC236}">
              <a16:creationId xmlns:a16="http://schemas.microsoft.com/office/drawing/2014/main" id="{74C72B40-C8E8-4AA8-8164-C134F1D57B44}"/>
            </a:ext>
          </a:extLst>
        </xdr:cNvPr>
        <xdr:cNvSpPr/>
      </xdr:nvSpPr>
      <xdr:spPr>
        <a:xfrm>
          <a:off x="12509500" y="5241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26</xdr:row>
      <xdr:rowOff>48538</xdr:rowOff>
    </xdr:from>
    <xdr:to>
      <xdr:col>60</xdr:col>
      <xdr:colOff>123825</xdr:colOff>
      <xdr:row>26</xdr:row>
      <xdr:rowOff>150138</xdr:rowOff>
    </xdr:to>
    <xdr:sp macro="" textlink="">
      <xdr:nvSpPr>
        <xdr:cNvPr id="158" name="楕円 157">
          <a:extLst>
            <a:ext uri="{FF2B5EF4-FFF2-40B4-BE49-F238E27FC236}">
              <a16:creationId xmlns:a16="http://schemas.microsoft.com/office/drawing/2014/main" id="{8D777254-BC58-4EF3-BD0D-3B592B65075C}"/>
            </a:ext>
          </a:extLst>
        </xdr:cNvPr>
        <xdr:cNvSpPr/>
      </xdr:nvSpPr>
      <xdr:spPr>
        <a:xfrm>
          <a:off x="11747500" y="5277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26</xdr:row>
      <xdr:rowOff>62635</xdr:rowOff>
    </xdr:from>
    <xdr:to>
      <xdr:col>64</xdr:col>
      <xdr:colOff>73025</xdr:colOff>
      <xdr:row>26</xdr:row>
      <xdr:rowOff>99338</xdr:rowOff>
    </xdr:to>
    <xdr:cxnSp macro="">
      <xdr:nvCxnSpPr>
        <xdr:cNvPr id="159" name="直線コネクタ 158">
          <a:extLst>
            <a:ext uri="{FF2B5EF4-FFF2-40B4-BE49-F238E27FC236}">
              <a16:creationId xmlns:a16="http://schemas.microsoft.com/office/drawing/2014/main" id="{30CF922B-E098-41E4-864D-77AB68D4F173}"/>
            </a:ext>
          </a:extLst>
        </xdr:cNvPr>
        <xdr:cNvCxnSpPr/>
      </xdr:nvCxnSpPr>
      <xdr:spPr>
        <a:xfrm flipV="1">
          <a:off x="11798300" y="5291860"/>
          <a:ext cx="762000" cy="36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26</xdr:row>
      <xdr:rowOff>112968</xdr:rowOff>
    </xdr:from>
    <xdr:ext cx="469744" cy="259045"/>
    <xdr:sp macro="" textlink="">
      <xdr:nvSpPr>
        <xdr:cNvPr id="160" name="n_1aveValue債務償還比率">
          <a:extLst>
            <a:ext uri="{FF2B5EF4-FFF2-40B4-BE49-F238E27FC236}">
              <a16:creationId xmlns:a16="http://schemas.microsoft.com/office/drawing/2014/main" id="{A04F586D-CA89-4C89-AFEA-F9C26E79947E}"/>
            </a:ext>
          </a:extLst>
        </xdr:cNvPr>
        <xdr:cNvSpPr txBox="1"/>
      </xdr:nvSpPr>
      <xdr:spPr>
        <a:xfrm>
          <a:off x="13836727" y="5342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109781</xdr:rowOff>
    </xdr:from>
    <xdr:ext cx="469744" cy="259045"/>
    <xdr:sp macro="" textlink="">
      <xdr:nvSpPr>
        <xdr:cNvPr id="161" name="n_2aveValue債務償還比率">
          <a:extLst>
            <a:ext uri="{FF2B5EF4-FFF2-40B4-BE49-F238E27FC236}">
              <a16:creationId xmlns:a16="http://schemas.microsoft.com/office/drawing/2014/main" id="{E4889214-8114-492F-A145-4A79D70F5A29}"/>
            </a:ext>
          </a:extLst>
        </xdr:cNvPr>
        <xdr:cNvSpPr txBox="1"/>
      </xdr:nvSpPr>
      <xdr:spPr>
        <a:xfrm>
          <a:off x="13087427" y="5339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8955</xdr:rowOff>
    </xdr:from>
    <xdr:ext cx="469744" cy="259045"/>
    <xdr:sp macro="" textlink="">
      <xdr:nvSpPr>
        <xdr:cNvPr id="162" name="n_3aveValue債務償還比率">
          <a:extLst>
            <a:ext uri="{FF2B5EF4-FFF2-40B4-BE49-F238E27FC236}">
              <a16:creationId xmlns:a16="http://schemas.microsoft.com/office/drawing/2014/main" id="{D3B3CFC2-F84C-488A-8683-80B91818BDEB}"/>
            </a:ext>
          </a:extLst>
        </xdr:cNvPr>
        <xdr:cNvSpPr txBox="1"/>
      </xdr:nvSpPr>
      <xdr:spPr>
        <a:xfrm>
          <a:off x="12325427" y="5752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46275</xdr:rowOff>
    </xdr:from>
    <xdr:ext cx="469744" cy="259045"/>
    <xdr:sp macro="" textlink="">
      <xdr:nvSpPr>
        <xdr:cNvPr id="163" name="n_4aveValue債務償還比率">
          <a:extLst>
            <a:ext uri="{FF2B5EF4-FFF2-40B4-BE49-F238E27FC236}">
              <a16:creationId xmlns:a16="http://schemas.microsoft.com/office/drawing/2014/main" id="{9C62E272-C7CF-4654-989C-7E3271D52F62}"/>
            </a:ext>
          </a:extLst>
        </xdr:cNvPr>
        <xdr:cNvSpPr txBox="1"/>
      </xdr:nvSpPr>
      <xdr:spPr>
        <a:xfrm>
          <a:off x="11563427" y="5789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60969</xdr:colOff>
      <xdr:row>24</xdr:row>
      <xdr:rowOff>129962</xdr:rowOff>
    </xdr:from>
    <xdr:ext cx="405111" cy="259045"/>
    <xdr:sp macro="" textlink="">
      <xdr:nvSpPr>
        <xdr:cNvPr id="164" name="n_3mainValue債務償還比率">
          <a:extLst>
            <a:ext uri="{FF2B5EF4-FFF2-40B4-BE49-F238E27FC236}">
              <a16:creationId xmlns:a16="http://schemas.microsoft.com/office/drawing/2014/main" id="{70059CBF-6C99-408F-9AC0-B5777E92DE19}"/>
            </a:ext>
          </a:extLst>
        </xdr:cNvPr>
        <xdr:cNvSpPr txBox="1"/>
      </xdr:nvSpPr>
      <xdr:spPr>
        <a:xfrm>
          <a:off x="12357744" y="5016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60969</xdr:colOff>
      <xdr:row>24</xdr:row>
      <xdr:rowOff>166665</xdr:rowOff>
    </xdr:from>
    <xdr:ext cx="405111" cy="259045"/>
    <xdr:sp macro="" textlink="">
      <xdr:nvSpPr>
        <xdr:cNvPr id="165" name="n_4mainValue債務償還比率">
          <a:extLst>
            <a:ext uri="{FF2B5EF4-FFF2-40B4-BE49-F238E27FC236}">
              <a16:creationId xmlns:a16="http://schemas.microsoft.com/office/drawing/2014/main" id="{A298B9AD-AB48-4956-86C4-AA77A6784F00}"/>
            </a:ext>
          </a:extLst>
        </xdr:cNvPr>
        <xdr:cNvSpPr txBox="1"/>
      </xdr:nvSpPr>
      <xdr:spPr>
        <a:xfrm>
          <a:off x="11595744" y="5052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6" name="正方形/長方形 165">
          <a:extLst>
            <a:ext uri="{FF2B5EF4-FFF2-40B4-BE49-F238E27FC236}">
              <a16:creationId xmlns:a16="http://schemas.microsoft.com/office/drawing/2014/main" id="{B7AECC8D-9DFD-4549-ABBC-A41765F7884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7" name="正方形/長方形 166">
          <a:extLst>
            <a:ext uri="{FF2B5EF4-FFF2-40B4-BE49-F238E27FC236}">
              <a16:creationId xmlns:a16="http://schemas.microsoft.com/office/drawing/2014/main" id="{C29FAE43-2A5B-4398-90C2-BC0A34C4423D}"/>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8" name="テキスト ボックス 167">
          <a:extLst>
            <a:ext uri="{FF2B5EF4-FFF2-40B4-BE49-F238E27FC236}">
              <a16:creationId xmlns:a16="http://schemas.microsoft.com/office/drawing/2014/main" id="{F6E1F215-AB63-4D5F-808C-9DBB0216D28E}"/>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9" name="テキスト ボックス 168">
          <a:extLst>
            <a:ext uri="{FF2B5EF4-FFF2-40B4-BE49-F238E27FC236}">
              <a16:creationId xmlns:a16="http://schemas.microsoft.com/office/drawing/2014/main" id="{C6345407-D969-4775-943C-20BCA6CD7F5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0" name="テキスト ボックス 169">
          <a:extLst>
            <a:ext uri="{FF2B5EF4-FFF2-40B4-BE49-F238E27FC236}">
              <a16:creationId xmlns:a16="http://schemas.microsoft.com/office/drawing/2014/main" id="{0C9AE8CE-F462-43A7-8D03-B5A4A77089D7}"/>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1" name="テキスト ボックス 170">
          <a:extLst>
            <a:ext uri="{FF2B5EF4-FFF2-40B4-BE49-F238E27FC236}">
              <a16:creationId xmlns:a16="http://schemas.microsoft.com/office/drawing/2014/main" id="{B81B3DA7-BA49-4652-8C15-64493471DF8E}"/>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6ADF7532-8AF4-43DE-A317-FE9FB4E4F597}"/>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F5D40F9A-53A1-42E6-9606-22D3286D7F3E}"/>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6183793F-87B8-4894-BD5D-836BE8D2CDD2}"/>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369F794-D771-43F4-9712-CDFCBFE9BBEB}"/>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徳島県海陽町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64640F91-A3C4-48D1-BEBC-A36129D3D074}"/>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A24F6A5A-19CF-4C65-B012-C2749EEFFDDB}"/>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4CDAA977-850D-4A2C-8D85-7D385180C67A}"/>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12B74DC4-8892-459D-98B4-D079F5275332}"/>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DE58B6C7-4216-46D5-92ED-83198204AFEF}"/>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BC686C30-D07C-45B5-B3C9-1D943B53E25A}"/>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8,402
8,194
327.67
8,491,488
7,980,275
481,549
4,889,092
5,894,735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9DC24F3A-B42E-428A-85AF-8E4F12CE88CA}"/>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2417B621-64E2-404F-894B-1CFD02A1044B}"/>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BA23AC15-C08C-4F45-913E-04F87CBE3E1F}"/>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66C90CF0-2493-4B8A-981C-E6C060E9A05B}"/>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7B37A36D-EA10-401B-A2F7-88E8411782BF}"/>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CCB6D3F0-6260-44DA-BA5B-11325785633C}"/>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A7A0ABB9-33C1-4E0C-96B4-32B41477073A}"/>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1202E8A5-5C5B-484D-9410-59DE8FF757FA}"/>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70525135-BC38-4FA5-A7AB-AFDE82E72434}"/>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C5C90769-A1B0-4C55-BA4B-E2516B2CE6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1427246E-B28E-4B99-8699-0F33DB6D9E6B}"/>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5C5E5B79-4602-44B9-ADC6-729B17A06748}"/>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6F64CC0D-AB7F-4241-8F02-50B8859CC8BF}"/>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841FB72B-88AD-4490-8671-2E4080C1B863}"/>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A11476E3-5D73-4C17-8A2E-D8F214114DC7}"/>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B0B45BCE-D97C-4937-A40E-AC2F99F8D6D8}"/>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91EB20FE-866F-4F68-B1BC-65DFCDC0A53F}"/>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2E9546BE-35A9-4192-963A-F0A30D62A377}"/>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CF03F008-C6DF-4D97-A58B-AEB1DCF06251}"/>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C1F6D959-586D-4330-A8A4-F13654C749D5}"/>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17D9682E-505A-4DE5-B7B3-0D8CAA9A444F}"/>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883B2218-D95E-4965-A600-E79300F76AF2}"/>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8C049784-3A5C-4BEA-94AD-84A72BC8968D}"/>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FD358F78-6AE4-497D-BB2F-87897BE5B16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198A623D-2FBF-4029-9723-2CC1B0557EBB}"/>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DBBB768-74D4-4F48-84C3-E7E3BF274D18}"/>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604D014D-B0EA-4A2A-9DF6-8A35C1FE7943}"/>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FB5CED5F-E1DA-4D07-96D5-EEDFE1278C72}"/>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300E125F-3006-486F-98C8-AA4161553F1F}"/>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461BD565-35D3-41C0-8FF9-BCBB7EFBB961}"/>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53939DD0-1BFA-4483-9F83-A92E90F8CA28}"/>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B1250412-3D36-4E12-942C-F02D0330C072}"/>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4F1E0F-DD99-4E26-9795-A9952AFFDFE5}"/>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1AB28F95-C5E4-4E8C-B055-188447F0484B}"/>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D0CD4627-8E7B-41DB-88CB-AD715D883675}"/>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6151A171-CEE0-43B9-B1A9-4247CEAD37FD}"/>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8E8C99E2-E0FF-4CAA-ACE3-FB33C4BC09A4}"/>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75EC8C50-5D94-4742-92E1-7AA0D6C11145}"/>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3037C74A-4F1A-4EE5-A62C-CA6371BC955C}"/>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ADEB5CAE-32A2-4FE0-ACB4-295BB7E31A01}"/>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619980D7-0F28-4B3A-AE30-AF90840EFEE8}"/>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8A653128-EBEC-4566-9346-7FAE976A1807}"/>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4D874B80-7144-4496-9224-00A197C09D3A}"/>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FB4DF33-F7A5-4A18-AA4C-28ECE7659C2B}"/>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14E8B41E-BBBD-4DA2-A15E-BB165C1B4195}"/>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0</xdr:rowOff>
    </xdr:from>
    <xdr:to>
      <xdr:col>24</xdr:col>
      <xdr:colOff>62865</xdr:colOff>
      <xdr:row>41</xdr:row>
      <xdr:rowOff>51435</xdr:rowOff>
    </xdr:to>
    <xdr:cxnSp macro="">
      <xdr:nvCxnSpPr>
        <xdr:cNvPr id="57" name="直線コネクタ 56">
          <a:extLst>
            <a:ext uri="{FF2B5EF4-FFF2-40B4-BE49-F238E27FC236}">
              <a16:creationId xmlns:a16="http://schemas.microsoft.com/office/drawing/2014/main" id="{6A84C8E0-B0DE-4F56-9AE1-9437C2AE686F}"/>
            </a:ext>
          </a:extLst>
        </xdr:cNvPr>
        <xdr:cNvCxnSpPr/>
      </xdr:nvCxnSpPr>
      <xdr:spPr>
        <a:xfrm flipV="1">
          <a:off x="4634865" y="5829300"/>
          <a:ext cx="0" cy="1251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55262</xdr:rowOff>
    </xdr:from>
    <xdr:ext cx="405111" cy="259045"/>
    <xdr:sp macro="" textlink="">
      <xdr:nvSpPr>
        <xdr:cNvPr id="58" name="【道路】&#10;有形固定資産減価償却率最小値テキスト">
          <a:extLst>
            <a:ext uri="{FF2B5EF4-FFF2-40B4-BE49-F238E27FC236}">
              <a16:creationId xmlns:a16="http://schemas.microsoft.com/office/drawing/2014/main" id="{C37DAD82-1AD9-4F4E-AE87-32B1A0A70042}"/>
            </a:ext>
          </a:extLst>
        </xdr:cNvPr>
        <xdr:cNvSpPr txBox="1"/>
      </xdr:nvSpPr>
      <xdr:spPr>
        <a:xfrm>
          <a:off x="4673600" y="7084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51435</xdr:rowOff>
    </xdr:from>
    <xdr:to>
      <xdr:col>24</xdr:col>
      <xdr:colOff>152400</xdr:colOff>
      <xdr:row>41</xdr:row>
      <xdr:rowOff>51435</xdr:rowOff>
    </xdr:to>
    <xdr:cxnSp macro="">
      <xdr:nvCxnSpPr>
        <xdr:cNvPr id="59" name="直線コネクタ 58">
          <a:extLst>
            <a:ext uri="{FF2B5EF4-FFF2-40B4-BE49-F238E27FC236}">
              <a16:creationId xmlns:a16="http://schemas.microsoft.com/office/drawing/2014/main" id="{18125B77-0CBB-4A0C-A8F1-AE5E959DFCC3}"/>
            </a:ext>
          </a:extLst>
        </xdr:cNvPr>
        <xdr:cNvCxnSpPr/>
      </xdr:nvCxnSpPr>
      <xdr:spPr>
        <a:xfrm>
          <a:off x="4546600" y="7080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118127</xdr:rowOff>
    </xdr:from>
    <xdr:ext cx="405111" cy="259045"/>
    <xdr:sp macro="" textlink="">
      <xdr:nvSpPr>
        <xdr:cNvPr id="60" name="【道路】&#10;有形固定資産減価償却率最大値テキスト">
          <a:extLst>
            <a:ext uri="{FF2B5EF4-FFF2-40B4-BE49-F238E27FC236}">
              <a16:creationId xmlns:a16="http://schemas.microsoft.com/office/drawing/2014/main" id="{A860A2E8-9DFA-4D5A-AA97-A73E26654ECD}"/>
            </a:ext>
          </a:extLst>
        </xdr:cNvPr>
        <xdr:cNvSpPr txBox="1"/>
      </xdr:nvSpPr>
      <xdr:spPr>
        <a:xfrm>
          <a:off x="4673600" y="5604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0</xdr:rowOff>
    </xdr:from>
    <xdr:to>
      <xdr:col>24</xdr:col>
      <xdr:colOff>152400</xdr:colOff>
      <xdr:row>34</xdr:row>
      <xdr:rowOff>0</xdr:rowOff>
    </xdr:to>
    <xdr:cxnSp macro="">
      <xdr:nvCxnSpPr>
        <xdr:cNvPr id="61" name="直線コネクタ 60">
          <a:extLst>
            <a:ext uri="{FF2B5EF4-FFF2-40B4-BE49-F238E27FC236}">
              <a16:creationId xmlns:a16="http://schemas.microsoft.com/office/drawing/2014/main" id="{CAAD55D5-39FA-4CE5-B90C-B2FC21DA7935}"/>
            </a:ext>
          </a:extLst>
        </xdr:cNvPr>
        <xdr:cNvCxnSpPr/>
      </xdr:nvCxnSpPr>
      <xdr:spPr>
        <a:xfrm>
          <a:off x="4546600" y="582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44467</xdr:rowOff>
    </xdr:from>
    <xdr:ext cx="405111" cy="259045"/>
    <xdr:sp macro="" textlink="">
      <xdr:nvSpPr>
        <xdr:cNvPr id="62" name="【道路】&#10;有形固定資産減価償却率平均値テキスト">
          <a:extLst>
            <a:ext uri="{FF2B5EF4-FFF2-40B4-BE49-F238E27FC236}">
              <a16:creationId xmlns:a16="http://schemas.microsoft.com/office/drawing/2014/main" id="{FD264F45-A315-48EA-AB08-4F7CA8FE323A}"/>
            </a:ext>
          </a:extLst>
        </xdr:cNvPr>
        <xdr:cNvSpPr txBox="1"/>
      </xdr:nvSpPr>
      <xdr:spPr>
        <a:xfrm>
          <a:off x="4673600" y="63881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21590</xdr:rowOff>
    </xdr:from>
    <xdr:to>
      <xdr:col>24</xdr:col>
      <xdr:colOff>114300</xdr:colOff>
      <xdr:row>38</xdr:row>
      <xdr:rowOff>123190</xdr:rowOff>
    </xdr:to>
    <xdr:sp macro="" textlink="">
      <xdr:nvSpPr>
        <xdr:cNvPr id="63" name="フローチャート: 判断 62">
          <a:extLst>
            <a:ext uri="{FF2B5EF4-FFF2-40B4-BE49-F238E27FC236}">
              <a16:creationId xmlns:a16="http://schemas.microsoft.com/office/drawing/2014/main" id="{BB5C0A33-309C-4650-9DBB-DDD2F8BC90B2}"/>
            </a:ext>
          </a:extLst>
        </xdr:cNvPr>
        <xdr:cNvSpPr/>
      </xdr:nvSpPr>
      <xdr:spPr>
        <a:xfrm>
          <a:off x="4584700" y="653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13970</xdr:rowOff>
    </xdr:from>
    <xdr:to>
      <xdr:col>20</xdr:col>
      <xdr:colOff>38100</xdr:colOff>
      <xdr:row>38</xdr:row>
      <xdr:rowOff>115570</xdr:rowOff>
    </xdr:to>
    <xdr:sp macro="" textlink="">
      <xdr:nvSpPr>
        <xdr:cNvPr id="64" name="フローチャート: 判断 63">
          <a:extLst>
            <a:ext uri="{FF2B5EF4-FFF2-40B4-BE49-F238E27FC236}">
              <a16:creationId xmlns:a16="http://schemas.microsoft.com/office/drawing/2014/main" id="{3A14501A-8D1B-40A4-9331-E4B9D6C437C9}"/>
            </a:ext>
          </a:extLst>
        </xdr:cNvPr>
        <xdr:cNvSpPr/>
      </xdr:nvSpPr>
      <xdr:spPr>
        <a:xfrm>
          <a:off x="37465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164465</xdr:rowOff>
    </xdr:from>
    <xdr:to>
      <xdr:col>15</xdr:col>
      <xdr:colOff>101600</xdr:colOff>
      <xdr:row>38</xdr:row>
      <xdr:rowOff>94615</xdr:rowOff>
    </xdr:to>
    <xdr:sp macro="" textlink="">
      <xdr:nvSpPr>
        <xdr:cNvPr id="65" name="フローチャート: 判断 64">
          <a:extLst>
            <a:ext uri="{FF2B5EF4-FFF2-40B4-BE49-F238E27FC236}">
              <a16:creationId xmlns:a16="http://schemas.microsoft.com/office/drawing/2014/main" id="{39AA69A2-7DB4-4B04-AFC4-5A521B31B775}"/>
            </a:ext>
          </a:extLst>
        </xdr:cNvPr>
        <xdr:cNvSpPr/>
      </xdr:nvSpPr>
      <xdr:spPr>
        <a:xfrm>
          <a:off x="2857500" y="650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10160</xdr:rowOff>
    </xdr:from>
    <xdr:to>
      <xdr:col>10</xdr:col>
      <xdr:colOff>165100</xdr:colOff>
      <xdr:row>38</xdr:row>
      <xdr:rowOff>111760</xdr:rowOff>
    </xdr:to>
    <xdr:sp macro="" textlink="">
      <xdr:nvSpPr>
        <xdr:cNvPr id="66" name="フローチャート: 判断 65">
          <a:extLst>
            <a:ext uri="{FF2B5EF4-FFF2-40B4-BE49-F238E27FC236}">
              <a16:creationId xmlns:a16="http://schemas.microsoft.com/office/drawing/2014/main" id="{165422B7-A359-4E37-9575-D1F7BA809E7D}"/>
            </a:ext>
          </a:extLst>
        </xdr:cNvPr>
        <xdr:cNvSpPr/>
      </xdr:nvSpPr>
      <xdr:spPr>
        <a:xfrm>
          <a:off x="19685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17780</xdr:rowOff>
    </xdr:from>
    <xdr:to>
      <xdr:col>6</xdr:col>
      <xdr:colOff>38100</xdr:colOff>
      <xdr:row>38</xdr:row>
      <xdr:rowOff>119380</xdr:rowOff>
    </xdr:to>
    <xdr:sp macro="" textlink="">
      <xdr:nvSpPr>
        <xdr:cNvPr id="67" name="フローチャート: 判断 66">
          <a:extLst>
            <a:ext uri="{FF2B5EF4-FFF2-40B4-BE49-F238E27FC236}">
              <a16:creationId xmlns:a16="http://schemas.microsoft.com/office/drawing/2014/main" id="{FC953C20-451E-4CE7-BBA1-A066836A47B7}"/>
            </a:ext>
          </a:extLst>
        </xdr:cNvPr>
        <xdr:cNvSpPr/>
      </xdr:nvSpPr>
      <xdr:spPr>
        <a:xfrm>
          <a:off x="1079500" y="653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A5E11C76-50FD-4EE6-BE55-907A8A823CA8}"/>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8FD6E012-CFC8-4F0B-8FB3-87A765042E3C}"/>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FD2D7DD5-5757-4819-964D-5DF3546D80F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BCA27FAE-FE78-4BBE-9791-B5C867E7AE92}"/>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AF86D2B1-0019-494F-A514-AE94783CB58E}"/>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73025</xdr:rowOff>
    </xdr:from>
    <xdr:to>
      <xdr:col>24</xdr:col>
      <xdr:colOff>114300</xdr:colOff>
      <xdr:row>39</xdr:row>
      <xdr:rowOff>3175</xdr:rowOff>
    </xdr:to>
    <xdr:sp macro="" textlink="">
      <xdr:nvSpPr>
        <xdr:cNvPr id="73" name="楕円 72">
          <a:extLst>
            <a:ext uri="{FF2B5EF4-FFF2-40B4-BE49-F238E27FC236}">
              <a16:creationId xmlns:a16="http://schemas.microsoft.com/office/drawing/2014/main" id="{8E39E5D3-766E-4C38-8724-53D2A3328577}"/>
            </a:ext>
          </a:extLst>
        </xdr:cNvPr>
        <xdr:cNvSpPr/>
      </xdr:nvSpPr>
      <xdr:spPr>
        <a:xfrm>
          <a:off x="4584700" y="658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51452</xdr:rowOff>
    </xdr:from>
    <xdr:ext cx="405111" cy="259045"/>
    <xdr:sp macro="" textlink="">
      <xdr:nvSpPr>
        <xdr:cNvPr id="74" name="【道路】&#10;有形固定資産減価償却率該当値テキスト">
          <a:extLst>
            <a:ext uri="{FF2B5EF4-FFF2-40B4-BE49-F238E27FC236}">
              <a16:creationId xmlns:a16="http://schemas.microsoft.com/office/drawing/2014/main" id="{7F24D988-70C8-4962-9CA3-5BFE62BD897C}"/>
            </a:ext>
          </a:extLst>
        </xdr:cNvPr>
        <xdr:cNvSpPr txBox="1"/>
      </xdr:nvSpPr>
      <xdr:spPr>
        <a:xfrm>
          <a:off x="4673600" y="656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44450</xdr:rowOff>
    </xdr:from>
    <xdr:to>
      <xdr:col>20</xdr:col>
      <xdr:colOff>38100</xdr:colOff>
      <xdr:row>38</xdr:row>
      <xdr:rowOff>146050</xdr:rowOff>
    </xdr:to>
    <xdr:sp macro="" textlink="">
      <xdr:nvSpPr>
        <xdr:cNvPr id="75" name="楕円 74">
          <a:extLst>
            <a:ext uri="{FF2B5EF4-FFF2-40B4-BE49-F238E27FC236}">
              <a16:creationId xmlns:a16="http://schemas.microsoft.com/office/drawing/2014/main" id="{F340F89D-8F04-4CDE-A853-93849E69D1DE}"/>
            </a:ext>
          </a:extLst>
        </xdr:cNvPr>
        <xdr:cNvSpPr/>
      </xdr:nvSpPr>
      <xdr:spPr>
        <a:xfrm>
          <a:off x="3746500" y="655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95250</xdr:rowOff>
    </xdr:from>
    <xdr:to>
      <xdr:col>24</xdr:col>
      <xdr:colOff>63500</xdr:colOff>
      <xdr:row>38</xdr:row>
      <xdr:rowOff>123825</xdr:rowOff>
    </xdr:to>
    <xdr:cxnSp macro="">
      <xdr:nvCxnSpPr>
        <xdr:cNvPr id="76" name="直線コネクタ 75">
          <a:extLst>
            <a:ext uri="{FF2B5EF4-FFF2-40B4-BE49-F238E27FC236}">
              <a16:creationId xmlns:a16="http://schemas.microsoft.com/office/drawing/2014/main" id="{C6741E48-0A30-41C2-86A0-5C9866BAC16E}"/>
            </a:ext>
          </a:extLst>
        </xdr:cNvPr>
        <xdr:cNvCxnSpPr/>
      </xdr:nvCxnSpPr>
      <xdr:spPr>
        <a:xfrm>
          <a:off x="3797300" y="661035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19685</xdr:rowOff>
    </xdr:from>
    <xdr:to>
      <xdr:col>15</xdr:col>
      <xdr:colOff>101600</xdr:colOff>
      <xdr:row>38</xdr:row>
      <xdr:rowOff>121285</xdr:rowOff>
    </xdr:to>
    <xdr:sp macro="" textlink="">
      <xdr:nvSpPr>
        <xdr:cNvPr id="77" name="楕円 76">
          <a:extLst>
            <a:ext uri="{FF2B5EF4-FFF2-40B4-BE49-F238E27FC236}">
              <a16:creationId xmlns:a16="http://schemas.microsoft.com/office/drawing/2014/main" id="{ABE2247F-04A9-4EB5-AA59-A614C2E26C2D}"/>
            </a:ext>
          </a:extLst>
        </xdr:cNvPr>
        <xdr:cNvSpPr/>
      </xdr:nvSpPr>
      <xdr:spPr>
        <a:xfrm>
          <a:off x="2857500" y="6534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70485</xdr:rowOff>
    </xdr:from>
    <xdr:to>
      <xdr:col>19</xdr:col>
      <xdr:colOff>177800</xdr:colOff>
      <xdr:row>38</xdr:row>
      <xdr:rowOff>95250</xdr:rowOff>
    </xdr:to>
    <xdr:cxnSp macro="">
      <xdr:nvCxnSpPr>
        <xdr:cNvPr id="78" name="直線コネクタ 77">
          <a:extLst>
            <a:ext uri="{FF2B5EF4-FFF2-40B4-BE49-F238E27FC236}">
              <a16:creationId xmlns:a16="http://schemas.microsoft.com/office/drawing/2014/main" id="{B3711DF2-0B99-4861-BCFB-7E879D05B834}"/>
            </a:ext>
          </a:extLst>
        </xdr:cNvPr>
        <xdr:cNvCxnSpPr/>
      </xdr:nvCxnSpPr>
      <xdr:spPr>
        <a:xfrm>
          <a:off x="2908300" y="658558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162560</xdr:rowOff>
    </xdr:from>
    <xdr:to>
      <xdr:col>10</xdr:col>
      <xdr:colOff>165100</xdr:colOff>
      <xdr:row>38</xdr:row>
      <xdr:rowOff>92710</xdr:rowOff>
    </xdr:to>
    <xdr:sp macro="" textlink="">
      <xdr:nvSpPr>
        <xdr:cNvPr id="79" name="楕円 78">
          <a:extLst>
            <a:ext uri="{FF2B5EF4-FFF2-40B4-BE49-F238E27FC236}">
              <a16:creationId xmlns:a16="http://schemas.microsoft.com/office/drawing/2014/main" id="{F03EF6FB-F021-4BEB-B2A3-F02CE35B9419}"/>
            </a:ext>
          </a:extLst>
        </xdr:cNvPr>
        <xdr:cNvSpPr/>
      </xdr:nvSpPr>
      <xdr:spPr>
        <a:xfrm>
          <a:off x="1968500" y="650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41910</xdr:rowOff>
    </xdr:from>
    <xdr:to>
      <xdr:col>15</xdr:col>
      <xdr:colOff>50800</xdr:colOff>
      <xdr:row>38</xdr:row>
      <xdr:rowOff>70485</xdr:rowOff>
    </xdr:to>
    <xdr:cxnSp macro="">
      <xdr:nvCxnSpPr>
        <xdr:cNvPr id="80" name="直線コネクタ 79">
          <a:extLst>
            <a:ext uri="{FF2B5EF4-FFF2-40B4-BE49-F238E27FC236}">
              <a16:creationId xmlns:a16="http://schemas.microsoft.com/office/drawing/2014/main" id="{2A5CA869-EF15-44E0-92D3-4600D1EC8021}"/>
            </a:ext>
          </a:extLst>
        </xdr:cNvPr>
        <xdr:cNvCxnSpPr/>
      </xdr:nvCxnSpPr>
      <xdr:spPr>
        <a:xfrm>
          <a:off x="2019300" y="655701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133985</xdr:rowOff>
    </xdr:from>
    <xdr:to>
      <xdr:col>6</xdr:col>
      <xdr:colOff>38100</xdr:colOff>
      <xdr:row>38</xdr:row>
      <xdr:rowOff>64135</xdr:rowOff>
    </xdr:to>
    <xdr:sp macro="" textlink="">
      <xdr:nvSpPr>
        <xdr:cNvPr id="81" name="楕円 80">
          <a:extLst>
            <a:ext uri="{FF2B5EF4-FFF2-40B4-BE49-F238E27FC236}">
              <a16:creationId xmlns:a16="http://schemas.microsoft.com/office/drawing/2014/main" id="{A4BF60A1-9B48-4269-8EA6-271B31A7E822}"/>
            </a:ext>
          </a:extLst>
        </xdr:cNvPr>
        <xdr:cNvSpPr/>
      </xdr:nvSpPr>
      <xdr:spPr>
        <a:xfrm>
          <a:off x="1079500" y="6477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13335</xdr:rowOff>
    </xdr:from>
    <xdr:to>
      <xdr:col>10</xdr:col>
      <xdr:colOff>114300</xdr:colOff>
      <xdr:row>38</xdr:row>
      <xdr:rowOff>41910</xdr:rowOff>
    </xdr:to>
    <xdr:cxnSp macro="">
      <xdr:nvCxnSpPr>
        <xdr:cNvPr id="82" name="直線コネクタ 81">
          <a:extLst>
            <a:ext uri="{FF2B5EF4-FFF2-40B4-BE49-F238E27FC236}">
              <a16:creationId xmlns:a16="http://schemas.microsoft.com/office/drawing/2014/main" id="{58AE6C4C-313E-4DC2-87E5-AE24CF2A97BF}"/>
            </a:ext>
          </a:extLst>
        </xdr:cNvPr>
        <xdr:cNvCxnSpPr/>
      </xdr:nvCxnSpPr>
      <xdr:spPr>
        <a:xfrm>
          <a:off x="1130300" y="652843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132097</xdr:rowOff>
    </xdr:from>
    <xdr:ext cx="405111" cy="259045"/>
    <xdr:sp macro="" textlink="">
      <xdr:nvSpPr>
        <xdr:cNvPr id="83" name="n_1aveValue【道路】&#10;有形固定資産減価償却率">
          <a:extLst>
            <a:ext uri="{FF2B5EF4-FFF2-40B4-BE49-F238E27FC236}">
              <a16:creationId xmlns:a16="http://schemas.microsoft.com/office/drawing/2014/main" id="{87DA8779-BB01-4F42-9915-04346A15FC10}"/>
            </a:ext>
          </a:extLst>
        </xdr:cNvPr>
        <xdr:cNvSpPr txBox="1"/>
      </xdr:nvSpPr>
      <xdr:spPr>
        <a:xfrm>
          <a:off x="3582044" y="630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111142</xdr:rowOff>
    </xdr:from>
    <xdr:ext cx="405111" cy="259045"/>
    <xdr:sp macro="" textlink="">
      <xdr:nvSpPr>
        <xdr:cNvPr id="84" name="n_2aveValue【道路】&#10;有形固定資産減価償却率">
          <a:extLst>
            <a:ext uri="{FF2B5EF4-FFF2-40B4-BE49-F238E27FC236}">
              <a16:creationId xmlns:a16="http://schemas.microsoft.com/office/drawing/2014/main" id="{66C912FE-BA5C-478E-A96F-36EA16C01EB8}"/>
            </a:ext>
          </a:extLst>
        </xdr:cNvPr>
        <xdr:cNvSpPr txBox="1"/>
      </xdr:nvSpPr>
      <xdr:spPr>
        <a:xfrm>
          <a:off x="2705744" y="6283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102887</xdr:rowOff>
    </xdr:from>
    <xdr:ext cx="405111" cy="259045"/>
    <xdr:sp macro="" textlink="">
      <xdr:nvSpPr>
        <xdr:cNvPr id="85" name="n_3aveValue【道路】&#10;有形固定資産減価償却率">
          <a:extLst>
            <a:ext uri="{FF2B5EF4-FFF2-40B4-BE49-F238E27FC236}">
              <a16:creationId xmlns:a16="http://schemas.microsoft.com/office/drawing/2014/main" id="{018F07B8-37CE-49B8-89DC-5BCC7B22C1FF}"/>
            </a:ext>
          </a:extLst>
        </xdr:cNvPr>
        <xdr:cNvSpPr txBox="1"/>
      </xdr:nvSpPr>
      <xdr:spPr>
        <a:xfrm>
          <a:off x="1816744" y="6617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110507</xdr:rowOff>
    </xdr:from>
    <xdr:ext cx="405111" cy="259045"/>
    <xdr:sp macro="" textlink="">
      <xdr:nvSpPr>
        <xdr:cNvPr id="86" name="n_4aveValue【道路】&#10;有形固定資産減価償却率">
          <a:extLst>
            <a:ext uri="{FF2B5EF4-FFF2-40B4-BE49-F238E27FC236}">
              <a16:creationId xmlns:a16="http://schemas.microsoft.com/office/drawing/2014/main" id="{C697E456-C2AD-4108-8C49-126024E0DB14}"/>
            </a:ext>
          </a:extLst>
        </xdr:cNvPr>
        <xdr:cNvSpPr txBox="1"/>
      </xdr:nvSpPr>
      <xdr:spPr>
        <a:xfrm>
          <a:off x="927744" y="662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137177</xdr:rowOff>
    </xdr:from>
    <xdr:ext cx="405111" cy="259045"/>
    <xdr:sp macro="" textlink="">
      <xdr:nvSpPr>
        <xdr:cNvPr id="87" name="n_1mainValue【道路】&#10;有形固定資産減価償却率">
          <a:extLst>
            <a:ext uri="{FF2B5EF4-FFF2-40B4-BE49-F238E27FC236}">
              <a16:creationId xmlns:a16="http://schemas.microsoft.com/office/drawing/2014/main" id="{7B47FAA4-AC62-4323-89B0-5CB816307C73}"/>
            </a:ext>
          </a:extLst>
        </xdr:cNvPr>
        <xdr:cNvSpPr txBox="1"/>
      </xdr:nvSpPr>
      <xdr:spPr>
        <a:xfrm>
          <a:off x="3582044" y="665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112412</xdr:rowOff>
    </xdr:from>
    <xdr:ext cx="405111" cy="259045"/>
    <xdr:sp macro="" textlink="">
      <xdr:nvSpPr>
        <xdr:cNvPr id="88" name="n_2mainValue【道路】&#10;有形固定資産減価償却率">
          <a:extLst>
            <a:ext uri="{FF2B5EF4-FFF2-40B4-BE49-F238E27FC236}">
              <a16:creationId xmlns:a16="http://schemas.microsoft.com/office/drawing/2014/main" id="{C5EF2C3C-DC2F-4A68-A8D3-A166C4D48019}"/>
            </a:ext>
          </a:extLst>
        </xdr:cNvPr>
        <xdr:cNvSpPr txBox="1"/>
      </xdr:nvSpPr>
      <xdr:spPr>
        <a:xfrm>
          <a:off x="2705744" y="6627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109237</xdr:rowOff>
    </xdr:from>
    <xdr:ext cx="405111" cy="259045"/>
    <xdr:sp macro="" textlink="">
      <xdr:nvSpPr>
        <xdr:cNvPr id="89" name="n_3mainValue【道路】&#10;有形固定資産減価償却率">
          <a:extLst>
            <a:ext uri="{FF2B5EF4-FFF2-40B4-BE49-F238E27FC236}">
              <a16:creationId xmlns:a16="http://schemas.microsoft.com/office/drawing/2014/main" id="{E35CD3B6-E2E2-4DCB-9829-6ABEF3F3D794}"/>
            </a:ext>
          </a:extLst>
        </xdr:cNvPr>
        <xdr:cNvSpPr txBox="1"/>
      </xdr:nvSpPr>
      <xdr:spPr>
        <a:xfrm>
          <a:off x="1816744" y="6281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80662</xdr:rowOff>
    </xdr:from>
    <xdr:ext cx="405111" cy="259045"/>
    <xdr:sp macro="" textlink="">
      <xdr:nvSpPr>
        <xdr:cNvPr id="90" name="n_4mainValue【道路】&#10;有形固定資産減価償却率">
          <a:extLst>
            <a:ext uri="{FF2B5EF4-FFF2-40B4-BE49-F238E27FC236}">
              <a16:creationId xmlns:a16="http://schemas.microsoft.com/office/drawing/2014/main" id="{2E71F8FE-D01B-4B5D-8735-80EBC51517C4}"/>
            </a:ext>
          </a:extLst>
        </xdr:cNvPr>
        <xdr:cNvSpPr txBox="1"/>
      </xdr:nvSpPr>
      <xdr:spPr>
        <a:xfrm>
          <a:off x="927744" y="6252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87785B66-FDAD-4CE6-8BB7-E3F20A7C50FC}"/>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9E748674-8ECA-4073-81B4-ACD28E06F92C}"/>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66A78BE3-F8BC-4C91-9997-18AAB0C07A1B}"/>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6D41ABAD-D7D9-49F4-A6C5-96EF376DBE09}"/>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1C7AF07E-296F-454E-ACE2-9CAFFC5C0AD5}"/>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F5456D83-2A0B-49B2-AC83-75AD56FBCD2C}"/>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67C5687D-F124-4619-9116-CF44F25994D3}"/>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5435B97-69C6-4564-ABC1-BA9B46322CAA}"/>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EB2FE5D4-0951-4313-80D6-4A813776D1BE}"/>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5924EA4B-C8F7-4C5B-A499-9E4D0BD4E378}"/>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93703E37-2E4A-4562-9BDA-13840A760FFB}"/>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17B420E6-E02F-4163-9F6C-F1FE1D8E5C44}"/>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11491F93-ED8F-45B4-8839-E66D4BD79D3F}"/>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F7E0AD09-B745-428E-BAE1-5465FD217E6D}"/>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7A303BA2-C561-49D9-9F3D-3DAC049DAD59}"/>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546E53CD-F5AA-4109-B422-CED78C060679}"/>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BDC2D30F-1B07-4177-B503-EF8D31D4E342}"/>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013A292C-C07A-4AC7-8683-BE3C830136CA}"/>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F708827B-6E93-4D89-8565-8AEF7B8D8D6D}"/>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10" name="テキスト ボックス 109">
          <a:extLst>
            <a:ext uri="{FF2B5EF4-FFF2-40B4-BE49-F238E27FC236}">
              <a16:creationId xmlns:a16="http://schemas.microsoft.com/office/drawing/2014/main" id="{D93FE0A2-A23F-4DFB-BB59-9FB026B103BE}"/>
            </a:ext>
          </a:extLst>
        </xdr:cNvPr>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13569AEC-D0D0-44F6-8859-153E2B07B79F}"/>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757601F4-3558-4724-8215-4982B9001694}"/>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F9586CAD-8925-4B1E-890D-244F073E97CC}"/>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117411</xdr:rowOff>
    </xdr:from>
    <xdr:to>
      <xdr:col>54</xdr:col>
      <xdr:colOff>189865</xdr:colOff>
      <xdr:row>41</xdr:row>
      <xdr:rowOff>158801</xdr:rowOff>
    </xdr:to>
    <xdr:cxnSp macro="">
      <xdr:nvCxnSpPr>
        <xdr:cNvPr id="114" name="直線コネクタ 113">
          <a:extLst>
            <a:ext uri="{FF2B5EF4-FFF2-40B4-BE49-F238E27FC236}">
              <a16:creationId xmlns:a16="http://schemas.microsoft.com/office/drawing/2014/main" id="{7BCCC295-8E20-4AAE-8C27-6D5D2D3BCD99}"/>
            </a:ext>
          </a:extLst>
        </xdr:cNvPr>
        <xdr:cNvCxnSpPr/>
      </xdr:nvCxnSpPr>
      <xdr:spPr>
        <a:xfrm flipV="1">
          <a:off x="10476865" y="5603811"/>
          <a:ext cx="0" cy="158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162628</xdr:rowOff>
    </xdr:from>
    <xdr:ext cx="469744" cy="259045"/>
    <xdr:sp macro="" textlink="">
      <xdr:nvSpPr>
        <xdr:cNvPr id="115" name="【道路】&#10;一人当たり延長最小値テキスト">
          <a:extLst>
            <a:ext uri="{FF2B5EF4-FFF2-40B4-BE49-F238E27FC236}">
              <a16:creationId xmlns:a16="http://schemas.microsoft.com/office/drawing/2014/main" id="{9E17381D-D6B2-4A7F-92D8-BEA9F23CD214}"/>
            </a:ext>
          </a:extLst>
        </xdr:cNvPr>
        <xdr:cNvSpPr txBox="1"/>
      </xdr:nvSpPr>
      <xdr:spPr>
        <a:xfrm>
          <a:off x="10515600" y="7192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158801</xdr:rowOff>
    </xdr:from>
    <xdr:to>
      <xdr:col>55</xdr:col>
      <xdr:colOff>88900</xdr:colOff>
      <xdr:row>41</xdr:row>
      <xdr:rowOff>158801</xdr:rowOff>
    </xdr:to>
    <xdr:cxnSp macro="">
      <xdr:nvCxnSpPr>
        <xdr:cNvPr id="116" name="直線コネクタ 115">
          <a:extLst>
            <a:ext uri="{FF2B5EF4-FFF2-40B4-BE49-F238E27FC236}">
              <a16:creationId xmlns:a16="http://schemas.microsoft.com/office/drawing/2014/main" id="{44C1B19F-B253-44A3-BB13-733666809E81}"/>
            </a:ext>
          </a:extLst>
        </xdr:cNvPr>
        <xdr:cNvCxnSpPr/>
      </xdr:nvCxnSpPr>
      <xdr:spPr>
        <a:xfrm>
          <a:off x="10388600" y="7188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64088</xdr:rowOff>
    </xdr:from>
    <xdr:ext cx="599010" cy="259045"/>
    <xdr:sp macro="" textlink="">
      <xdr:nvSpPr>
        <xdr:cNvPr id="117" name="【道路】&#10;一人当たり延長最大値テキスト">
          <a:extLst>
            <a:ext uri="{FF2B5EF4-FFF2-40B4-BE49-F238E27FC236}">
              <a16:creationId xmlns:a16="http://schemas.microsoft.com/office/drawing/2014/main" id="{82BD860E-69D3-4415-84A7-C0AEB30DF1A8}"/>
            </a:ext>
          </a:extLst>
        </xdr:cNvPr>
        <xdr:cNvSpPr txBox="1"/>
      </xdr:nvSpPr>
      <xdr:spPr>
        <a:xfrm>
          <a:off x="10515600" y="5379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128.755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117411</xdr:rowOff>
    </xdr:from>
    <xdr:to>
      <xdr:col>55</xdr:col>
      <xdr:colOff>88900</xdr:colOff>
      <xdr:row>32</xdr:row>
      <xdr:rowOff>117411</xdr:rowOff>
    </xdr:to>
    <xdr:cxnSp macro="">
      <xdr:nvCxnSpPr>
        <xdr:cNvPr id="118" name="直線コネクタ 117">
          <a:extLst>
            <a:ext uri="{FF2B5EF4-FFF2-40B4-BE49-F238E27FC236}">
              <a16:creationId xmlns:a16="http://schemas.microsoft.com/office/drawing/2014/main" id="{4D88D3BA-DAF5-4D1D-96F9-B0D1E7AED4FB}"/>
            </a:ext>
          </a:extLst>
        </xdr:cNvPr>
        <xdr:cNvCxnSpPr/>
      </xdr:nvCxnSpPr>
      <xdr:spPr>
        <a:xfrm>
          <a:off x="10388600" y="5603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99141</xdr:rowOff>
    </xdr:from>
    <xdr:ext cx="534377" cy="259045"/>
    <xdr:sp macro="" textlink="">
      <xdr:nvSpPr>
        <xdr:cNvPr id="119" name="【道路】&#10;一人当たり延長平均値テキスト">
          <a:extLst>
            <a:ext uri="{FF2B5EF4-FFF2-40B4-BE49-F238E27FC236}">
              <a16:creationId xmlns:a16="http://schemas.microsoft.com/office/drawing/2014/main" id="{54384C7D-0DDC-4CCF-A18F-5FA6F6A79CB8}"/>
            </a:ext>
          </a:extLst>
        </xdr:cNvPr>
        <xdr:cNvSpPr txBox="1"/>
      </xdr:nvSpPr>
      <xdr:spPr>
        <a:xfrm>
          <a:off x="10515600" y="66142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76264</xdr:rowOff>
    </xdr:from>
    <xdr:to>
      <xdr:col>55</xdr:col>
      <xdr:colOff>50800</xdr:colOff>
      <xdr:row>40</xdr:row>
      <xdr:rowOff>6414</xdr:rowOff>
    </xdr:to>
    <xdr:sp macro="" textlink="">
      <xdr:nvSpPr>
        <xdr:cNvPr id="120" name="フローチャート: 判断 119">
          <a:extLst>
            <a:ext uri="{FF2B5EF4-FFF2-40B4-BE49-F238E27FC236}">
              <a16:creationId xmlns:a16="http://schemas.microsoft.com/office/drawing/2014/main" id="{F24D4032-5914-4082-ACC6-8F0612D613DA}"/>
            </a:ext>
          </a:extLst>
        </xdr:cNvPr>
        <xdr:cNvSpPr/>
      </xdr:nvSpPr>
      <xdr:spPr>
        <a:xfrm>
          <a:off x="10426700" y="676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84392</xdr:rowOff>
    </xdr:from>
    <xdr:to>
      <xdr:col>50</xdr:col>
      <xdr:colOff>165100</xdr:colOff>
      <xdr:row>40</xdr:row>
      <xdr:rowOff>14542</xdr:rowOff>
    </xdr:to>
    <xdr:sp macro="" textlink="">
      <xdr:nvSpPr>
        <xdr:cNvPr id="121" name="フローチャート: 判断 120">
          <a:extLst>
            <a:ext uri="{FF2B5EF4-FFF2-40B4-BE49-F238E27FC236}">
              <a16:creationId xmlns:a16="http://schemas.microsoft.com/office/drawing/2014/main" id="{1AD7EDCD-AA7F-4E34-8E82-968E381A2629}"/>
            </a:ext>
          </a:extLst>
        </xdr:cNvPr>
        <xdr:cNvSpPr/>
      </xdr:nvSpPr>
      <xdr:spPr>
        <a:xfrm>
          <a:off x="9588500" y="6770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92951</xdr:rowOff>
    </xdr:from>
    <xdr:to>
      <xdr:col>46</xdr:col>
      <xdr:colOff>38100</xdr:colOff>
      <xdr:row>40</xdr:row>
      <xdr:rowOff>23101</xdr:rowOff>
    </xdr:to>
    <xdr:sp macro="" textlink="">
      <xdr:nvSpPr>
        <xdr:cNvPr id="122" name="フローチャート: 判断 121">
          <a:extLst>
            <a:ext uri="{FF2B5EF4-FFF2-40B4-BE49-F238E27FC236}">
              <a16:creationId xmlns:a16="http://schemas.microsoft.com/office/drawing/2014/main" id="{3AE434AF-7CB7-440A-84CF-9C59020846DD}"/>
            </a:ext>
          </a:extLst>
        </xdr:cNvPr>
        <xdr:cNvSpPr/>
      </xdr:nvSpPr>
      <xdr:spPr>
        <a:xfrm>
          <a:off x="8699500" y="6779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70688</xdr:rowOff>
    </xdr:from>
    <xdr:to>
      <xdr:col>41</xdr:col>
      <xdr:colOff>101600</xdr:colOff>
      <xdr:row>40</xdr:row>
      <xdr:rowOff>838</xdr:rowOff>
    </xdr:to>
    <xdr:sp macro="" textlink="">
      <xdr:nvSpPr>
        <xdr:cNvPr id="123" name="フローチャート: 判断 122">
          <a:extLst>
            <a:ext uri="{FF2B5EF4-FFF2-40B4-BE49-F238E27FC236}">
              <a16:creationId xmlns:a16="http://schemas.microsoft.com/office/drawing/2014/main" id="{752507E4-40C9-46F7-9E3D-607D86B36197}"/>
            </a:ext>
          </a:extLst>
        </xdr:cNvPr>
        <xdr:cNvSpPr/>
      </xdr:nvSpPr>
      <xdr:spPr>
        <a:xfrm>
          <a:off x="7810500" y="6757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101156</xdr:rowOff>
    </xdr:from>
    <xdr:to>
      <xdr:col>36</xdr:col>
      <xdr:colOff>165100</xdr:colOff>
      <xdr:row>40</xdr:row>
      <xdr:rowOff>31306</xdr:rowOff>
    </xdr:to>
    <xdr:sp macro="" textlink="">
      <xdr:nvSpPr>
        <xdr:cNvPr id="124" name="フローチャート: 判断 123">
          <a:extLst>
            <a:ext uri="{FF2B5EF4-FFF2-40B4-BE49-F238E27FC236}">
              <a16:creationId xmlns:a16="http://schemas.microsoft.com/office/drawing/2014/main" id="{F9B56B36-FF01-4DA4-A6C2-AFCA8AFA5CC8}"/>
            </a:ext>
          </a:extLst>
        </xdr:cNvPr>
        <xdr:cNvSpPr/>
      </xdr:nvSpPr>
      <xdr:spPr>
        <a:xfrm>
          <a:off x="6921500" y="6787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36668DD7-BEC5-43EF-9390-D3F4B142B946}"/>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B908020A-F3F8-4B9C-ADDD-084B0EEEA01F}"/>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28643012-DDA4-48CE-9E97-740C03D77486}"/>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2ED9C7B2-168E-4F16-81E0-FB598B283659}"/>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C09F5F82-FCC5-44D4-B271-F0C9510B360E}"/>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86360</xdr:rowOff>
    </xdr:from>
    <xdr:to>
      <xdr:col>55</xdr:col>
      <xdr:colOff>50800</xdr:colOff>
      <xdr:row>40</xdr:row>
      <xdr:rowOff>16510</xdr:rowOff>
    </xdr:to>
    <xdr:sp macro="" textlink="">
      <xdr:nvSpPr>
        <xdr:cNvPr id="130" name="楕円 129">
          <a:extLst>
            <a:ext uri="{FF2B5EF4-FFF2-40B4-BE49-F238E27FC236}">
              <a16:creationId xmlns:a16="http://schemas.microsoft.com/office/drawing/2014/main" id="{694895AB-7128-4BB4-BBA3-FF98305DD6EE}"/>
            </a:ext>
          </a:extLst>
        </xdr:cNvPr>
        <xdr:cNvSpPr/>
      </xdr:nvSpPr>
      <xdr:spPr>
        <a:xfrm>
          <a:off x="10426700" y="6772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64787</xdr:rowOff>
    </xdr:from>
    <xdr:ext cx="534377" cy="259045"/>
    <xdr:sp macro="" textlink="">
      <xdr:nvSpPr>
        <xdr:cNvPr id="131" name="【道路】&#10;一人当たり延長該当値テキスト">
          <a:extLst>
            <a:ext uri="{FF2B5EF4-FFF2-40B4-BE49-F238E27FC236}">
              <a16:creationId xmlns:a16="http://schemas.microsoft.com/office/drawing/2014/main" id="{6179B72B-FC64-4881-838C-6B016EC89FF5}"/>
            </a:ext>
          </a:extLst>
        </xdr:cNvPr>
        <xdr:cNvSpPr txBox="1"/>
      </xdr:nvSpPr>
      <xdr:spPr>
        <a:xfrm>
          <a:off x="10515600" y="6751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98031</xdr:rowOff>
    </xdr:from>
    <xdr:to>
      <xdr:col>50</xdr:col>
      <xdr:colOff>165100</xdr:colOff>
      <xdr:row>40</xdr:row>
      <xdr:rowOff>28181</xdr:rowOff>
    </xdr:to>
    <xdr:sp macro="" textlink="">
      <xdr:nvSpPr>
        <xdr:cNvPr id="132" name="楕円 131">
          <a:extLst>
            <a:ext uri="{FF2B5EF4-FFF2-40B4-BE49-F238E27FC236}">
              <a16:creationId xmlns:a16="http://schemas.microsoft.com/office/drawing/2014/main" id="{37747B68-5813-471E-8126-1A4665AC6FA7}"/>
            </a:ext>
          </a:extLst>
        </xdr:cNvPr>
        <xdr:cNvSpPr/>
      </xdr:nvSpPr>
      <xdr:spPr>
        <a:xfrm>
          <a:off x="9588500" y="6784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137160</xdr:rowOff>
    </xdr:from>
    <xdr:to>
      <xdr:col>55</xdr:col>
      <xdr:colOff>0</xdr:colOff>
      <xdr:row>39</xdr:row>
      <xdr:rowOff>148831</xdr:rowOff>
    </xdr:to>
    <xdr:cxnSp macro="">
      <xdr:nvCxnSpPr>
        <xdr:cNvPr id="133" name="直線コネクタ 132">
          <a:extLst>
            <a:ext uri="{FF2B5EF4-FFF2-40B4-BE49-F238E27FC236}">
              <a16:creationId xmlns:a16="http://schemas.microsoft.com/office/drawing/2014/main" id="{EE6D7726-42EF-45BF-9E25-1F8DDF4D7A99}"/>
            </a:ext>
          </a:extLst>
        </xdr:cNvPr>
        <xdr:cNvCxnSpPr/>
      </xdr:nvCxnSpPr>
      <xdr:spPr>
        <a:xfrm flipV="1">
          <a:off x="9639300" y="6823710"/>
          <a:ext cx="838200" cy="11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103784</xdr:rowOff>
    </xdr:from>
    <xdr:to>
      <xdr:col>46</xdr:col>
      <xdr:colOff>38100</xdr:colOff>
      <xdr:row>40</xdr:row>
      <xdr:rowOff>33934</xdr:rowOff>
    </xdr:to>
    <xdr:sp macro="" textlink="">
      <xdr:nvSpPr>
        <xdr:cNvPr id="134" name="楕円 133">
          <a:extLst>
            <a:ext uri="{FF2B5EF4-FFF2-40B4-BE49-F238E27FC236}">
              <a16:creationId xmlns:a16="http://schemas.microsoft.com/office/drawing/2014/main" id="{9325198F-8D62-4A68-8A71-609726D4A772}"/>
            </a:ext>
          </a:extLst>
        </xdr:cNvPr>
        <xdr:cNvSpPr/>
      </xdr:nvSpPr>
      <xdr:spPr>
        <a:xfrm>
          <a:off x="8699500" y="6790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148831</xdr:rowOff>
    </xdr:from>
    <xdr:to>
      <xdr:col>50</xdr:col>
      <xdr:colOff>114300</xdr:colOff>
      <xdr:row>39</xdr:row>
      <xdr:rowOff>154584</xdr:rowOff>
    </xdr:to>
    <xdr:cxnSp macro="">
      <xdr:nvCxnSpPr>
        <xdr:cNvPr id="135" name="直線コネクタ 134">
          <a:extLst>
            <a:ext uri="{FF2B5EF4-FFF2-40B4-BE49-F238E27FC236}">
              <a16:creationId xmlns:a16="http://schemas.microsoft.com/office/drawing/2014/main" id="{7F7B34C3-8456-4450-BCD1-07C144A9D9A5}"/>
            </a:ext>
          </a:extLst>
        </xdr:cNvPr>
        <xdr:cNvCxnSpPr/>
      </xdr:nvCxnSpPr>
      <xdr:spPr>
        <a:xfrm flipV="1">
          <a:off x="8750300" y="6835381"/>
          <a:ext cx="889000" cy="5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112967</xdr:rowOff>
    </xdr:from>
    <xdr:to>
      <xdr:col>41</xdr:col>
      <xdr:colOff>101600</xdr:colOff>
      <xdr:row>40</xdr:row>
      <xdr:rowOff>43117</xdr:rowOff>
    </xdr:to>
    <xdr:sp macro="" textlink="">
      <xdr:nvSpPr>
        <xdr:cNvPr id="136" name="楕円 135">
          <a:extLst>
            <a:ext uri="{FF2B5EF4-FFF2-40B4-BE49-F238E27FC236}">
              <a16:creationId xmlns:a16="http://schemas.microsoft.com/office/drawing/2014/main" id="{06BD7414-C7E5-496D-8646-759B0FCD9C05}"/>
            </a:ext>
          </a:extLst>
        </xdr:cNvPr>
        <xdr:cNvSpPr/>
      </xdr:nvSpPr>
      <xdr:spPr>
        <a:xfrm>
          <a:off x="7810500" y="6799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154584</xdr:rowOff>
    </xdr:from>
    <xdr:to>
      <xdr:col>45</xdr:col>
      <xdr:colOff>177800</xdr:colOff>
      <xdr:row>39</xdr:row>
      <xdr:rowOff>163767</xdr:rowOff>
    </xdr:to>
    <xdr:cxnSp macro="">
      <xdr:nvCxnSpPr>
        <xdr:cNvPr id="137" name="直線コネクタ 136">
          <a:extLst>
            <a:ext uri="{FF2B5EF4-FFF2-40B4-BE49-F238E27FC236}">
              <a16:creationId xmlns:a16="http://schemas.microsoft.com/office/drawing/2014/main" id="{FA798575-5108-40F3-8DE6-51B9F3BA7457}"/>
            </a:ext>
          </a:extLst>
        </xdr:cNvPr>
        <xdr:cNvCxnSpPr/>
      </xdr:nvCxnSpPr>
      <xdr:spPr>
        <a:xfrm flipV="1">
          <a:off x="7861300" y="6841134"/>
          <a:ext cx="889000" cy="9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123990</xdr:rowOff>
    </xdr:from>
    <xdr:to>
      <xdr:col>36</xdr:col>
      <xdr:colOff>165100</xdr:colOff>
      <xdr:row>40</xdr:row>
      <xdr:rowOff>54140</xdr:rowOff>
    </xdr:to>
    <xdr:sp macro="" textlink="">
      <xdr:nvSpPr>
        <xdr:cNvPr id="138" name="楕円 137">
          <a:extLst>
            <a:ext uri="{FF2B5EF4-FFF2-40B4-BE49-F238E27FC236}">
              <a16:creationId xmlns:a16="http://schemas.microsoft.com/office/drawing/2014/main" id="{1E3BA053-3FF4-4ECB-AAA8-58F1EB06C0D1}"/>
            </a:ext>
          </a:extLst>
        </xdr:cNvPr>
        <xdr:cNvSpPr/>
      </xdr:nvSpPr>
      <xdr:spPr>
        <a:xfrm>
          <a:off x="6921500" y="681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163767</xdr:rowOff>
    </xdr:from>
    <xdr:to>
      <xdr:col>41</xdr:col>
      <xdr:colOff>50800</xdr:colOff>
      <xdr:row>40</xdr:row>
      <xdr:rowOff>3340</xdr:rowOff>
    </xdr:to>
    <xdr:cxnSp macro="">
      <xdr:nvCxnSpPr>
        <xdr:cNvPr id="139" name="直線コネクタ 138">
          <a:extLst>
            <a:ext uri="{FF2B5EF4-FFF2-40B4-BE49-F238E27FC236}">
              <a16:creationId xmlns:a16="http://schemas.microsoft.com/office/drawing/2014/main" id="{E0C05A1D-4211-4835-BF6D-48438AF99A75}"/>
            </a:ext>
          </a:extLst>
        </xdr:cNvPr>
        <xdr:cNvCxnSpPr/>
      </xdr:nvCxnSpPr>
      <xdr:spPr>
        <a:xfrm flipV="1">
          <a:off x="6972300" y="6850317"/>
          <a:ext cx="889000" cy="1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31069</xdr:rowOff>
    </xdr:from>
    <xdr:ext cx="534377" cy="259045"/>
    <xdr:sp macro="" textlink="">
      <xdr:nvSpPr>
        <xdr:cNvPr id="140" name="n_1aveValue【道路】&#10;一人当たり延長">
          <a:extLst>
            <a:ext uri="{FF2B5EF4-FFF2-40B4-BE49-F238E27FC236}">
              <a16:creationId xmlns:a16="http://schemas.microsoft.com/office/drawing/2014/main" id="{6C52C484-C2A6-47F4-8FC2-E2896A2F2280}"/>
            </a:ext>
          </a:extLst>
        </xdr:cNvPr>
        <xdr:cNvSpPr txBox="1"/>
      </xdr:nvSpPr>
      <xdr:spPr>
        <a:xfrm>
          <a:off x="9359411" y="6546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39628</xdr:rowOff>
    </xdr:from>
    <xdr:ext cx="534377" cy="259045"/>
    <xdr:sp macro="" textlink="">
      <xdr:nvSpPr>
        <xdr:cNvPr id="141" name="n_2aveValue【道路】&#10;一人当たり延長">
          <a:extLst>
            <a:ext uri="{FF2B5EF4-FFF2-40B4-BE49-F238E27FC236}">
              <a16:creationId xmlns:a16="http://schemas.microsoft.com/office/drawing/2014/main" id="{00117C8D-0792-4682-A839-6C10204BE154}"/>
            </a:ext>
          </a:extLst>
        </xdr:cNvPr>
        <xdr:cNvSpPr txBox="1"/>
      </xdr:nvSpPr>
      <xdr:spPr>
        <a:xfrm>
          <a:off x="8483111" y="6554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17365</xdr:rowOff>
    </xdr:from>
    <xdr:ext cx="534377" cy="259045"/>
    <xdr:sp macro="" textlink="">
      <xdr:nvSpPr>
        <xdr:cNvPr id="142" name="n_3aveValue【道路】&#10;一人当たり延長">
          <a:extLst>
            <a:ext uri="{FF2B5EF4-FFF2-40B4-BE49-F238E27FC236}">
              <a16:creationId xmlns:a16="http://schemas.microsoft.com/office/drawing/2014/main" id="{38CE17EF-E989-4408-8FFA-B50DB4DFC417}"/>
            </a:ext>
          </a:extLst>
        </xdr:cNvPr>
        <xdr:cNvSpPr txBox="1"/>
      </xdr:nvSpPr>
      <xdr:spPr>
        <a:xfrm>
          <a:off x="7594111" y="6532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47833</xdr:rowOff>
    </xdr:from>
    <xdr:ext cx="534377" cy="259045"/>
    <xdr:sp macro="" textlink="">
      <xdr:nvSpPr>
        <xdr:cNvPr id="143" name="n_4aveValue【道路】&#10;一人当たり延長">
          <a:extLst>
            <a:ext uri="{FF2B5EF4-FFF2-40B4-BE49-F238E27FC236}">
              <a16:creationId xmlns:a16="http://schemas.microsoft.com/office/drawing/2014/main" id="{9DC99F74-4C2F-4DC7-A4FB-EF9CEF29DD61}"/>
            </a:ext>
          </a:extLst>
        </xdr:cNvPr>
        <xdr:cNvSpPr txBox="1"/>
      </xdr:nvSpPr>
      <xdr:spPr>
        <a:xfrm>
          <a:off x="6705111" y="6562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19308</xdr:rowOff>
    </xdr:from>
    <xdr:ext cx="534377" cy="259045"/>
    <xdr:sp macro="" textlink="">
      <xdr:nvSpPr>
        <xdr:cNvPr id="144" name="n_1mainValue【道路】&#10;一人当たり延長">
          <a:extLst>
            <a:ext uri="{FF2B5EF4-FFF2-40B4-BE49-F238E27FC236}">
              <a16:creationId xmlns:a16="http://schemas.microsoft.com/office/drawing/2014/main" id="{6A8FC268-A30E-45D0-BB1D-B795C8B034E9}"/>
            </a:ext>
          </a:extLst>
        </xdr:cNvPr>
        <xdr:cNvSpPr txBox="1"/>
      </xdr:nvSpPr>
      <xdr:spPr>
        <a:xfrm>
          <a:off x="9359411" y="6877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25061</xdr:rowOff>
    </xdr:from>
    <xdr:ext cx="534377" cy="259045"/>
    <xdr:sp macro="" textlink="">
      <xdr:nvSpPr>
        <xdr:cNvPr id="145" name="n_2mainValue【道路】&#10;一人当たり延長">
          <a:extLst>
            <a:ext uri="{FF2B5EF4-FFF2-40B4-BE49-F238E27FC236}">
              <a16:creationId xmlns:a16="http://schemas.microsoft.com/office/drawing/2014/main" id="{87D01D83-6DA5-4A6B-AF3C-16FC9405C0C9}"/>
            </a:ext>
          </a:extLst>
        </xdr:cNvPr>
        <xdr:cNvSpPr txBox="1"/>
      </xdr:nvSpPr>
      <xdr:spPr>
        <a:xfrm>
          <a:off x="8483111" y="6883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34244</xdr:rowOff>
    </xdr:from>
    <xdr:ext cx="534377" cy="259045"/>
    <xdr:sp macro="" textlink="">
      <xdr:nvSpPr>
        <xdr:cNvPr id="146" name="n_3mainValue【道路】&#10;一人当たり延長">
          <a:extLst>
            <a:ext uri="{FF2B5EF4-FFF2-40B4-BE49-F238E27FC236}">
              <a16:creationId xmlns:a16="http://schemas.microsoft.com/office/drawing/2014/main" id="{73AF1D7E-D0F8-491C-B176-B7704834D199}"/>
            </a:ext>
          </a:extLst>
        </xdr:cNvPr>
        <xdr:cNvSpPr txBox="1"/>
      </xdr:nvSpPr>
      <xdr:spPr>
        <a:xfrm>
          <a:off x="7594111" y="6892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45267</xdr:rowOff>
    </xdr:from>
    <xdr:ext cx="534377" cy="259045"/>
    <xdr:sp macro="" textlink="">
      <xdr:nvSpPr>
        <xdr:cNvPr id="147" name="n_4mainValue【道路】&#10;一人当たり延長">
          <a:extLst>
            <a:ext uri="{FF2B5EF4-FFF2-40B4-BE49-F238E27FC236}">
              <a16:creationId xmlns:a16="http://schemas.microsoft.com/office/drawing/2014/main" id="{CC298793-CD8F-4652-AB18-6C3E5EA95C36}"/>
            </a:ext>
          </a:extLst>
        </xdr:cNvPr>
        <xdr:cNvSpPr txBox="1"/>
      </xdr:nvSpPr>
      <xdr:spPr>
        <a:xfrm>
          <a:off x="6705111" y="6903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2C200176-AE92-457D-A095-CEA78DC53007}"/>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F5F512AD-5477-4E77-B3CC-7215A5AB6D82}"/>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C6B167CE-FF9D-48C9-8E11-E964E2E650AC}"/>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B7785069-AD35-4B11-89B6-DFC6DFF46F36}"/>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C9AE3337-C38F-4491-8CCF-B988B5D0449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4DC2D2FC-3850-4D54-964E-76453D1F86FD}"/>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A20FA342-3197-437C-B34C-97ECA02000AE}"/>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DDFA1844-7C22-44FB-B0E1-F6DA63229D19}"/>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00A12DFA-F145-4FBB-9A9D-238CB620AC5E}"/>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914C53A0-F7E0-4681-BD5F-D0E231343A57}"/>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05C97C67-D345-41F9-919D-3779726689F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9B0B2E74-2009-4E94-85CB-5A616696FECE}"/>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3D36C6A3-B59D-46C5-B3B3-9D57A2708E8F}"/>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8350AB8A-B40F-4BF7-887F-BD40BC82361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DADBF4A3-16DA-44B4-A670-D0C766421FB2}"/>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CBE29881-284C-487C-B148-20BEDC17BF44}"/>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B8B320E5-3AA5-4F50-AFF3-A65F5917DC86}"/>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7B96063B-ED31-4D7E-877E-59C0558D57FA}"/>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3DC73BE4-11A4-40E2-9D89-17081D8D830A}"/>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B16EB1F3-FBB0-473C-898B-E90D3951D2A7}"/>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8B846E15-CE0B-4A00-95ED-45DF9E067CC6}"/>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BD021FFC-D1D8-4BE2-8E84-D4D42E3CA3C4}"/>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A3ECD55B-68B1-4046-8837-7B65DAF256B9}"/>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0147276E-09C2-4656-AEF0-EE92A7CCFC93}"/>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5B1FB789-34D2-4899-8235-5642D85D7391}"/>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115933</xdr:rowOff>
    </xdr:from>
    <xdr:to>
      <xdr:col>24</xdr:col>
      <xdr:colOff>62865</xdr:colOff>
      <xdr:row>63</xdr:row>
      <xdr:rowOff>150223</xdr:rowOff>
    </xdr:to>
    <xdr:cxnSp macro="">
      <xdr:nvCxnSpPr>
        <xdr:cNvPr id="173" name="直線コネクタ 172">
          <a:extLst>
            <a:ext uri="{FF2B5EF4-FFF2-40B4-BE49-F238E27FC236}">
              <a16:creationId xmlns:a16="http://schemas.microsoft.com/office/drawing/2014/main" id="{C970C646-8253-4981-A363-FD5E8BA4845C}"/>
            </a:ext>
          </a:extLst>
        </xdr:cNvPr>
        <xdr:cNvCxnSpPr/>
      </xdr:nvCxnSpPr>
      <xdr:spPr>
        <a:xfrm flipV="1">
          <a:off x="4634865" y="9545683"/>
          <a:ext cx="0" cy="140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154050</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288125E2-41B9-4C3A-9E6E-451DCEE14823}"/>
            </a:ext>
          </a:extLst>
        </xdr:cNvPr>
        <xdr:cNvSpPr txBox="1"/>
      </xdr:nvSpPr>
      <xdr:spPr>
        <a:xfrm>
          <a:off x="4673600" y="109554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150223</xdr:rowOff>
    </xdr:from>
    <xdr:to>
      <xdr:col>24</xdr:col>
      <xdr:colOff>152400</xdr:colOff>
      <xdr:row>63</xdr:row>
      <xdr:rowOff>150223</xdr:rowOff>
    </xdr:to>
    <xdr:cxnSp macro="">
      <xdr:nvCxnSpPr>
        <xdr:cNvPr id="175" name="直線コネクタ 174">
          <a:extLst>
            <a:ext uri="{FF2B5EF4-FFF2-40B4-BE49-F238E27FC236}">
              <a16:creationId xmlns:a16="http://schemas.microsoft.com/office/drawing/2014/main" id="{672D6A0D-D655-40B1-AB92-105612D64E2D}"/>
            </a:ext>
          </a:extLst>
        </xdr:cNvPr>
        <xdr:cNvCxnSpPr/>
      </xdr:nvCxnSpPr>
      <xdr:spPr>
        <a:xfrm>
          <a:off x="4546600" y="10951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62610</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D1B2DE91-E7F8-4EB7-8E15-BAAF51E01F44}"/>
            </a:ext>
          </a:extLst>
        </xdr:cNvPr>
        <xdr:cNvSpPr txBox="1"/>
      </xdr:nvSpPr>
      <xdr:spPr>
        <a:xfrm>
          <a:off x="4673600" y="932091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115933</xdr:rowOff>
    </xdr:from>
    <xdr:to>
      <xdr:col>24</xdr:col>
      <xdr:colOff>152400</xdr:colOff>
      <xdr:row>55</xdr:row>
      <xdr:rowOff>115933</xdr:rowOff>
    </xdr:to>
    <xdr:cxnSp macro="">
      <xdr:nvCxnSpPr>
        <xdr:cNvPr id="177" name="直線コネクタ 176">
          <a:extLst>
            <a:ext uri="{FF2B5EF4-FFF2-40B4-BE49-F238E27FC236}">
              <a16:creationId xmlns:a16="http://schemas.microsoft.com/office/drawing/2014/main" id="{2C3AEF2A-6C33-4F11-AF21-A2E487A75615}"/>
            </a:ext>
          </a:extLst>
        </xdr:cNvPr>
        <xdr:cNvCxnSpPr/>
      </xdr:nvCxnSpPr>
      <xdr:spPr>
        <a:xfrm>
          <a:off x="4546600" y="9545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97807</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0B98F6D6-4580-4CC0-902E-8BC030AA1F8C}"/>
            </a:ext>
          </a:extLst>
        </xdr:cNvPr>
        <xdr:cNvSpPr txBox="1"/>
      </xdr:nvSpPr>
      <xdr:spPr>
        <a:xfrm>
          <a:off x="4673600" y="103848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74930</xdr:rowOff>
    </xdr:from>
    <xdr:to>
      <xdr:col>24</xdr:col>
      <xdr:colOff>114300</xdr:colOff>
      <xdr:row>62</xdr:row>
      <xdr:rowOff>5080</xdr:rowOff>
    </xdr:to>
    <xdr:sp macro="" textlink="">
      <xdr:nvSpPr>
        <xdr:cNvPr id="179" name="フローチャート: 判断 178">
          <a:extLst>
            <a:ext uri="{FF2B5EF4-FFF2-40B4-BE49-F238E27FC236}">
              <a16:creationId xmlns:a16="http://schemas.microsoft.com/office/drawing/2014/main" id="{C2DD1CBB-AC9F-4DFD-829B-0FE61E68ECBC}"/>
            </a:ext>
          </a:extLst>
        </xdr:cNvPr>
        <xdr:cNvSpPr/>
      </xdr:nvSpPr>
      <xdr:spPr>
        <a:xfrm>
          <a:off x="45847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76563</xdr:rowOff>
    </xdr:from>
    <xdr:to>
      <xdr:col>20</xdr:col>
      <xdr:colOff>38100</xdr:colOff>
      <xdr:row>62</xdr:row>
      <xdr:rowOff>6713</xdr:rowOff>
    </xdr:to>
    <xdr:sp macro="" textlink="">
      <xdr:nvSpPr>
        <xdr:cNvPr id="180" name="フローチャート: 判断 179">
          <a:extLst>
            <a:ext uri="{FF2B5EF4-FFF2-40B4-BE49-F238E27FC236}">
              <a16:creationId xmlns:a16="http://schemas.microsoft.com/office/drawing/2014/main" id="{24A1C719-7C59-466D-903A-51D3E07E318F}"/>
            </a:ext>
          </a:extLst>
        </xdr:cNvPr>
        <xdr:cNvSpPr/>
      </xdr:nvSpPr>
      <xdr:spPr>
        <a:xfrm>
          <a:off x="3746500" y="1053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68399</xdr:rowOff>
    </xdr:from>
    <xdr:to>
      <xdr:col>15</xdr:col>
      <xdr:colOff>101600</xdr:colOff>
      <xdr:row>61</xdr:row>
      <xdr:rowOff>169999</xdr:rowOff>
    </xdr:to>
    <xdr:sp macro="" textlink="">
      <xdr:nvSpPr>
        <xdr:cNvPr id="181" name="フローチャート: 判断 180">
          <a:extLst>
            <a:ext uri="{FF2B5EF4-FFF2-40B4-BE49-F238E27FC236}">
              <a16:creationId xmlns:a16="http://schemas.microsoft.com/office/drawing/2014/main" id="{1C55C63A-2C29-472D-96AA-2661F92F0054}"/>
            </a:ext>
          </a:extLst>
        </xdr:cNvPr>
        <xdr:cNvSpPr/>
      </xdr:nvSpPr>
      <xdr:spPr>
        <a:xfrm>
          <a:off x="2857500" y="10526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128815</xdr:rowOff>
    </xdr:from>
    <xdr:to>
      <xdr:col>10</xdr:col>
      <xdr:colOff>165100</xdr:colOff>
      <xdr:row>61</xdr:row>
      <xdr:rowOff>58965</xdr:rowOff>
    </xdr:to>
    <xdr:sp macro="" textlink="">
      <xdr:nvSpPr>
        <xdr:cNvPr id="182" name="フローチャート: 判断 181">
          <a:extLst>
            <a:ext uri="{FF2B5EF4-FFF2-40B4-BE49-F238E27FC236}">
              <a16:creationId xmlns:a16="http://schemas.microsoft.com/office/drawing/2014/main" id="{32EE6F68-3ABE-4E23-B4B1-EBFEEACCEB08}"/>
            </a:ext>
          </a:extLst>
        </xdr:cNvPr>
        <xdr:cNvSpPr/>
      </xdr:nvSpPr>
      <xdr:spPr>
        <a:xfrm>
          <a:off x="1968500" y="1041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133713</xdr:rowOff>
    </xdr:from>
    <xdr:to>
      <xdr:col>6</xdr:col>
      <xdr:colOff>38100</xdr:colOff>
      <xdr:row>61</xdr:row>
      <xdr:rowOff>63863</xdr:rowOff>
    </xdr:to>
    <xdr:sp macro="" textlink="">
      <xdr:nvSpPr>
        <xdr:cNvPr id="183" name="フローチャート: 判断 182">
          <a:extLst>
            <a:ext uri="{FF2B5EF4-FFF2-40B4-BE49-F238E27FC236}">
              <a16:creationId xmlns:a16="http://schemas.microsoft.com/office/drawing/2014/main" id="{345E2C12-399B-4C13-9B20-AC5BDEBFD8A2}"/>
            </a:ext>
          </a:extLst>
        </xdr:cNvPr>
        <xdr:cNvSpPr/>
      </xdr:nvSpPr>
      <xdr:spPr>
        <a:xfrm>
          <a:off x="1079500" y="1042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5CE780DB-CFD7-498F-B5E3-E445C5F0F6E7}"/>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ABFEA1F4-435B-499F-B215-F8628718A3E1}"/>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D6E1681E-1585-40EC-84C3-D30986485F8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6FA4E90C-FC9F-4566-9C56-85D42720DF7C}"/>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10FDD03B-D6FC-4E5C-90C0-118CF98A935E}"/>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141877</xdr:rowOff>
    </xdr:from>
    <xdr:to>
      <xdr:col>24</xdr:col>
      <xdr:colOff>114300</xdr:colOff>
      <xdr:row>62</xdr:row>
      <xdr:rowOff>72027</xdr:rowOff>
    </xdr:to>
    <xdr:sp macro="" textlink="">
      <xdr:nvSpPr>
        <xdr:cNvPr id="189" name="楕円 188">
          <a:extLst>
            <a:ext uri="{FF2B5EF4-FFF2-40B4-BE49-F238E27FC236}">
              <a16:creationId xmlns:a16="http://schemas.microsoft.com/office/drawing/2014/main" id="{33229728-73F1-424E-8A74-F80702FBB954}"/>
            </a:ext>
          </a:extLst>
        </xdr:cNvPr>
        <xdr:cNvSpPr/>
      </xdr:nvSpPr>
      <xdr:spPr>
        <a:xfrm>
          <a:off x="4584700" y="10600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120304</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E4F5E330-B97E-4500-894B-60DA0B0C462C}"/>
            </a:ext>
          </a:extLst>
        </xdr:cNvPr>
        <xdr:cNvSpPr txBox="1"/>
      </xdr:nvSpPr>
      <xdr:spPr>
        <a:xfrm>
          <a:off x="4673600" y="10578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114119</xdr:rowOff>
    </xdr:from>
    <xdr:to>
      <xdr:col>20</xdr:col>
      <xdr:colOff>38100</xdr:colOff>
      <xdr:row>62</xdr:row>
      <xdr:rowOff>44269</xdr:rowOff>
    </xdr:to>
    <xdr:sp macro="" textlink="">
      <xdr:nvSpPr>
        <xdr:cNvPr id="191" name="楕円 190">
          <a:extLst>
            <a:ext uri="{FF2B5EF4-FFF2-40B4-BE49-F238E27FC236}">
              <a16:creationId xmlns:a16="http://schemas.microsoft.com/office/drawing/2014/main" id="{4154ECF0-7EEB-48AA-B699-EABE6B14A9B0}"/>
            </a:ext>
          </a:extLst>
        </xdr:cNvPr>
        <xdr:cNvSpPr/>
      </xdr:nvSpPr>
      <xdr:spPr>
        <a:xfrm>
          <a:off x="3746500" y="1057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164919</xdr:rowOff>
    </xdr:from>
    <xdr:to>
      <xdr:col>24</xdr:col>
      <xdr:colOff>63500</xdr:colOff>
      <xdr:row>62</xdr:row>
      <xdr:rowOff>21227</xdr:rowOff>
    </xdr:to>
    <xdr:cxnSp macro="">
      <xdr:nvCxnSpPr>
        <xdr:cNvPr id="192" name="直線コネクタ 191">
          <a:extLst>
            <a:ext uri="{FF2B5EF4-FFF2-40B4-BE49-F238E27FC236}">
              <a16:creationId xmlns:a16="http://schemas.microsoft.com/office/drawing/2014/main" id="{C8926869-1785-4A3E-B43D-18DC375CB9E7}"/>
            </a:ext>
          </a:extLst>
        </xdr:cNvPr>
        <xdr:cNvCxnSpPr/>
      </xdr:nvCxnSpPr>
      <xdr:spPr>
        <a:xfrm>
          <a:off x="3797300" y="10623369"/>
          <a:ext cx="8382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86360</xdr:rowOff>
    </xdr:from>
    <xdr:to>
      <xdr:col>15</xdr:col>
      <xdr:colOff>101600</xdr:colOff>
      <xdr:row>62</xdr:row>
      <xdr:rowOff>16510</xdr:rowOff>
    </xdr:to>
    <xdr:sp macro="" textlink="">
      <xdr:nvSpPr>
        <xdr:cNvPr id="193" name="楕円 192">
          <a:extLst>
            <a:ext uri="{FF2B5EF4-FFF2-40B4-BE49-F238E27FC236}">
              <a16:creationId xmlns:a16="http://schemas.microsoft.com/office/drawing/2014/main" id="{20DACCC8-2E71-46EA-A675-3AC4CBF48DBF}"/>
            </a:ext>
          </a:extLst>
        </xdr:cNvPr>
        <xdr:cNvSpPr/>
      </xdr:nvSpPr>
      <xdr:spPr>
        <a:xfrm>
          <a:off x="2857500" y="1054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137160</xdr:rowOff>
    </xdr:from>
    <xdr:to>
      <xdr:col>19</xdr:col>
      <xdr:colOff>177800</xdr:colOff>
      <xdr:row>61</xdr:row>
      <xdr:rowOff>164919</xdr:rowOff>
    </xdr:to>
    <xdr:cxnSp macro="">
      <xdr:nvCxnSpPr>
        <xdr:cNvPr id="194" name="直線コネクタ 193">
          <a:extLst>
            <a:ext uri="{FF2B5EF4-FFF2-40B4-BE49-F238E27FC236}">
              <a16:creationId xmlns:a16="http://schemas.microsoft.com/office/drawing/2014/main" id="{EDA50373-43C3-4B74-8855-6E389E145907}"/>
            </a:ext>
          </a:extLst>
        </xdr:cNvPr>
        <xdr:cNvCxnSpPr/>
      </xdr:nvCxnSpPr>
      <xdr:spPr>
        <a:xfrm>
          <a:off x="2908300" y="10595610"/>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65133</xdr:rowOff>
    </xdr:from>
    <xdr:to>
      <xdr:col>10</xdr:col>
      <xdr:colOff>165100</xdr:colOff>
      <xdr:row>61</xdr:row>
      <xdr:rowOff>166733</xdr:rowOff>
    </xdr:to>
    <xdr:sp macro="" textlink="">
      <xdr:nvSpPr>
        <xdr:cNvPr id="195" name="楕円 194">
          <a:extLst>
            <a:ext uri="{FF2B5EF4-FFF2-40B4-BE49-F238E27FC236}">
              <a16:creationId xmlns:a16="http://schemas.microsoft.com/office/drawing/2014/main" id="{12E11C11-CF5F-45C6-8FC9-4788E35E014C}"/>
            </a:ext>
          </a:extLst>
        </xdr:cNvPr>
        <xdr:cNvSpPr/>
      </xdr:nvSpPr>
      <xdr:spPr>
        <a:xfrm>
          <a:off x="1968500" y="10523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115933</xdr:rowOff>
    </xdr:from>
    <xdr:to>
      <xdr:col>15</xdr:col>
      <xdr:colOff>50800</xdr:colOff>
      <xdr:row>61</xdr:row>
      <xdr:rowOff>137160</xdr:rowOff>
    </xdr:to>
    <xdr:cxnSp macro="">
      <xdr:nvCxnSpPr>
        <xdr:cNvPr id="196" name="直線コネクタ 195">
          <a:extLst>
            <a:ext uri="{FF2B5EF4-FFF2-40B4-BE49-F238E27FC236}">
              <a16:creationId xmlns:a16="http://schemas.microsoft.com/office/drawing/2014/main" id="{178B32C8-1590-4426-8EAF-0C24B7A3C6F3}"/>
            </a:ext>
          </a:extLst>
        </xdr:cNvPr>
        <xdr:cNvCxnSpPr/>
      </xdr:nvCxnSpPr>
      <xdr:spPr>
        <a:xfrm>
          <a:off x="2019300" y="10574383"/>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43906</xdr:rowOff>
    </xdr:from>
    <xdr:to>
      <xdr:col>6</xdr:col>
      <xdr:colOff>38100</xdr:colOff>
      <xdr:row>61</xdr:row>
      <xdr:rowOff>145506</xdr:rowOff>
    </xdr:to>
    <xdr:sp macro="" textlink="">
      <xdr:nvSpPr>
        <xdr:cNvPr id="197" name="楕円 196">
          <a:extLst>
            <a:ext uri="{FF2B5EF4-FFF2-40B4-BE49-F238E27FC236}">
              <a16:creationId xmlns:a16="http://schemas.microsoft.com/office/drawing/2014/main" id="{7863B079-C903-42F7-95CC-07C72FF65D34}"/>
            </a:ext>
          </a:extLst>
        </xdr:cNvPr>
        <xdr:cNvSpPr/>
      </xdr:nvSpPr>
      <xdr:spPr>
        <a:xfrm>
          <a:off x="1079500" y="10502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94706</xdr:rowOff>
    </xdr:from>
    <xdr:to>
      <xdr:col>10</xdr:col>
      <xdr:colOff>114300</xdr:colOff>
      <xdr:row>61</xdr:row>
      <xdr:rowOff>115933</xdr:rowOff>
    </xdr:to>
    <xdr:cxnSp macro="">
      <xdr:nvCxnSpPr>
        <xdr:cNvPr id="198" name="直線コネクタ 197">
          <a:extLst>
            <a:ext uri="{FF2B5EF4-FFF2-40B4-BE49-F238E27FC236}">
              <a16:creationId xmlns:a16="http://schemas.microsoft.com/office/drawing/2014/main" id="{71471B4E-23F4-4E6F-9AF0-9D5231682AAA}"/>
            </a:ext>
          </a:extLst>
        </xdr:cNvPr>
        <xdr:cNvCxnSpPr/>
      </xdr:nvCxnSpPr>
      <xdr:spPr>
        <a:xfrm>
          <a:off x="1130300" y="10553156"/>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23240</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2DF188F1-0277-49AD-AFE7-AD7D4CD5DB06}"/>
            </a:ext>
          </a:extLst>
        </xdr:cNvPr>
        <xdr:cNvSpPr txBox="1"/>
      </xdr:nvSpPr>
      <xdr:spPr>
        <a:xfrm>
          <a:off x="3582044" y="103102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15076</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4E41385C-BB41-41A1-8A5D-A3ECA32EFC44}"/>
            </a:ext>
          </a:extLst>
        </xdr:cNvPr>
        <xdr:cNvSpPr txBox="1"/>
      </xdr:nvSpPr>
      <xdr:spPr>
        <a:xfrm>
          <a:off x="2705744" y="103020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75492</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485F9AF8-1BF1-46D8-B8D3-2006C31688E2}"/>
            </a:ext>
          </a:extLst>
        </xdr:cNvPr>
        <xdr:cNvSpPr txBox="1"/>
      </xdr:nvSpPr>
      <xdr:spPr>
        <a:xfrm>
          <a:off x="1816744" y="10191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80390</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FD64F1B7-C838-4B00-BBBF-86E2A80BE158}"/>
            </a:ext>
          </a:extLst>
        </xdr:cNvPr>
        <xdr:cNvSpPr txBox="1"/>
      </xdr:nvSpPr>
      <xdr:spPr>
        <a:xfrm>
          <a:off x="927744" y="10195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35396</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A72F07EE-379E-43E5-8C1F-05F93725D9BD}"/>
            </a:ext>
          </a:extLst>
        </xdr:cNvPr>
        <xdr:cNvSpPr txBox="1"/>
      </xdr:nvSpPr>
      <xdr:spPr>
        <a:xfrm>
          <a:off x="3582044" y="106652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7637</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40A0684D-12A5-4810-979B-1836C7429D5B}"/>
            </a:ext>
          </a:extLst>
        </xdr:cNvPr>
        <xdr:cNvSpPr txBox="1"/>
      </xdr:nvSpPr>
      <xdr:spPr>
        <a:xfrm>
          <a:off x="2705744" y="10637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157860</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10AD9426-58DD-4C49-9301-12B0CA7EE9C2}"/>
            </a:ext>
          </a:extLst>
        </xdr:cNvPr>
        <xdr:cNvSpPr txBox="1"/>
      </xdr:nvSpPr>
      <xdr:spPr>
        <a:xfrm>
          <a:off x="1816744" y="106163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136633</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04B1F224-C0E3-43EB-90EA-6E642FB38EE5}"/>
            </a:ext>
          </a:extLst>
        </xdr:cNvPr>
        <xdr:cNvSpPr txBox="1"/>
      </xdr:nvSpPr>
      <xdr:spPr>
        <a:xfrm>
          <a:off x="927744" y="10595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BDCDBD76-CCEB-4011-BDAE-9A0702F8D21F}"/>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832B5869-3089-4DF0-BA13-09F6D1CC738D}"/>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F9DEFD78-E319-458C-B148-26B0BAB6107E}"/>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2E2E8E62-9CD6-40F6-82F0-F8E4175F65E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5EF4540A-BAB7-4FD5-8E15-1A42A5A73907}"/>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DA36C725-CCA2-413D-9781-5D9E63795E51}"/>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D8258DDE-84A6-4E9C-B6B5-0263F4F6605D}"/>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F17FAD63-CC8D-4D25-B9BB-BE59E5634AA1}"/>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A21FB434-6A91-4ECD-92BC-F6DAE5D77A83}"/>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844E004F-4515-4E14-80D6-7826A866E659}"/>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2CE68DD6-8DB8-4A7D-A8E0-3C834C05550F}"/>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44185021-8629-4E6C-8A49-142959DB55EE}"/>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B8EE26E8-87B7-4D8B-9D92-034189D7E1BA}"/>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20" name="テキスト ボックス 219">
          <a:extLst>
            <a:ext uri="{FF2B5EF4-FFF2-40B4-BE49-F238E27FC236}">
              <a16:creationId xmlns:a16="http://schemas.microsoft.com/office/drawing/2014/main" id="{ABEF5DB9-9557-4E11-9494-E783B7A1749B}"/>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8DCDD389-C50A-4BA7-898C-A035F3BC8C86}"/>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2" name="テキスト ボックス 221">
          <a:extLst>
            <a:ext uri="{FF2B5EF4-FFF2-40B4-BE49-F238E27FC236}">
              <a16:creationId xmlns:a16="http://schemas.microsoft.com/office/drawing/2014/main" id="{0F6EAD36-6D43-48F8-B292-D177BB157579}"/>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BACE8C65-231D-4E71-840A-6630E0116099}"/>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4" name="テキスト ボックス 223">
          <a:extLst>
            <a:ext uri="{FF2B5EF4-FFF2-40B4-BE49-F238E27FC236}">
              <a16:creationId xmlns:a16="http://schemas.microsoft.com/office/drawing/2014/main" id="{07B82685-B182-4100-9121-93C58D4A2D8F}"/>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08432A31-93C1-4BD5-8856-0D7616A2B556}"/>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3731DE24-B754-41C6-8AD8-0F71959EED06}"/>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B38CEFDC-9A06-46A3-93E3-47767ED2B81A}"/>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7CB09D95-D543-4216-BF62-D80E0F321D65}"/>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17995F69-8978-46BB-B3C3-0946EB3BBEC2}"/>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153733</xdr:rowOff>
    </xdr:from>
    <xdr:to>
      <xdr:col>54</xdr:col>
      <xdr:colOff>189865</xdr:colOff>
      <xdr:row>64</xdr:row>
      <xdr:rowOff>75669</xdr:rowOff>
    </xdr:to>
    <xdr:cxnSp macro="">
      <xdr:nvCxnSpPr>
        <xdr:cNvPr id="230" name="直線コネクタ 229">
          <a:extLst>
            <a:ext uri="{FF2B5EF4-FFF2-40B4-BE49-F238E27FC236}">
              <a16:creationId xmlns:a16="http://schemas.microsoft.com/office/drawing/2014/main" id="{BA7C8259-7C7C-4722-B242-D281EEFAB40C}"/>
            </a:ext>
          </a:extLst>
        </xdr:cNvPr>
        <xdr:cNvCxnSpPr/>
      </xdr:nvCxnSpPr>
      <xdr:spPr>
        <a:xfrm flipV="1">
          <a:off x="10476865" y="9583483"/>
          <a:ext cx="0" cy="1464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79496</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14968761-28EF-4BDD-8159-600139F5EB2A}"/>
            </a:ext>
          </a:extLst>
        </xdr:cNvPr>
        <xdr:cNvSpPr txBox="1"/>
      </xdr:nvSpPr>
      <xdr:spPr>
        <a:xfrm>
          <a:off x="10515600" y="11052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75669</xdr:rowOff>
    </xdr:from>
    <xdr:to>
      <xdr:col>55</xdr:col>
      <xdr:colOff>88900</xdr:colOff>
      <xdr:row>64</xdr:row>
      <xdr:rowOff>75669</xdr:rowOff>
    </xdr:to>
    <xdr:cxnSp macro="">
      <xdr:nvCxnSpPr>
        <xdr:cNvPr id="232" name="直線コネクタ 231">
          <a:extLst>
            <a:ext uri="{FF2B5EF4-FFF2-40B4-BE49-F238E27FC236}">
              <a16:creationId xmlns:a16="http://schemas.microsoft.com/office/drawing/2014/main" id="{4A5096AF-1E4E-413D-A24D-8D004DFD003E}"/>
            </a:ext>
          </a:extLst>
        </xdr:cNvPr>
        <xdr:cNvCxnSpPr/>
      </xdr:nvCxnSpPr>
      <xdr:spPr>
        <a:xfrm>
          <a:off x="10388600" y="11048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100410</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06AE7EDA-B00B-44FA-9B4F-FF95AB2B492B}"/>
            </a:ext>
          </a:extLst>
        </xdr:cNvPr>
        <xdr:cNvSpPr txBox="1"/>
      </xdr:nvSpPr>
      <xdr:spPr>
        <a:xfrm>
          <a:off x="10515600" y="935871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3,846,501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153733</xdr:rowOff>
    </xdr:from>
    <xdr:to>
      <xdr:col>55</xdr:col>
      <xdr:colOff>88900</xdr:colOff>
      <xdr:row>55</xdr:row>
      <xdr:rowOff>153733</xdr:rowOff>
    </xdr:to>
    <xdr:cxnSp macro="">
      <xdr:nvCxnSpPr>
        <xdr:cNvPr id="234" name="直線コネクタ 233">
          <a:extLst>
            <a:ext uri="{FF2B5EF4-FFF2-40B4-BE49-F238E27FC236}">
              <a16:creationId xmlns:a16="http://schemas.microsoft.com/office/drawing/2014/main" id="{3BC4823C-9508-4A41-9ABB-E8B3296448F0}"/>
            </a:ext>
          </a:extLst>
        </xdr:cNvPr>
        <xdr:cNvCxnSpPr/>
      </xdr:nvCxnSpPr>
      <xdr:spPr>
        <a:xfrm>
          <a:off x="10388600" y="9583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137936</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6C6E7C6E-FCA5-43FA-9A97-1DED69DCAA89}"/>
            </a:ext>
          </a:extLst>
        </xdr:cNvPr>
        <xdr:cNvSpPr txBox="1"/>
      </xdr:nvSpPr>
      <xdr:spPr>
        <a:xfrm>
          <a:off x="10515600" y="107678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159509</xdr:rowOff>
    </xdr:from>
    <xdr:to>
      <xdr:col>55</xdr:col>
      <xdr:colOff>50800</xdr:colOff>
      <xdr:row>63</xdr:row>
      <xdr:rowOff>89659</xdr:rowOff>
    </xdr:to>
    <xdr:sp macro="" textlink="">
      <xdr:nvSpPr>
        <xdr:cNvPr id="236" name="フローチャート: 判断 235">
          <a:extLst>
            <a:ext uri="{FF2B5EF4-FFF2-40B4-BE49-F238E27FC236}">
              <a16:creationId xmlns:a16="http://schemas.microsoft.com/office/drawing/2014/main" id="{6F835AD6-2EF1-4B38-A063-CB43DAEC1DA9}"/>
            </a:ext>
          </a:extLst>
        </xdr:cNvPr>
        <xdr:cNvSpPr/>
      </xdr:nvSpPr>
      <xdr:spPr>
        <a:xfrm>
          <a:off x="10426700" y="10789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615</xdr:rowOff>
    </xdr:from>
    <xdr:to>
      <xdr:col>50</xdr:col>
      <xdr:colOff>165100</xdr:colOff>
      <xdr:row>63</xdr:row>
      <xdr:rowOff>102215</xdr:rowOff>
    </xdr:to>
    <xdr:sp macro="" textlink="">
      <xdr:nvSpPr>
        <xdr:cNvPr id="237" name="フローチャート: 判断 236">
          <a:extLst>
            <a:ext uri="{FF2B5EF4-FFF2-40B4-BE49-F238E27FC236}">
              <a16:creationId xmlns:a16="http://schemas.microsoft.com/office/drawing/2014/main" id="{8937AE0F-BFF2-4827-994B-67CC5F004382}"/>
            </a:ext>
          </a:extLst>
        </xdr:cNvPr>
        <xdr:cNvSpPr/>
      </xdr:nvSpPr>
      <xdr:spPr>
        <a:xfrm>
          <a:off x="9588500" y="10801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2864</xdr:rowOff>
    </xdr:from>
    <xdr:to>
      <xdr:col>46</xdr:col>
      <xdr:colOff>38100</xdr:colOff>
      <xdr:row>63</xdr:row>
      <xdr:rowOff>104464</xdr:rowOff>
    </xdr:to>
    <xdr:sp macro="" textlink="">
      <xdr:nvSpPr>
        <xdr:cNvPr id="238" name="フローチャート: 判断 237">
          <a:extLst>
            <a:ext uri="{FF2B5EF4-FFF2-40B4-BE49-F238E27FC236}">
              <a16:creationId xmlns:a16="http://schemas.microsoft.com/office/drawing/2014/main" id="{D3A3CA72-0691-4298-8CE8-D68A95D8226F}"/>
            </a:ext>
          </a:extLst>
        </xdr:cNvPr>
        <xdr:cNvSpPr/>
      </xdr:nvSpPr>
      <xdr:spPr>
        <a:xfrm>
          <a:off x="8699500" y="10804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146561</xdr:rowOff>
    </xdr:from>
    <xdr:to>
      <xdr:col>41</xdr:col>
      <xdr:colOff>101600</xdr:colOff>
      <xdr:row>63</xdr:row>
      <xdr:rowOff>76711</xdr:rowOff>
    </xdr:to>
    <xdr:sp macro="" textlink="">
      <xdr:nvSpPr>
        <xdr:cNvPr id="239" name="フローチャート: 判断 238">
          <a:extLst>
            <a:ext uri="{FF2B5EF4-FFF2-40B4-BE49-F238E27FC236}">
              <a16:creationId xmlns:a16="http://schemas.microsoft.com/office/drawing/2014/main" id="{E13CC2EC-5F45-453B-B059-381651FD1EAF}"/>
            </a:ext>
          </a:extLst>
        </xdr:cNvPr>
        <xdr:cNvSpPr/>
      </xdr:nvSpPr>
      <xdr:spPr>
        <a:xfrm>
          <a:off x="7810500" y="10776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163831</xdr:rowOff>
    </xdr:from>
    <xdr:to>
      <xdr:col>36</xdr:col>
      <xdr:colOff>165100</xdr:colOff>
      <xdr:row>63</xdr:row>
      <xdr:rowOff>93981</xdr:rowOff>
    </xdr:to>
    <xdr:sp macro="" textlink="">
      <xdr:nvSpPr>
        <xdr:cNvPr id="240" name="フローチャート: 判断 239">
          <a:extLst>
            <a:ext uri="{FF2B5EF4-FFF2-40B4-BE49-F238E27FC236}">
              <a16:creationId xmlns:a16="http://schemas.microsoft.com/office/drawing/2014/main" id="{F542F376-E3F5-4C13-BECC-F1F65A8737F7}"/>
            </a:ext>
          </a:extLst>
        </xdr:cNvPr>
        <xdr:cNvSpPr/>
      </xdr:nvSpPr>
      <xdr:spPr>
        <a:xfrm>
          <a:off x="6921500" y="10793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68E7C907-5B2A-4838-9A3C-FD4ED1B1DAF5}"/>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E35239D5-A789-4FD5-845C-697B3089A85C}"/>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FE0B1FEB-ADAB-4990-B7B4-9553605A076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AA481F8F-CF2B-4BFB-9B40-4F49B75F16C6}"/>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6212148A-A691-4A0B-99B9-2677E2430777}"/>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143771</xdr:rowOff>
    </xdr:from>
    <xdr:to>
      <xdr:col>55</xdr:col>
      <xdr:colOff>50800</xdr:colOff>
      <xdr:row>61</xdr:row>
      <xdr:rowOff>73921</xdr:rowOff>
    </xdr:to>
    <xdr:sp macro="" textlink="">
      <xdr:nvSpPr>
        <xdr:cNvPr id="246" name="楕円 245">
          <a:extLst>
            <a:ext uri="{FF2B5EF4-FFF2-40B4-BE49-F238E27FC236}">
              <a16:creationId xmlns:a16="http://schemas.microsoft.com/office/drawing/2014/main" id="{18A0BA7B-6619-4148-BBB9-59EA48992E45}"/>
            </a:ext>
          </a:extLst>
        </xdr:cNvPr>
        <xdr:cNvSpPr/>
      </xdr:nvSpPr>
      <xdr:spPr>
        <a:xfrm>
          <a:off x="10426700" y="10430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166648</xdr:rowOff>
    </xdr:from>
    <xdr:ext cx="690189" cy="259045"/>
    <xdr:sp macro="" textlink="">
      <xdr:nvSpPr>
        <xdr:cNvPr id="247" name="【橋りょう・トンネル】&#10;一人当たり有形固定資産（償却資産）額該当値テキスト">
          <a:extLst>
            <a:ext uri="{FF2B5EF4-FFF2-40B4-BE49-F238E27FC236}">
              <a16:creationId xmlns:a16="http://schemas.microsoft.com/office/drawing/2014/main" id="{1F92FE00-E464-4F99-A7B0-8392A2ACBC45}"/>
            </a:ext>
          </a:extLst>
        </xdr:cNvPr>
        <xdr:cNvSpPr txBox="1"/>
      </xdr:nvSpPr>
      <xdr:spPr>
        <a:xfrm>
          <a:off x="10515600" y="1028219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1,489,314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159721</xdr:rowOff>
    </xdr:from>
    <xdr:to>
      <xdr:col>50</xdr:col>
      <xdr:colOff>165100</xdr:colOff>
      <xdr:row>61</xdr:row>
      <xdr:rowOff>89871</xdr:rowOff>
    </xdr:to>
    <xdr:sp macro="" textlink="">
      <xdr:nvSpPr>
        <xdr:cNvPr id="248" name="楕円 247">
          <a:extLst>
            <a:ext uri="{FF2B5EF4-FFF2-40B4-BE49-F238E27FC236}">
              <a16:creationId xmlns:a16="http://schemas.microsoft.com/office/drawing/2014/main" id="{BF9C6A38-CCCD-466F-8ED6-1162BB59F79D}"/>
            </a:ext>
          </a:extLst>
        </xdr:cNvPr>
        <xdr:cNvSpPr/>
      </xdr:nvSpPr>
      <xdr:spPr>
        <a:xfrm>
          <a:off x="9588500" y="10446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23121</xdr:rowOff>
    </xdr:from>
    <xdr:to>
      <xdr:col>55</xdr:col>
      <xdr:colOff>0</xdr:colOff>
      <xdr:row>61</xdr:row>
      <xdr:rowOff>39071</xdr:rowOff>
    </xdr:to>
    <xdr:cxnSp macro="">
      <xdr:nvCxnSpPr>
        <xdr:cNvPr id="249" name="直線コネクタ 248">
          <a:extLst>
            <a:ext uri="{FF2B5EF4-FFF2-40B4-BE49-F238E27FC236}">
              <a16:creationId xmlns:a16="http://schemas.microsoft.com/office/drawing/2014/main" id="{07418F46-3F4B-4240-B35F-78266943936C}"/>
            </a:ext>
          </a:extLst>
        </xdr:cNvPr>
        <xdr:cNvCxnSpPr/>
      </xdr:nvCxnSpPr>
      <xdr:spPr>
        <a:xfrm flipV="1">
          <a:off x="9639300" y="10481571"/>
          <a:ext cx="838200" cy="15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167457</xdr:rowOff>
    </xdr:from>
    <xdr:to>
      <xdr:col>46</xdr:col>
      <xdr:colOff>38100</xdr:colOff>
      <xdr:row>61</xdr:row>
      <xdr:rowOff>97607</xdr:rowOff>
    </xdr:to>
    <xdr:sp macro="" textlink="">
      <xdr:nvSpPr>
        <xdr:cNvPr id="250" name="楕円 249">
          <a:extLst>
            <a:ext uri="{FF2B5EF4-FFF2-40B4-BE49-F238E27FC236}">
              <a16:creationId xmlns:a16="http://schemas.microsoft.com/office/drawing/2014/main" id="{9737CE05-5F6F-4194-98AA-37B9AD8D0224}"/>
            </a:ext>
          </a:extLst>
        </xdr:cNvPr>
        <xdr:cNvSpPr/>
      </xdr:nvSpPr>
      <xdr:spPr>
        <a:xfrm>
          <a:off x="8699500" y="10454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39071</xdr:rowOff>
    </xdr:from>
    <xdr:to>
      <xdr:col>50</xdr:col>
      <xdr:colOff>114300</xdr:colOff>
      <xdr:row>61</xdr:row>
      <xdr:rowOff>46807</xdr:rowOff>
    </xdr:to>
    <xdr:cxnSp macro="">
      <xdr:nvCxnSpPr>
        <xdr:cNvPr id="251" name="直線コネクタ 250">
          <a:extLst>
            <a:ext uri="{FF2B5EF4-FFF2-40B4-BE49-F238E27FC236}">
              <a16:creationId xmlns:a16="http://schemas.microsoft.com/office/drawing/2014/main" id="{BDFC624C-0484-4A9B-A021-39B5D6E327D4}"/>
            </a:ext>
          </a:extLst>
        </xdr:cNvPr>
        <xdr:cNvCxnSpPr/>
      </xdr:nvCxnSpPr>
      <xdr:spPr>
        <a:xfrm flipV="1">
          <a:off x="8750300" y="10497521"/>
          <a:ext cx="889000" cy="7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5856</xdr:rowOff>
    </xdr:from>
    <xdr:to>
      <xdr:col>41</xdr:col>
      <xdr:colOff>101600</xdr:colOff>
      <xdr:row>61</xdr:row>
      <xdr:rowOff>107456</xdr:rowOff>
    </xdr:to>
    <xdr:sp macro="" textlink="">
      <xdr:nvSpPr>
        <xdr:cNvPr id="252" name="楕円 251">
          <a:extLst>
            <a:ext uri="{FF2B5EF4-FFF2-40B4-BE49-F238E27FC236}">
              <a16:creationId xmlns:a16="http://schemas.microsoft.com/office/drawing/2014/main" id="{9E9AB4C2-9729-487D-AB79-CE83DA995F86}"/>
            </a:ext>
          </a:extLst>
        </xdr:cNvPr>
        <xdr:cNvSpPr/>
      </xdr:nvSpPr>
      <xdr:spPr>
        <a:xfrm>
          <a:off x="7810500" y="10464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46807</xdr:rowOff>
    </xdr:from>
    <xdr:to>
      <xdr:col>45</xdr:col>
      <xdr:colOff>177800</xdr:colOff>
      <xdr:row>61</xdr:row>
      <xdr:rowOff>56656</xdr:rowOff>
    </xdr:to>
    <xdr:cxnSp macro="">
      <xdr:nvCxnSpPr>
        <xdr:cNvPr id="253" name="直線コネクタ 252">
          <a:extLst>
            <a:ext uri="{FF2B5EF4-FFF2-40B4-BE49-F238E27FC236}">
              <a16:creationId xmlns:a16="http://schemas.microsoft.com/office/drawing/2014/main" id="{67818027-B6E2-410E-BC21-36A1CAC73BAC}"/>
            </a:ext>
          </a:extLst>
        </xdr:cNvPr>
        <xdr:cNvCxnSpPr/>
      </xdr:nvCxnSpPr>
      <xdr:spPr>
        <a:xfrm flipV="1">
          <a:off x="7861300" y="10505257"/>
          <a:ext cx="889000" cy="9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13041</xdr:rowOff>
    </xdr:from>
    <xdr:to>
      <xdr:col>36</xdr:col>
      <xdr:colOff>165100</xdr:colOff>
      <xdr:row>61</xdr:row>
      <xdr:rowOff>114641</xdr:rowOff>
    </xdr:to>
    <xdr:sp macro="" textlink="">
      <xdr:nvSpPr>
        <xdr:cNvPr id="254" name="楕円 253">
          <a:extLst>
            <a:ext uri="{FF2B5EF4-FFF2-40B4-BE49-F238E27FC236}">
              <a16:creationId xmlns:a16="http://schemas.microsoft.com/office/drawing/2014/main" id="{222B8A20-6E42-4F17-96D2-5CA0F15DCE27}"/>
            </a:ext>
          </a:extLst>
        </xdr:cNvPr>
        <xdr:cNvSpPr/>
      </xdr:nvSpPr>
      <xdr:spPr>
        <a:xfrm>
          <a:off x="6921500" y="10471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56656</xdr:rowOff>
    </xdr:from>
    <xdr:to>
      <xdr:col>41</xdr:col>
      <xdr:colOff>50800</xdr:colOff>
      <xdr:row>61</xdr:row>
      <xdr:rowOff>63841</xdr:rowOff>
    </xdr:to>
    <xdr:cxnSp macro="">
      <xdr:nvCxnSpPr>
        <xdr:cNvPr id="255" name="直線コネクタ 254">
          <a:extLst>
            <a:ext uri="{FF2B5EF4-FFF2-40B4-BE49-F238E27FC236}">
              <a16:creationId xmlns:a16="http://schemas.microsoft.com/office/drawing/2014/main" id="{EAD7A1F3-E3DA-4027-965A-693DE1D2E448}"/>
            </a:ext>
          </a:extLst>
        </xdr:cNvPr>
        <xdr:cNvCxnSpPr/>
      </xdr:nvCxnSpPr>
      <xdr:spPr>
        <a:xfrm flipV="1">
          <a:off x="6972300" y="10515106"/>
          <a:ext cx="889000" cy="7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93342</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19367DAE-F579-47B4-8207-B93DCFB8C8C9}"/>
            </a:ext>
          </a:extLst>
        </xdr:cNvPr>
        <xdr:cNvSpPr txBox="1"/>
      </xdr:nvSpPr>
      <xdr:spPr>
        <a:xfrm>
          <a:off x="9327095" y="10894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95591</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BAB8345E-CDCF-42EC-AAF5-091C2E2091FA}"/>
            </a:ext>
          </a:extLst>
        </xdr:cNvPr>
        <xdr:cNvSpPr txBox="1"/>
      </xdr:nvSpPr>
      <xdr:spPr>
        <a:xfrm>
          <a:off x="8450795" y="10896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67838</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3A223EE5-7362-4A5C-A8BF-FE91C84D3231}"/>
            </a:ext>
          </a:extLst>
        </xdr:cNvPr>
        <xdr:cNvSpPr txBox="1"/>
      </xdr:nvSpPr>
      <xdr:spPr>
        <a:xfrm>
          <a:off x="7561795" y="10869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85108</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3C666F1D-1526-457C-A5B5-41DB3D480422}"/>
            </a:ext>
          </a:extLst>
        </xdr:cNvPr>
        <xdr:cNvSpPr txBox="1"/>
      </xdr:nvSpPr>
      <xdr:spPr>
        <a:xfrm>
          <a:off x="6672795" y="10886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59</xdr:row>
      <xdr:rowOff>106398</xdr:rowOff>
    </xdr:from>
    <xdr:ext cx="690189" cy="259045"/>
    <xdr:sp macro="" textlink="">
      <xdr:nvSpPr>
        <xdr:cNvPr id="260" name="n_1mainValue【橋りょう・トンネル】&#10;一人当たり有形固定資産（償却資産）額">
          <a:extLst>
            <a:ext uri="{FF2B5EF4-FFF2-40B4-BE49-F238E27FC236}">
              <a16:creationId xmlns:a16="http://schemas.microsoft.com/office/drawing/2014/main" id="{195E1B68-EB65-46A5-A4DF-AEE35393375F}"/>
            </a:ext>
          </a:extLst>
        </xdr:cNvPr>
        <xdr:cNvSpPr txBox="1"/>
      </xdr:nvSpPr>
      <xdr:spPr>
        <a:xfrm>
          <a:off x="9281505" y="1022194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1,447,451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59</xdr:row>
      <xdr:rowOff>114134</xdr:rowOff>
    </xdr:from>
    <xdr:ext cx="690189" cy="259045"/>
    <xdr:sp macro="" textlink="">
      <xdr:nvSpPr>
        <xdr:cNvPr id="261" name="n_2mainValue【橋りょう・トンネル】&#10;一人当たり有形固定資産（償却資産）額">
          <a:extLst>
            <a:ext uri="{FF2B5EF4-FFF2-40B4-BE49-F238E27FC236}">
              <a16:creationId xmlns:a16="http://schemas.microsoft.com/office/drawing/2014/main" id="{E4C47599-473E-4B3A-9D3C-B42929A3425A}"/>
            </a:ext>
          </a:extLst>
        </xdr:cNvPr>
        <xdr:cNvSpPr txBox="1"/>
      </xdr:nvSpPr>
      <xdr:spPr>
        <a:xfrm>
          <a:off x="8405205" y="1022968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1,427,146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59</xdr:row>
      <xdr:rowOff>123983</xdr:rowOff>
    </xdr:from>
    <xdr:ext cx="690189" cy="259045"/>
    <xdr:sp macro="" textlink="">
      <xdr:nvSpPr>
        <xdr:cNvPr id="262" name="n_3mainValue【橋りょう・トンネル】&#10;一人当たり有形固定資産（償却資産）額">
          <a:extLst>
            <a:ext uri="{FF2B5EF4-FFF2-40B4-BE49-F238E27FC236}">
              <a16:creationId xmlns:a16="http://schemas.microsoft.com/office/drawing/2014/main" id="{5B38FFBC-BE84-448C-8E08-E148F8A421CC}"/>
            </a:ext>
          </a:extLst>
        </xdr:cNvPr>
        <xdr:cNvSpPr txBox="1"/>
      </xdr:nvSpPr>
      <xdr:spPr>
        <a:xfrm>
          <a:off x="7516205" y="1023953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1,401,296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59</xdr:row>
      <xdr:rowOff>131168</xdr:rowOff>
    </xdr:from>
    <xdr:ext cx="690189" cy="259045"/>
    <xdr:sp macro="" textlink="">
      <xdr:nvSpPr>
        <xdr:cNvPr id="263" name="n_4mainValue【橋りょう・トンネル】&#10;一人当たり有形固定資産（償却資産）額">
          <a:extLst>
            <a:ext uri="{FF2B5EF4-FFF2-40B4-BE49-F238E27FC236}">
              <a16:creationId xmlns:a16="http://schemas.microsoft.com/office/drawing/2014/main" id="{1466A469-912A-45A8-BEA6-8E9F1FCA85F7}"/>
            </a:ext>
          </a:extLst>
        </xdr:cNvPr>
        <xdr:cNvSpPr txBox="1"/>
      </xdr:nvSpPr>
      <xdr:spPr>
        <a:xfrm>
          <a:off x="6627205" y="1024671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1,382,439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F06CD901-D621-48D6-A588-78FA771E1957}"/>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4D49C1DE-353A-4E50-87AE-1D83F5FC7454}"/>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25A304FF-0F7F-460E-A3E6-F472B0AF90B3}"/>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BBE19266-2A52-4C70-AE12-B35FD49BAD5E}"/>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E491E76C-02D6-4470-AEDE-22E591D51EF4}"/>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E513DBD2-1EE8-4D25-9A31-B89A9B8AAE94}"/>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80AE1A42-B01C-448C-A295-0613EEDAC041}"/>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5EF5A489-0461-4B35-A202-AA7A6855A3EA}"/>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B1BE295A-80B6-45F3-BDAF-A53102B5F7E8}"/>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220CE369-46A0-4842-848D-01F0061A1FAB}"/>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28ED191C-A0D9-44B0-88EF-84E116D60148}"/>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3D8ABFD4-E3D8-4E47-9661-10D30F1BBD55}"/>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1420E619-6D54-40DF-B4F1-185F8FD0D371}"/>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5B10A872-CEE2-4186-BB9D-BD41CAD4E8FB}"/>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2375C041-1341-44AB-8103-C0D578102377}"/>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D76ACF6C-E850-47AE-87B4-B79D957C42DA}"/>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982B9A19-B4D1-491C-9399-DAE80CBB0B65}"/>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910BC86A-C4DF-4C15-8792-531B3C02F576}"/>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EFBB689F-D7C9-4F5A-A48E-AA07C5550B0B}"/>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33D5C8AA-927C-48D3-A1CE-8B5312046C04}"/>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A8F79E57-EF54-439E-A74B-F3EE4EA3E8C1}"/>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B122572B-86BD-453F-872C-CC5E42D03F51}"/>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1A24E846-933C-444E-8109-DABE873811E5}"/>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4FB9EA89-ED97-4A4C-9671-1AF9D1886C45}"/>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160020</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0F462312-B229-4867-8236-AC76F25FA645}"/>
            </a:ext>
          </a:extLst>
        </xdr:cNvPr>
        <xdr:cNvCxnSpPr/>
      </xdr:nvCxnSpPr>
      <xdr:spPr>
        <a:xfrm flipV="1">
          <a:off x="4634865" y="13361670"/>
          <a:ext cx="0" cy="1497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A1744C2E-D2ED-4DA1-933A-1399A886268F}"/>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28A0105E-8D76-4B8F-BC99-C45BC7330376}"/>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106697</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E6432F0B-3586-494A-9E08-3DB83752E58F}"/>
            </a:ext>
          </a:extLst>
        </xdr:cNvPr>
        <xdr:cNvSpPr txBox="1"/>
      </xdr:nvSpPr>
      <xdr:spPr>
        <a:xfrm>
          <a:off x="4673600" y="13136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160020</xdr:rowOff>
    </xdr:from>
    <xdr:to>
      <xdr:col>24</xdr:col>
      <xdr:colOff>152400</xdr:colOff>
      <xdr:row>77</xdr:row>
      <xdr:rowOff>160020</xdr:rowOff>
    </xdr:to>
    <xdr:cxnSp macro="">
      <xdr:nvCxnSpPr>
        <xdr:cNvPr id="292" name="直線コネクタ 291">
          <a:extLst>
            <a:ext uri="{FF2B5EF4-FFF2-40B4-BE49-F238E27FC236}">
              <a16:creationId xmlns:a16="http://schemas.microsoft.com/office/drawing/2014/main" id="{76FB4E09-0B6D-45DE-A1EE-2F3D136D91CC}"/>
            </a:ext>
          </a:extLst>
        </xdr:cNvPr>
        <xdr:cNvCxnSpPr/>
      </xdr:nvCxnSpPr>
      <xdr:spPr>
        <a:xfrm>
          <a:off x="4546600" y="13361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141622</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DE209A8D-6B30-4A7F-B9A1-C7C8FE39DEAA}"/>
            </a:ext>
          </a:extLst>
        </xdr:cNvPr>
        <xdr:cNvSpPr txBox="1"/>
      </xdr:nvSpPr>
      <xdr:spPr>
        <a:xfrm>
          <a:off x="4673600" y="140290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118745</xdr:rowOff>
    </xdr:from>
    <xdr:to>
      <xdr:col>24</xdr:col>
      <xdr:colOff>114300</xdr:colOff>
      <xdr:row>83</xdr:row>
      <xdr:rowOff>48895</xdr:rowOff>
    </xdr:to>
    <xdr:sp macro="" textlink="">
      <xdr:nvSpPr>
        <xdr:cNvPr id="294" name="フローチャート: 判断 293">
          <a:extLst>
            <a:ext uri="{FF2B5EF4-FFF2-40B4-BE49-F238E27FC236}">
              <a16:creationId xmlns:a16="http://schemas.microsoft.com/office/drawing/2014/main" id="{B08FB70E-8C42-436F-AA12-7CD685817EBD}"/>
            </a:ext>
          </a:extLst>
        </xdr:cNvPr>
        <xdr:cNvSpPr/>
      </xdr:nvSpPr>
      <xdr:spPr>
        <a:xfrm>
          <a:off x="4584700" y="1417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124461</xdr:rowOff>
    </xdr:from>
    <xdr:to>
      <xdr:col>20</xdr:col>
      <xdr:colOff>38100</xdr:colOff>
      <xdr:row>83</xdr:row>
      <xdr:rowOff>54611</xdr:rowOff>
    </xdr:to>
    <xdr:sp macro="" textlink="">
      <xdr:nvSpPr>
        <xdr:cNvPr id="295" name="フローチャート: 判断 294">
          <a:extLst>
            <a:ext uri="{FF2B5EF4-FFF2-40B4-BE49-F238E27FC236}">
              <a16:creationId xmlns:a16="http://schemas.microsoft.com/office/drawing/2014/main" id="{232B4D21-9BAF-46C6-9AF6-5709F4DA51A1}"/>
            </a:ext>
          </a:extLst>
        </xdr:cNvPr>
        <xdr:cNvSpPr/>
      </xdr:nvSpPr>
      <xdr:spPr>
        <a:xfrm>
          <a:off x="37465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103505</xdr:rowOff>
    </xdr:from>
    <xdr:to>
      <xdr:col>15</xdr:col>
      <xdr:colOff>101600</xdr:colOff>
      <xdr:row>83</xdr:row>
      <xdr:rowOff>33655</xdr:rowOff>
    </xdr:to>
    <xdr:sp macro="" textlink="">
      <xdr:nvSpPr>
        <xdr:cNvPr id="296" name="フローチャート: 判断 295">
          <a:extLst>
            <a:ext uri="{FF2B5EF4-FFF2-40B4-BE49-F238E27FC236}">
              <a16:creationId xmlns:a16="http://schemas.microsoft.com/office/drawing/2014/main" id="{D653ADA4-B977-4E3B-9899-DA301E7397AC}"/>
            </a:ext>
          </a:extLst>
        </xdr:cNvPr>
        <xdr:cNvSpPr/>
      </xdr:nvSpPr>
      <xdr:spPr>
        <a:xfrm>
          <a:off x="2857500" y="1416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90170</xdr:rowOff>
    </xdr:from>
    <xdr:to>
      <xdr:col>10</xdr:col>
      <xdr:colOff>165100</xdr:colOff>
      <xdr:row>83</xdr:row>
      <xdr:rowOff>20320</xdr:rowOff>
    </xdr:to>
    <xdr:sp macro="" textlink="">
      <xdr:nvSpPr>
        <xdr:cNvPr id="297" name="フローチャート: 判断 296">
          <a:extLst>
            <a:ext uri="{FF2B5EF4-FFF2-40B4-BE49-F238E27FC236}">
              <a16:creationId xmlns:a16="http://schemas.microsoft.com/office/drawing/2014/main" id="{244BB668-CD81-420F-AD37-84C16F1C3CD3}"/>
            </a:ext>
          </a:extLst>
        </xdr:cNvPr>
        <xdr:cNvSpPr/>
      </xdr:nvSpPr>
      <xdr:spPr>
        <a:xfrm>
          <a:off x="1968500" y="1414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55880</xdr:rowOff>
    </xdr:from>
    <xdr:to>
      <xdr:col>6</xdr:col>
      <xdr:colOff>38100</xdr:colOff>
      <xdr:row>82</xdr:row>
      <xdr:rowOff>157480</xdr:rowOff>
    </xdr:to>
    <xdr:sp macro="" textlink="">
      <xdr:nvSpPr>
        <xdr:cNvPr id="298" name="フローチャート: 判断 297">
          <a:extLst>
            <a:ext uri="{FF2B5EF4-FFF2-40B4-BE49-F238E27FC236}">
              <a16:creationId xmlns:a16="http://schemas.microsoft.com/office/drawing/2014/main" id="{FA8C7E26-8AFB-4B51-9DB5-6F42F35F007E}"/>
            </a:ext>
          </a:extLst>
        </xdr:cNvPr>
        <xdr:cNvSpPr/>
      </xdr:nvSpPr>
      <xdr:spPr>
        <a:xfrm>
          <a:off x="1079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49AB4C60-DB73-4688-B5D8-7BB25547E1FF}"/>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2994DE7B-F633-42B5-8A65-62AF882FB01B}"/>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35D18198-FF0D-4491-97AE-EA099811F433}"/>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6BDE0D83-63C9-48CF-80C4-2E3199B10E11}"/>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D64ABEA6-A00C-4E8F-A4FE-D9C1060795EA}"/>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4445</xdr:rowOff>
    </xdr:from>
    <xdr:to>
      <xdr:col>24</xdr:col>
      <xdr:colOff>114300</xdr:colOff>
      <xdr:row>85</xdr:row>
      <xdr:rowOff>106045</xdr:rowOff>
    </xdr:to>
    <xdr:sp macro="" textlink="">
      <xdr:nvSpPr>
        <xdr:cNvPr id="304" name="楕円 303">
          <a:extLst>
            <a:ext uri="{FF2B5EF4-FFF2-40B4-BE49-F238E27FC236}">
              <a16:creationId xmlns:a16="http://schemas.microsoft.com/office/drawing/2014/main" id="{96BB97A1-09AE-4A04-95B5-1A48500F469D}"/>
            </a:ext>
          </a:extLst>
        </xdr:cNvPr>
        <xdr:cNvSpPr/>
      </xdr:nvSpPr>
      <xdr:spPr>
        <a:xfrm>
          <a:off x="4584700" y="14577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154322</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CE95DCE7-F63A-4AE8-B988-2D4205321D46}"/>
            </a:ext>
          </a:extLst>
        </xdr:cNvPr>
        <xdr:cNvSpPr txBox="1"/>
      </xdr:nvSpPr>
      <xdr:spPr>
        <a:xfrm>
          <a:off x="4673600" y="14556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126364</xdr:rowOff>
    </xdr:from>
    <xdr:to>
      <xdr:col>20</xdr:col>
      <xdr:colOff>38100</xdr:colOff>
      <xdr:row>85</xdr:row>
      <xdr:rowOff>56514</xdr:rowOff>
    </xdr:to>
    <xdr:sp macro="" textlink="">
      <xdr:nvSpPr>
        <xdr:cNvPr id="306" name="楕円 305">
          <a:extLst>
            <a:ext uri="{FF2B5EF4-FFF2-40B4-BE49-F238E27FC236}">
              <a16:creationId xmlns:a16="http://schemas.microsoft.com/office/drawing/2014/main" id="{A6BB06A2-C6F5-4D3C-BBCA-23D219818C20}"/>
            </a:ext>
          </a:extLst>
        </xdr:cNvPr>
        <xdr:cNvSpPr/>
      </xdr:nvSpPr>
      <xdr:spPr>
        <a:xfrm>
          <a:off x="3746500" y="14528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5714</xdr:rowOff>
    </xdr:from>
    <xdr:to>
      <xdr:col>24</xdr:col>
      <xdr:colOff>63500</xdr:colOff>
      <xdr:row>85</xdr:row>
      <xdr:rowOff>55245</xdr:rowOff>
    </xdr:to>
    <xdr:cxnSp macro="">
      <xdr:nvCxnSpPr>
        <xdr:cNvPr id="307" name="直線コネクタ 306">
          <a:extLst>
            <a:ext uri="{FF2B5EF4-FFF2-40B4-BE49-F238E27FC236}">
              <a16:creationId xmlns:a16="http://schemas.microsoft.com/office/drawing/2014/main" id="{50051A2D-4048-48D8-A50C-2D050EDF27E5}"/>
            </a:ext>
          </a:extLst>
        </xdr:cNvPr>
        <xdr:cNvCxnSpPr/>
      </xdr:nvCxnSpPr>
      <xdr:spPr>
        <a:xfrm>
          <a:off x="3797300" y="14578964"/>
          <a:ext cx="8382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65405</xdr:rowOff>
    </xdr:from>
    <xdr:to>
      <xdr:col>15</xdr:col>
      <xdr:colOff>101600</xdr:colOff>
      <xdr:row>84</xdr:row>
      <xdr:rowOff>167005</xdr:rowOff>
    </xdr:to>
    <xdr:sp macro="" textlink="">
      <xdr:nvSpPr>
        <xdr:cNvPr id="308" name="楕円 307">
          <a:extLst>
            <a:ext uri="{FF2B5EF4-FFF2-40B4-BE49-F238E27FC236}">
              <a16:creationId xmlns:a16="http://schemas.microsoft.com/office/drawing/2014/main" id="{6F62EEC9-39A2-4750-A1B8-76E9CC4ACA0B}"/>
            </a:ext>
          </a:extLst>
        </xdr:cNvPr>
        <xdr:cNvSpPr/>
      </xdr:nvSpPr>
      <xdr:spPr>
        <a:xfrm>
          <a:off x="2857500" y="14467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116205</xdr:rowOff>
    </xdr:from>
    <xdr:to>
      <xdr:col>19</xdr:col>
      <xdr:colOff>177800</xdr:colOff>
      <xdr:row>85</xdr:row>
      <xdr:rowOff>5714</xdr:rowOff>
    </xdr:to>
    <xdr:cxnSp macro="">
      <xdr:nvCxnSpPr>
        <xdr:cNvPr id="309" name="直線コネクタ 308">
          <a:extLst>
            <a:ext uri="{FF2B5EF4-FFF2-40B4-BE49-F238E27FC236}">
              <a16:creationId xmlns:a16="http://schemas.microsoft.com/office/drawing/2014/main" id="{33B57212-3290-4A06-925C-3650D89157C4}"/>
            </a:ext>
          </a:extLst>
        </xdr:cNvPr>
        <xdr:cNvCxnSpPr/>
      </xdr:nvCxnSpPr>
      <xdr:spPr>
        <a:xfrm>
          <a:off x="2908300" y="14518005"/>
          <a:ext cx="88900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4445</xdr:rowOff>
    </xdr:from>
    <xdr:to>
      <xdr:col>10</xdr:col>
      <xdr:colOff>165100</xdr:colOff>
      <xdr:row>84</xdr:row>
      <xdr:rowOff>106045</xdr:rowOff>
    </xdr:to>
    <xdr:sp macro="" textlink="">
      <xdr:nvSpPr>
        <xdr:cNvPr id="310" name="楕円 309">
          <a:extLst>
            <a:ext uri="{FF2B5EF4-FFF2-40B4-BE49-F238E27FC236}">
              <a16:creationId xmlns:a16="http://schemas.microsoft.com/office/drawing/2014/main" id="{9EBE8F50-F163-433E-B8AE-E27733504D11}"/>
            </a:ext>
          </a:extLst>
        </xdr:cNvPr>
        <xdr:cNvSpPr/>
      </xdr:nvSpPr>
      <xdr:spPr>
        <a:xfrm>
          <a:off x="1968500" y="14406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55245</xdr:rowOff>
    </xdr:from>
    <xdr:to>
      <xdr:col>15</xdr:col>
      <xdr:colOff>50800</xdr:colOff>
      <xdr:row>84</xdr:row>
      <xdr:rowOff>116205</xdr:rowOff>
    </xdr:to>
    <xdr:cxnSp macro="">
      <xdr:nvCxnSpPr>
        <xdr:cNvPr id="311" name="直線コネクタ 310">
          <a:extLst>
            <a:ext uri="{FF2B5EF4-FFF2-40B4-BE49-F238E27FC236}">
              <a16:creationId xmlns:a16="http://schemas.microsoft.com/office/drawing/2014/main" id="{6583F8E2-08B4-45B8-85EA-10B36CAFB384}"/>
            </a:ext>
          </a:extLst>
        </xdr:cNvPr>
        <xdr:cNvCxnSpPr/>
      </xdr:nvCxnSpPr>
      <xdr:spPr>
        <a:xfrm>
          <a:off x="2019300" y="14457045"/>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113030</xdr:rowOff>
    </xdr:from>
    <xdr:to>
      <xdr:col>6</xdr:col>
      <xdr:colOff>38100</xdr:colOff>
      <xdr:row>84</xdr:row>
      <xdr:rowOff>43180</xdr:rowOff>
    </xdr:to>
    <xdr:sp macro="" textlink="">
      <xdr:nvSpPr>
        <xdr:cNvPr id="312" name="楕円 311">
          <a:extLst>
            <a:ext uri="{FF2B5EF4-FFF2-40B4-BE49-F238E27FC236}">
              <a16:creationId xmlns:a16="http://schemas.microsoft.com/office/drawing/2014/main" id="{E8EDBA52-0388-4212-9E13-6F55766DBAA2}"/>
            </a:ext>
          </a:extLst>
        </xdr:cNvPr>
        <xdr:cNvSpPr/>
      </xdr:nvSpPr>
      <xdr:spPr>
        <a:xfrm>
          <a:off x="1079500" y="1434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163830</xdr:rowOff>
    </xdr:from>
    <xdr:to>
      <xdr:col>10</xdr:col>
      <xdr:colOff>114300</xdr:colOff>
      <xdr:row>84</xdr:row>
      <xdr:rowOff>55245</xdr:rowOff>
    </xdr:to>
    <xdr:cxnSp macro="">
      <xdr:nvCxnSpPr>
        <xdr:cNvPr id="313" name="直線コネクタ 312">
          <a:extLst>
            <a:ext uri="{FF2B5EF4-FFF2-40B4-BE49-F238E27FC236}">
              <a16:creationId xmlns:a16="http://schemas.microsoft.com/office/drawing/2014/main" id="{68329B53-5798-442B-82B9-CC3660F2341B}"/>
            </a:ext>
          </a:extLst>
        </xdr:cNvPr>
        <xdr:cNvCxnSpPr/>
      </xdr:nvCxnSpPr>
      <xdr:spPr>
        <a:xfrm>
          <a:off x="1130300" y="14394180"/>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71138</xdr:rowOff>
    </xdr:from>
    <xdr:ext cx="405111" cy="259045"/>
    <xdr:sp macro="" textlink="">
      <xdr:nvSpPr>
        <xdr:cNvPr id="314" name="n_1aveValue【公営住宅】&#10;有形固定資産減価償却率">
          <a:extLst>
            <a:ext uri="{FF2B5EF4-FFF2-40B4-BE49-F238E27FC236}">
              <a16:creationId xmlns:a16="http://schemas.microsoft.com/office/drawing/2014/main" id="{97200D29-F457-44C9-A3DC-E5B2709BBE63}"/>
            </a:ext>
          </a:extLst>
        </xdr:cNvPr>
        <xdr:cNvSpPr txBox="1"/>
      </xdr:nvSpPr>
      <xdr:spPr>
        <a:xfrm>
          <a:off x="3582044" y="13958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50182</xdr:rowOff>
    </xdr:from>
    <xdr:ext cx="405111" cy="259045"/>
    <xdr:sp macro="" textlink="">
      <xdr:nvSpPr>
        <xdr:cNvPr id="315" name="n_2aveValue【公営住宅】&#10;有形固定資産減価償却率">
          <a:extLst>
            <a:ext uri="{FF2B5EF4-FFF2-40B4-BE49-F238E27FC236}">
              <a16:creationId xmlns:a16="http://schemas.microsoft.com/office/drawing/2014/main" id="{EFF215CC-682C-4B5E-B1E3-527BF756779A}"/>
            </a:ext>
          </a:extLst>
        </xdr:cNvPr>
        <xdr:cNvSpPr txBox="1"/>
      </xdr:nvSpPr>
      <xdr:spPr>
        <a:xfrm>
          <a:off x="2705744" y="13937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36847</xdr:rowOff>
    </xdr:from>
    <xdr:ext cx="405111" cy="259045"/>
    <xdr:sp macro="" textlink="">
      <xdr:nvSpPr>
        <xdr:cNvPr id="316" name="n_3aveValue【公営住宅】&#10;有形固定資産減価償却率">
          <a:extLst>
            <a:ext uri="{FF2B5EF4-FFF2-40B4-BE49-F238E27FC236}">
              <a16:creationId xmlns:a16="http://schemas.microsoft.com/office/drawing/2014/main" id="{829B86AE-7424-4904-8201-CFCB66641329}"/>
            </a:ext>
          </a:extLst>
        </xdr:cNvPr>
        <xdr:cNvSpPr txBox="1"/>
      </xdr:nvSpPr>
      <xdr:spPr>
        <a:xfrm>
          <a:off x="1816744" y="1392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2557</xdr:rowOff>
    </xdr:from>
    <xdr:ext cx="405111" cy="259045"/>
    <xdr:sp macro="" textlink="">
      <xdr:nvSpPr>
        <xdr:cNvPr id="317" name="n_4aveValue【公営住宅】&#10;有形固定資産減価償却率">
          <a:extLst>
            <a:ext uri="{FF2B5EF4-FFF2-40B4-BE49-F238E27FC236}">
              <a16:creationId xmlns:a16="http://schemas.microsoft.com/office/drawing/2014/main" id="{0C205224-8351-49AC-8F40-A21B38F70ADA}"/>
            </a:ext>
          </a:extLst>
        </xdr:cNvPr>
        <xdr:cNvSpPr txBox="1"/>
      </xdr:nvSpPr>
      <xdr:spPr>
        <a:xfrm>
          <a:off x="927744" y="1389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47641</xdr:rowOff>
    </xdr:from>
    <xdr:ext cx="405111" cy="259045"/>
    <xdr:sp macro="" textlink="">
      <xdr:nvSpPr>
        <xdr:cNvPr id="318" name="n_1mainValue【公営住宅】&#10;有形固定資産減価償却率">
          <a:extLst>
            <a:ext uri="{FF2B5EF4-FFF2-40B4-BE49-F238E27FC236}">
              <a16:creationId xmlns:a16="http://schemas.microsoft.com/office/drawing/2014/main" id="{A4928ED3-9BF2-4B9E-A163-E40EB4DF81AB}"/>
            </a:ext>
          </a:extLst>
        </xdr:cNvPr>
        <xdr:cNvSpPr txBox="1"/>
      </xdr:nvSpPr>
      <xdr:spPr>
        <a:xfrm>
          <a:off x="3582044" y="14620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158132</xdr:rowOff>
    </xdr:from>
    <xdr:ext cx="405111" cy="259045"/>
    <xdr:sp macro="" textlink="">
      <xdr:nvSpPr>
        <xdr:cNvPr id="319" name="n_2mainValue【公営住宅】&#10;有形固定資産減価償却率">
          <a:extLst>
            <a:ext uri="{FF2B5EF4-FFF2-40B4-BE49-F238E27FC236}">
              <a16:creationId xmlns:a16="http://schemas.microsoft.com/office/drawing/2014/main" id="{E29C9632-DB37-4D0F-90C4-14652923B0AE}"/>
            </a:ext>
          </a:extLst>
        </xdr:cNvPr>
        <xdr:cNvSpPr txBox="1"/>
      </xdr:nvSpPr>
      <xdr:spPr>
        <a:xfrm>
          <a:off x="2705744" y="14559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97172</xdr:rowOff>
    </xdr:from>
    <xdr:ext cx="405111" cy="259045"/>
    <xdr:sp macro="" textlink="">
      <xdr:nvSpPr>
        <xdr:cNvPr id="320" name="n_3mainValue【公営住宅】&#10;有形固定資産減価償却率">
          <a:extLst>
            <a:ext uri="{FF2B5EF4-FFF2-40B4-BE49-F238E27FC236}">
              <a16:creationId xmlns:a16="http://schemas.microsoft.com/office/drawing/2014/main" id="{25BE3E80-919F-48A4-883A-426510A9F753}"/>
            </a:ext>
          </a:extLst>
        </xdr:cNvPr>
        <xdr:cNvSpPr txBox="1"/>
      </xdr:nvSpPr>
      <xdr:spPr>
        <a:xfrm>
          <a:off x="1816744" y="14498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34307</xdr:rowOff>
    </xdr:from>
    <xdr:ext cx="405111" cy="259045"/>
    <xdr:sp macro="" textlink="">
      <xdr:nvSpPr>
        <xdr:cNvPr id="321" name="n_4mainValue【公営住宅】&#10;有形固定資産減価償却率">
          <a:extLst>
            <a:ext uri="{FF2B5EF4-FFF2-40B4-BE49-F238E27FC236}">
              <a16:creationId xmlns:a16="http://schemas.microsoft.com/office/drawing/2014/main" id="{8F446670-FF57-4555-A6A6-009744F7494A}"/>
            </a:ext>
          </a:extLst>
        </xdr:cNvPr>
        <xdr:cNvSpPr txBox="1"/>
      </xdr:nvSpPr>
      <xdr:spPr>
        <a:xfrm>
          <a:off x="927744" y="1443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7E875110-79E6-4460-A654-4B11D60DA1E2}"/>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38A355C7-0C32-4B45-9EE8-2AAFE3D5548D}"/>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702E2C05-C6C6-45D4-832B-87461CE120CD}"/>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76D69FB6-67A7-477A-B4D4-F099CF1AC34C}"/>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A7775638-D2C8-4FDB-B886-F9EE58A2A883}"/>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C35CC03A-E09A-48F6-84A4-0B8553E1C8EC}"/>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7E237870-FDF9-4788-A56D-AADED71558F5}"/>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42548839-508D-4BEE-914F-A4D33A89ECA6}"/>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D8748EC6-6694-4D85-80D5-5F7045DB0E7C}"/>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29C22D08-E94B-4BA4-8E39-09F3E517C96A}"/>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a:extLst>
            <a:ext uri="{FF2B5EF4-FFF2-40B4-BE49-F238E27FC236}">
              <a16:creationId xmlns:a16="http://schemas.microsoft.com/office/drawing/2014/main" id="{9989FD0A-3F31-4D9F-B263-FD5F0247F46B}"/>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a:extLst>
            <a:ext uri="{FF2B5EF4-FFF2-40B4-BE49-F238E27FC236}">
              <a16:creationId xmlns:a16="http://schemas.microsoft.com/office/drawing/2014/main" id="{E1299FB3-BAAA-41F7-8448-E36252C9F8D8}"/>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a:extLst>
            <a:ext uri="{FF2B5EF4-FFF2-40B4-BE49-F238E27FC236}">
              <a16:creationId xmlns:a16="http://schemas.microsoft.com/office/drawing/2014/main" id="{48A71310-0A85-41E1-905C-60E25824CCB1}"/>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a:extLst>
            <a:ext uri="{FF2B5EF4-FFF2-40B4-BE49-F238E27FC236}">
              <a16:creationId xmlns:a16="http://schemas.microsoft.com/office/drawing/2014/main" id="{64CAA67D-EA33-4DE4-83E0-BB9BE089A8C1}"/>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a:extLst>
            <a:ext uri="{FF2B5EF4-FFF2-40B4-BE49-F238E27FC236}">
              <a16:creationId xmlns:a16="http://schemas.microsoft.com/office/drawing/2014/main" id="{FC12B661-8D12-452B-85AE-32273594EAE7}"/>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7" name="テキスト ボックス 336">
          <a:extLst>
            <a:ext uri="{FF2B5EF4-FFF2-40B4-BE49-F238E27FC236}">
              <a16:creationId xmlns:a16="http://schemas.microsoft.com/office/drawing/2014/main" id="{6829181B-1E23-4CE1-B24D-9397C352C11C}"/>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a:extLst>
            <a:ext uri="{FF2B5EF4-FFF2-40B4-BE49-F238E27FC236}">
              <a16:creationId xmlns:a16="http://schemas.microsoft.com/office/drawing/2014/main" id="{4A7A8740-2383-4289-9823-AE6D1E161A22}"/>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9" name="テキスト ボックス 338">
          <a:extLst>
            <a:ext uri="{FF2B5EF4-FFF2-40B4-BE49-F238E27FC236}">
              <a16:creationId xmlns:a16="http://schemas.microsoft.com/office/drawing/2014/main" id="{B1D53595-3921-43B8-A7F9-87D82276D79F}"/>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a:extLst>
            <a:ext uri="{FF2B5EF4-FFF2-40B4-BE49-F238E27FC236}">
              <a16:creationId xmlns:a16="http://schemas.microsoft.com/office/drawing/2014/main" id="{ED98AE26-0E87-4279-9785-E04539E346D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1" name="テキスト ボックス 340">
          <a:extLst>
            <a:ext uri="{FF2B5EF4-FFF2-40B4-BE49-F238E27FC236}">
              <a16:creationId xmlns:a16="http://schemas.microsoft.com/office/drawing/2014/main" id="{D0FC34B2-B3E2-4688-84C1-9847EDD690C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97855152-8766-4657-8A7C-68A70B93B53E}"/>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3" name="テキスト ボックス 342">
          <a:extLst>
            <a:ext uri="{FF2B5EF4-FFF2-40B4-BE49-F238E27FC236}">
              <a16:creationId xmlns:a16="http://schemas.microsoft.com/office/drawing/2014/main" id="{3CF58F2E-CC7E-4E92-A543-E0A96D58B26C}"/>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a:extLst>
            <a:ext uri="{FF2B5EF4-FFF2-40B4-BE49-F238E27FC236}">
              <a16:creationId xmlns:a16="http://schemas.microsoft.com/office/drawing/2014/main" id="{BE70EEA5-1DCC-4238-98DA-82C18FA9DFAB}"/>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131063</xdr:rowOff>
    </xdr:from>
    <xdr:to>
      <xdr:col>54</xdr:col>
      <xdr:colOff>189865</xdr:colOff>
      <xdr:row>86</xdr:row>
      <xdr:rowOff>107442</xdr:rowOff>
    </xdr:to>
    <xdr:cxnSp macro="">
      <xdr:nvCxnSpPr>
        <xdr:cNvPr id="345" name="直線コネクタ 344">
          <a:extLst>
            <a:ext uri="{FF2B5EF4-FFF2-40B4-BE49-F238E27FC236}">
              <a16:creationId xmlns:a16="http://schemas.microsoft.com/office/drawing/2014/main" id="{1E15C636-1612-4CFE-882A-CD432AD8AF3B}"/>
            </a:ext>
          </a:extLst>
        </xdr:cNvPr>
        <xdr:cNvCxnSpPr/>
      </xdr:nvCxnSpPr>
      <xdr:spPr>
        <a:xfrm flipV="1">
          <a:off x="10476865" y="13332713"/>
          <a:ext cx="0" cy="15194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111269</xdr:rowOff>
    </xdr:from>
    <xdr:ext cx="469744" cy="259045"/>
    <xdr:sp macro="" textlink="">
      <xdr:nvSpPr>
        <xdr:cNvPr id="346" name="【公営住宅】&#10;一人当たり面積最小値テキスト">
          <a:extLst>
            <a:ext uri="{FF2B5EF4-FFF2-40B4-BE49-F238E27FC236}">
              <a16:creationId xmlns:a16="http://schemas.microsoft.com/office/drawing/2014/main" id="{18D083B2-A75E-4991-9CBF-052B3782EF4E}"/>
            </a:ext>
          </a:extLst>
        </xdr:cNvPr>
        <xdr:cNvSpPr txBox="1"/>
      </xdr:nvSpPr>
      <xdr:spPr>
        <a:xfrm>
          <a:off x="10515600" y="14855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107442</xdr:rowOff>
    </xdr:from>
    <xdr:to>
      <xdr:col>55</xdr:col>
      <xdr:colOff>88900</xdr:colOff>
      <xdr:row>86</xdr:row>
      <xdr:rowOff>107442</xdr:rowOff>
    </xdr:to>
    <xdr:cxnSp macro="">
      <xdr:nvCxnSpPr>
        <xdr:cNvPr id="347" name="直線コネクタ 346">
          <a:extLst>
            <a:ext uri="{FF2B5EF4-FFF2-40B4-BE49-F238E27FC236}">
              <a16:creationId xmlns:a16="http://schemas.microsoft.com/office/drawing/2014/main" id="{47B82CF7-77BD-4287-97CB-BE582514DE4D}"/>
            </a:ext>
          </a:extLst>
        </xdr:cNvPr>
        <xdr:cNvCxnSpPr/>
      </xdr:nvCxnSpPr>
      <xdr:spPr>
        <a:xfrm>
          <a:off x="10388600" y="14852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77740</xdr:rowOff>
    </xdr:from>
    <xdr:ext cx="469744" cy="259045"/>
    <xdr:sp macro="" textlink="">
      <xdr:nvSpPr>
        <xdr:cNvPr id="348" name="【公営住宅】&#10;一人当たり面積最大値テキスト">
          <a:extLst>
            <a:ext uri="{FF2B5EF4-FFF2-40B4-BE49-F238E27FC236}">
              <a16:creationId xmlns:a16="http://schemas.microsoft.com/office/drawing/2014/main" id="{29059324-EE6F-43C7-BB77-23DBE3F47790}"/>
            </a:ext>
          </a:extLst>
        </xdr:cNvPr>
        <xdr:cNvSpPr txBox="1"/>
      </xdr:nvSpPr>
      <xdr:spPr>
        <a:xfrm>
          <a:off x="10515600" y="13107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131063</xdr:rowOff>
    </xdr:from>
    <xdr:to>
      <xdr:col>55</xdr:col>
      <xdr:colOff>88900</xdr:colOff>
      <xdr:row>77</xdr:row>
      <xdr:rowOff>131063</xdr:rowOff>
    </xdr:to>
    <xdr:cxnSp macro="">
      <xdr:nvCxnSpPr>
        <xdr:cNvPr id="349" name="直線コネクタ 348">
          <a:extLst>
            <a:ext uri="{FF2B5EF4-FFF2-40B4-BE49-F238E27FC236}">
              <a16:creationId xmlns:a16="http://schemas.microsoft.com/office/drawing/2014/main" id="{FAE7DC1C-AE6A-423C-B125-B92E749926DF}"/>
            </a:ext>
          </a:extLst>
        </xdr:cNvPr>
        <xdr:cNvCxnSpPr/>
      </xdr:nvCxnSpPr>
      <xdr:spPr>
        <a:xfrm>
          <a:off x="10388600" y="13332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67899</xdr:rowOff>
    </xdr:from>
    <xdr:ext cx="469744" cy="259045"/>
    <xdr:sp macro="" textlink="">
      <xdr:nvSpPr>
        <xdr:cNvPr id="350" name="【公営住宅】&#10;一人当たり面積平均値テキスト">
          <a:extLst>
            <a:ext uri="{FF2B5EF4-FFF2-40B4-BE49-F238E27FC236}">
              <a16:creationId xmlns:a16="http://schemas.microsoft.com/office/drawing/2014/main" id="{E4B22DB2-1429-4BB6-80AE-D4052C87B268}"/>
            </a:ext>
          </a:extLst>
        </xdr:cNvPr>
        <xdr:cNvSpPr txBox="1"/>
      </xdr:nvSpPr>
      <xdr:spPr>
        <a:xfrm>
          <a:off x="10515600" y="142982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45022</xdr:rowOff>
    </xdr:from>
    <xdr:to>
      <xdr:col>55</xdr:col>
      <xdr:colOff>50800</xdr:colOff>
      <xdr:row>84</xdr:row>
      <xdr:rowOff>146622</xdr:rowOff>
    </xdr:to>
    <xdr:sp macro="" textlink="">
      <xdr:nvSpPr>
        <xdr:cNvPr id="351" name="フローチャート: 判断 350">
          <a:extLst>
            <a:ext uri="{FF2B5EF4-FFF2-40B4-BE49-F238E27FC236}">
              <a16:creationId xmlns:a16="http://schemas.microsoft.com/office/drawing/2014/main" id="{9DA688A5-5BEC-4625-88D1-219C563FABD6}"/>
            </a:ext>
          </a:extLst>
        </xdr:cNvPr>
        <xdr:cNvSpPr/>
      </xdr:nvSpPr>
      <xdr:spPr>
        <a:xfrm>
          <a:off x="10426700" y="14446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33782</xdr:rowOff>
    </xdr:from>
    <xdr:to>
      <xdr:col>50</xdr:col>
      <xdr:colOff>165100</xdr:colOff>
      <xdr:row>84</xdr:row>
      <xdr:rowOff>135382</xdr:rowOff>
    </xdr:to>
    <xdr:sp macro="" textlink="">
      <xdr:nvSpPr>
        <xdr:cNvPr id="352" name="フローチャート: 判断 351">
          <a:extLst>
            <a:ext uri="{FF2B5EF4-FFF2-40B4-BE49-F238E27FC236}">
              <a16:creationId xmlns:a16="http://schemas.microsoft.com/office/drawing/2014/main" id="{0CFFB559-F3F4-48D4-BB98-1364C7FE1FA0}"/>
            </a:ext>
          </a:extLst>
        </xdr:cNvPr>
        <xdr:cNvSpPr/>
      </xdr:nvSpPr>
      <xdr:spPr>
        <a:xfrm>
          <a:off x="9588500" y="14435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36258</xdr:rowOff>
    </xdr:from>
    <xdr:to>
      <xdr:col>46</xdr:col>
      <xdr:colOff>38100</xdr:colOff>
      <xdr:row>84</xdr:row>
      <xdr:rowOff>137858</xdr:rowOff>
    </xdr:to>
    <xdr:sp macro="" textlink="">
      <xdr:nvSpPr>
        <xdr:cNvPr id="353" name="フローチャート: 判断 352">
          <a:extLst>
            <a:ext uri="{FF2B5EF4-FFF2-40B4-BE49-F238E27FC236}">
              <a16:creationId xmlns:a16="http://schemas.microsoft.com/office/drawing/2014/main" id="{22800EF0-F8BD-42DB-91FC-797C37C951A9}"/>
            </a:ext>
          </a:extLst>
        </xdr:cNvPr>
        <xdr:cNvSpPr/>
      </xdr:nvSpPr>
      <xdr:spPr>
        <a:xfrm>
          <a:off x="8699500" y="14438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129412</xdr:rowOff>
    </xdr:from>
    <xdr:to>
      <xdr:col>41</xdr:col>
      <xdr:colOff>101600</xdr:colOff>
      <xdr:row>85</xdr:row>
      <xdr:rowOff>59562</xdr:rowOff>
    </xdr:to>
    <xdr:sp macro="" textlink="">
      <xdr:nvSpPr>
        <xdr:cNvPr id="354" name="フローチャート: 判断 353">
          <a:extLst>
            <a:ext uri="{FF2B5EF4-FFF2-40B4-BE49-F238E27FC236}">
              <a16:creationId xmlns:a16="http://schemas.microsoft.com/office/drawing/2014/main" id="{B1487BC1-4349-4917-9375-F84FEB1A26A2}"/>
            </a:ext>
          </a:extLst>
        </xdr:cNvPr>
        <xdr:cNvSpPr/>
      </xdr:nvSpPr>
      <xdr:spPr>
        <a:xfrm>
          <a:off x="7810500" y="14531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150368</xdr:rowOff>
    </xdr:from>
    <xdr:to>
      <xdr:col>36</xdr:col>
      <xdr:colOff>165100</xdr:colOff>
      <xdr:row>85</xdr:row>
      <xdr:rowOff>80518</xdr:rowOff>
    </xdr:to>
    <xdr:sp macro="" textlink="">
      <xdr:nvSpPr>
        <xdr:cNvPr id="355" name="フローチャート: 判断 354">
          <a:extLst>
            <a:ext uri="{FF2B5EF4-FFF2-40B4-BE49-F238E27FC236}">
              <a16:creationId xmlns:a16="http://schemas.microsoft.com/office/drawing/2014/main" id="{61F39833-91EF-45A7-8B1E-80DBCA8B801A}"/>
            </a:ext>
          </a:extLst>
        </xdr:cNvPr>
        <xdr:cNvSpPr/>
      </xdr:nvSpPr>
      <xdr:spPr>
        <a:xfrm>
          <a:off x="6921500" y="14552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BEDE793B-2FF3-4D0F-A775-6B1A4702CA9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D1DA6E8-43EA-4773-BBCF-5288855AFEB8}"/>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CE1F6EB2-D3AD-47A3-9EB5-63C04728AD98}"/>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0ACE69A2-BF03-4FD3-B9EE-B049B00810BF}"/>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F183634A-53C0-4BD7-B55C-3F69CB65C6B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5587</xdr:rowOff>
    </xdr:from>
    <xdr:to>
      <xdr:col>55</xdr:col>
      <xdr:colOff>50800</xdr:colOff>
      <xdr:row>85</xdr:row>
      <xdr:rowOff>107187</xdr:rowOff>
    </xdr:to>
    <xdr:sp macro="" textlink="">
      <xdr:nvSpPr>
        <xdr:cNvPr id="361" name="楕円 360">
          <a:extLst>
            <a:ext uri="{FF2B5EF4-FFF2-40B4-BE49-F238E27FC236}">
              <a16:creationId xmlns:a16="http://schemas.microsoft.com/office/drawing/2014/main" id="{803C40C4-881E-4CFD-886E-C1CCDD0DBD4A}"/>
            </a:ext>
          </a:extLst>
        </xdr:cNvPr>
        <xdr:cNvSpPr/>
      </xdr:nvSpPr>
      <xdr:spPr>
        <a:xfrm>
          <a:off x="10426700" y="14578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155464</xdr:rowOff>
    </xdr:from>
    <xdr:ext cx="469744" cy="259045"/>
    <xdr:sp macro="" textlink="">
      <xdr:nvSpPr>
        <xdr:cNvPr id="362" name="【公営住宅】&#10;一人当たり面積該当値テキスト">
          <a:extLst>
            <a:ext uri="{FF2B5EF4-FFF2-40B4-BE49-F238E27FC236}">
              <a16:creationId xmlns:a16="http://schemas.microsoft.com/office/drawing/2014/main" id="{38E03B87-075C-4B67-84D8-4DCDEAB40943}"/>
            </a:ext>
          </a:extLst>
        </xdr:cNvPr>
        <xdr:cNvSpPr txBox="1"/>
      </xdr:nvSpPr>
      <xdr:spPr>
        <a:xfrm>
          <a:off x="10515600" y="14557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12064</xdr:rowOff>
    </xdr:from>
    <xdr:to>
      <xdr:col>50</xdr:col>
      <xdr:colOff>165100</xdr:colOff>
      <xdr:row>85</xdr:row>
      <xdr:rowOff>113664</xdr:rowOff>
    </xdr:to>
    <xdr:sp macro="" textlink="">
      <xdr:nvSpPr>
        <xdr:cNvPr id="363" name="楕円 362">
          <a:extLst>
            <a:ext uri="{FF2B5EF4-FFF2-40B4-BE49-F238E27FC236}">
              <a16:creationId xmlns:a16="http://schemas.microsoft.com/office/drawing/2014/main" id="{67CB2031-3243-40F3-A9B0-216BBBFB6D86}"/>
            </a:ext>
          </a:extLst>
        </xdr:cNvPr>
        <xdr:cNvSpPr/>
      </xdr:nvSpPr>
      <xdr:spPr>
        <a:xfrm>
          <a:off x="9588500" y="14585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56387</xdr:rowOff>
    </xdr:from>
    <xdr:to>
      <xdr:col>55</xdr:col>
      <xdr:colOff>0</xdr:colOff>
      <xdr:row>85</xdr:row>
      <xdr:rowOff>62864</xdr:rowOff>
    </xdr:to>
    <xdr:cxnSp macro="">
      <xdr:nvCxnSpPr>
        <xdr:cNvPr id="364" name="直線コネクタ 363">
          <a:extLst>
            <a:ext uri="{FF2B5EF4-FFF2-40B4-BE49-F238E27FC236}">
              <a16:creationId xmlns:a16="http://schemas.microsoft.com/office/drawing/2014/main" id="{D70D7CD5-5416-4446-87FC-5DE79CD69816}"/>
            </a:ext>
          </a:extLst>
        </xdr:cNvPr>
        <xdr:cNvCxnSpPr/>
      </xdr:nvCxnSpPr>
      <xdr:spPr>
        <a:xfrm flipV="1">
          <a:off x="9639300" y="14629637"/>
          <a:ext cx="8382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15112</xdr:rowOff>
    </xdr:from>
    <xdr:to>
      <xdr:col>46</xdr:col>
      <xdr:colOff>38100</xdr:colOff>
      <xdr:row>85</xdr:row>
      <xdr:rowOff>116712</xdr:rowOff>
    </xdr:to>
    <xdr:sp macro="" textlink="">
      <xdr:nvSpPr>
        <xdr:cNvPr id="365" name="楕円 364">
          <a:extLst>
            <a:ext uri="{FF2B5EF4-FFF2-40B4-BE49-F238E27FC236}">
              <a16:creationId xmlns:a16="http://schemas.microsoft.com/office/drawing/2014/main" id="{8A8BF9FA-430D-485A-AA93-311E9426B5FA}"/>
            </a:ext>
          </a:extLst>
        </xdr:cNvPr>
        <xdr:cNvSpPr/>
      </xdr:nvSpPr>
      <xdr:spPr>
        <a:xfrm>
          <a:off x="8699500" y="14588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62864</xdr:rowOff>
    </xdr:from>
    <xdr:to>
      <xdr:col>50</xdr:col>
      <xdr:colOff>114300</xdr:colOff>
      <xdr:row>85</xdr:row>
      <xdr:rowOff>65912</xdr:rowOff>
    </xdr:to>
    <xdr:cxnSp macro="">
      <xdr:nvCxnSpPr>
        <xdr:cNvPr id="366" name="直線コネクタ 365">
          <a:extLst>
            <a:ext uri="{FF2B5EF4-FFF2-40B4-BE49-F238E27FC236}">
              <a16:creationId xmlns:a16="http://schemas.microsoft.com/office/drawing/2014/main" id="{BDBF83B6-79E6-4567-9C43-A594ABA65977}"/>
            </a:ext>
          </a:extLst>
        </xdr:cNvPr>
        <xdr:cNvCxnSpPr/>
      </xdr:nvCxnSpPr>
      <xdr:spPr>
        <a:xfrm flipV="1">
          <a:off x="8750300" y="14636114"/>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4826</xdr:rowOff>
    </xdr:from>
    <xdr:to>
      <xdr:col>41</xdr:col>
      <xdr:colOff>101600</xdr:colOff>
      <xdr:row>85</xdr:row>
      <xdr:rowOff>106426</xdr:rowOff>
    </xdr:to>
    <xdr:sp macro="" textlink="">
      <xdr:nvSpPr>
        <xdr:cNvPr id="367" name="楕円 366">
          <a:extLst>
            <a:ext uri="{FF2B5EF4-FFF2-40B4-BE49-F238E27FC236}">
              <a16:creationId xmlns:a16="http://schemas.microsoft.com/office/drawing/2014/main" id="{D1BAB28D-85FD-4A75-A4D7-137917BF3B91}"/>
            </a:ext>
          </a:extLst>
        </xdr:cNvPr>
        <xdr:cNvSpPr/>
      </xdr:nvSpPr>
      <xdr:spPr>
        <a:xfrm>
          <a:off x="7810500" y="14578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55626</xdr:rowOff>
    </xdr:from>
    <xdr:to>
      <xdr:col>45</xdr:col>
      <xdr:colOff>177800</xdr:colOff>
      <xdr:row>85</xdr:row>
      <xdr:rowOff>65912</xdr:rowOff>
    </xdr:to>
    <xdr:cxnSp macro="">
      <xdr:nvCxnSpPr>
        <xdr:cNvPr id="368" name="直線コネクタ 367">
          <a:extLst>
            <a:ext uri="{FF2B5EF4-FFF2-40B4-BE49-F238E27FC236}">
              <a16:creationId xmlns:a16="http://schemas.microsoft.com/office/drawing/2014/main" id="{B3A02E64-63C5-4BCE-828B-8EFB2D4868B6}"/>
            </a:ext>
          </a:extLst>
        </xdr:cNvPr>
        <xdr:cNvCxnSpPr/>
      </xdr:nvCxnSpPr>
      <xdr:spPr>
        <a:xfrm>
          <a:off x="7861300" y="14628876"/>
          <a:ext cx="889000" cy="10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11494</xdr:rowOff>
    </xdr:from>
    <xdr:to>
      <xdr:col>36</xdr:col>
      <xdr:colOff>165100</xdr:colOff>
      <xdr:row>85</xdr:row>
      <xdr:rowOff>113094</xdr:rowOff>
    </xdr:to>
    <xdr:sp macro="" textlink="">
      <xdr:nvSpPr>
        <xdr:cNvPr id="369" name="楕円 368">
          <a:extLst>
            <a:ext uri="{FF2B5EF4-FFF2-40B4-BE49-F238E27FC236}">
              <a16:creationId xmlns:a16="http://schemas.microsoft.com/office/drawing/2014/main" id="{D9568256-01AE-457B-A27F-47FAB82D5DA3}"/>
            </a:ext>
          </a:extLst>
        </xdr:cNvPr>
        <xdr:cNvSpPr/>
      </xdr:nvSpPr>
      <xdr:spPr>
        <a:xfrm>
          <a:off x="6921500" y="14584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55626</xdr:rowOff>
    </xdr:from>
    <xdr:to>
      <xdr:col>41</xdr:col>
      <xdr:colOff>50800</xdr:colOff>
      <xdr:row>85</xdr:row>
      <xdr:rowOff>62294</xdr:rowOff>
    </xdr:to>
    <xdr:cxnSp macro="">
      <xdr:nvCxnSpPr>
        <xdr:cNvPr id="370" name="直線コネクタ 369">
          <a:extLst>
            <a:ext uri="{FF2B5EF4-FFF2-40B4-BE49-F238E27FC236}">
              <a16:creationId xmlns:a16="http://schemas.microsoft.com/office/drawing/2014/main" id="{DCBF2723-D78A-40FC-827F-978043A9A34C}"/>
            </a:ext>
          </a:extLst>
        </xdr:cNvPr>
        <xdr:cNvCxnSpPr/>
      </xdr:nvCxnSpPr>
      <xdr:spPr>
        <a:xfrm flipV="1">
          <a:off x="6972300" y="14628876"/>
          <a:ext cx="889000" cy="6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151909</xdr:rowOff>
    </xdr:from>
    <xdr:ext cx="469744" cy="259045"/>
    <xdr:sp macro="" textlink="">
      <xdr:nvSpPr>
        <xdr:cNvPr id="371" name="n_1aveValue【公営住宅】&#10;一人当たり面積">
          <a:extLst>
            <a:ext uri="{FF2B5EF4-FFF2-40B4-BE49-F238E27FC236}">
              <a16:creationId xmlns:a16="http://schemas.microsoft.com/office/drawing/2014/main" id="{F0A0E455-3845-4C6B-92E9-2A5AACC23C4E}"/>
            </a:ext>
          </a:extLst>
        </xdr:cNvPr>
        <xdr:cNvSpPr txBox="1"/>
      </xdr:nvSpPr>
      <xdr:spPr>
        <a:xfrm>
          <a:off x="9391727" y="14210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154385</xdr:rowOff>
    </xdr:from>
    <xdr:ext cx="469744" cy="259045"/>
    <xdr:sp macro="" textlink="">
      <xdr:nvSpPr>
        <xdr:cNvPr id="372" name="n_2aveValue【公営住宅】&#10;一人当たり面積">
          <a:extLst>
            <a:ext uri="{FF2B5EF4-FFF2-40B4-BE49-F238E27FC236}">
              <a16:creationId xmlns:a16="http://schemas.microsoft.com/office/drawing/2014/main" id="{698CD176-4010-4878-81E6-D84AD7BB0CC6}"/>
            </a:ext>
          </a:extLst>
        </xdr:cNvPr>
        <xdr:cNvSpPr txBox="1"/>
      </xdr:nvSpPr>
      <xdr:spPr>
        <a:xfrm>
          <a:off x="8515427" y="14213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76089</xdr:rowOff>
    </xdr:from>
    <xdr:ext cx="469744" cy="259045"/>
    <xdr:sp macro="" textlink="">
      <xdr:nvSpPr>
        <xdr:cNvPr id="373" name="n_3aveValue【公営住宅】&#10;一人当たり面積">
          <a:extLst>
            <a:ext uri="{FF2B5EF4-FFF2-40B4-BE49-F238E27FC236}">
              <a16:creationId xmlns:a16="http://schemas.microsoft.com/office/drawing/2014/main" id="{01A814BC-0B0E-4063-950F-5B2CB5E0E741}"/>
            </a:ext>
          </a:extLst>
        </xdr:cNvPr>
        <xdr:cNvSpPr txBox="1"/>
      </xdr:nvSpPr>
      <xdr:spPr>
        <a:xfrm>
          <a:off x="7626427" y="14306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97045</xdr:rowOff>
    </xdr:from>
    <xdr:ext cx="469744" cy="259045"/>
    <xdr:sp macro="" textlink="">
      <xdr:nvSpPr>
        <xdr:cNvPr id="374" name="n_4aveValue【公営住宅】&#10;一人当たり面積">
          <a:extLst>
            <a:ext uri="{FF2B5EF4-FFF2-40B4-BE49-F238E27FC236}">
              <a16:creationId xmlns:a16="http://schemas.microsoft.com/office/drawing/2014/main" id="{F02E4D60-2703-4486-BFF4-09E42676661F}"/>
            </a:ext>
          </a:extLst>
        </xdr:cNvPr>
        <xdr:cNvSpPr txBox="1"/>
      </xdr:nvSpPr>
      <xdr:spPr>
        <a:xfrm>
          <a:off x="6737427" y="14327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104791</xdr:rowOff>
    </xdr:from>
    <xdr:ext cx="469744" cy="259045"/>
    <xdr:sp macro="" textlink="">
      <xdr:nvSpPr>
        <xdr:cNvPr id="375" name="n_1mainValue【公営住宅】&#10;一人当たり面積">
          <a:extLst>
            <a:ext uri="{FF2B5EF4-FFF2-40B4-BE49-F238E27FC236}">
              <a16:creationId xmlns:a16="http://schemas.microsoft.com/office/drawing/2014/main" id="{93B518F2-E94B-4E40-AF5E-73305152FAD4}"/>
            </a:ext>
          </a:extLst>
        </xdr:cNvPr>
        <xdr:cNvSpPr txBox="1"/>
      </xdr:nvSpPr>
      <xdr:spPr>
        <a:xfrm>
          <a:off x="9391727" y="14678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107839</xdr:rowOff>
    </xdr:from>
    <xdr:ext cx="469744" cy="259045"/>
    <xdr:sp macro="" textlink="">
      <xdr:nvSpPr>
        <xdr:cNvPr id="376" name="n_2mainValue【公営住宅】&#10;一人当たり面積">
          <a:extLst>
            <a:ext uri="{FF2B5EF4-FFF2-40B4-BE49-F238E27FC236}">
              <a16:creationId xmlns:a16="http://schemas.microsoft.com/office/drawing/2014/main" id="{947E643B-0E2F-4CF7-9870-25A046088AF5}"/>
            </a:ext>
          </a:extLst>
        </xdr:cNvPr>
        <xdr:cNvSpPr txBox="1"/>
      </xdr:nvSpPr>
      <xdr:spPr>
        <a:xfrm>
          <a:off x="8515427" y="14681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97553</xdr:rowOff>
    </xdr:from>
    <xdr:ext cx="469744" cy="259045"/>
    <xdr:sp macro="" textlink="">
      <xdr:nvSpPr>
        <xdr:cNvPr id="377" name="n_3mainValue【公営住宅】&#10;一人当たり面積">
          <a:extLst>
            <a:ext uri="{FF2B5EF4-FFF2-40B4-BE49-F238E27FC236}">
              <a16:creationId xmlns:a16="http://schemas.microsoft.com/office/drawing/2014/main" id="{681DFB61-F34C-43A5-8DA9-A5CC2B202907}"/>
            </a:ext>
          </a:extLst>
        </xdr:cNvPr>
        <xdr:cNvSpPr txBox="1"/>
      </xdr:nvSpPr>
      <xdr:spPr>
        <a:xfrm>
          <a:off x="7626427" y="14670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104221</xdr:rowOff>
    </xdr:from>
    <xdr:ext cx="469744" cy="259045"/>
    <xdr:sp macro="" textlink="">
      <xdr:nvSpPr>
        <xdr:cNvPr id="378" name="n_4mainValue【公営住宅】&#10;一人当たり面積">
          <a:extLst>
            <a:ext uri="{FF2B5EF4-FFF2-40B4-BE49-F238E27FC236}">
              <a16:creationId xmlns:a16="http://schemas.microsoft.com/office/drawing/2014/main" id="{46462E19-C82D-45D6-B9C1-FB2260E09BEB}"/>
            </a:ext>
          </a:extLst>
        </xdr:cNvPr>
        <xdr:cNvSpPr txBox="1"/>
      </xdr:nvSpPr>
      <xdr:spPr>
        <a:xfrm>
          <a:off x="6737427" y="14677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1D09E679-3331-481A-AD48-72F58AF5C7BD}"/>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12D9943D-A180-450B-89A7-DC4694518AFE}"/>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362C651F-D2F3-4469-8637-FD216AF766AF}"/>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B4893FD4-A288-4CA7-B472-A56B1173A55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60DFB155-81BD-4531-838F-D69DD10AC201}"/>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30E7C206-610B-4A0C-B3DC-EEE6D8DC44A2}"/>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C705D426-C884-4DD3-908E-03CD1BF5A10E}"/>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6BC8756F-88CE-4DED-8858-1DFF8274D196}"/>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7" name="テキスト ボックス 386">
          <a:extLst>
            <a:ext uri="{FF2B5EF4-FFF2-40B4-BE49-F238E27FC236}">
              <a16:creationId xmlns:a16="http://schemas.microsoft.com/office/drawing/2014/main" id="{7EE4A037-4D0A-446F-8351-143A75FE748C}"/>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8" name="直線コネクタ 387">
          <a:extLst>
            <a:ext uri="{FF2B5EF4-FFF2-40B4-BE49-F238E27FC236}">
              <a16:creationId xmlns:a16="http://schemas.microsoft.com/office/drawing/2014/main" id="{EFF913E4-2A97-411E-8C09-FD2257937AC8}"/>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9" name="テキスト ボックス 388">
          <a:extLst>
            <a:ext uri="{FF2B5EF4-FFF2-40B4-BE49-F238E27FC236}">
              <a16:creationId xmlns:a16="http://schemas.microsoft.com/office/drawing/2014/main" id="{BD892DE8-09C9-4651-8ACD-B2C2163A2A87}"/>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0" name="直線コネクタ 389">
          <a:extLst>
            <a:ext uri="{FF2B5EF4-FFF2-40B4-BE49-F238E27FC236}">
              <a16:creationId xmlns:a16="http://schemas.microsoft.com/office/drawing/2014/main" id="{213A7415-E6E9-46F8-9EFF-F959EA0837BC}"/>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1" name="テキスト ボックス 390">
          <a:extLst>
            <a:ext uri="{FF2B5EF4-FFF2-40B4-BE49-F238E27FC236}">
              <a16:creationId xmlns:a16="http://schemas.microsoft.com/office/drawing/2014/main" id="{9300DF2F-9BA3-4D09-9DBA-2BC83F815C2F}"/>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2" name="直線コネクタ 391">
          <a:extLst>
            <a:ext uri="{FF2B5EF4-FFF2-40B4-BE49-F238E27FC236}">
              <a16:creationId xmlns:a16="http://schemas.microsoft.com/office/drawing/2014/main" id="{8EC675D5-3555-4B99-A314-B288D6FA7D0C}"/>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3" name="テキスト ボックス 392">
          <a:extLst>
            <a:ext uri="{FF2B5EF4-FFF2-40B4-BE49-F238E27FC236}">
              <a16:creationId xmlns:a16="http://schemas.microsoft.com/office/drawing/2014/main" id="{6C97B973-1F55-4CEC-B27F-8E51D64666CC}"/>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4" name="直線コネクタ 393">
          <a:extLst>
            <a:ext uri="{FF2B5EF4-FFF2-40B4-BE49-F238E27FC236}">
              <a16:creationId xmlns:a16="http://schemas.microsoft.com/office/drawing/2014/main" id="{B1BD32C8-05CC-463A-9CB8-25C30C8EA563}"/>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5" name="テキスト ボックス 394">
          <a:extLst>
            <a:ext uri="{FF2B5EF4-FFF2-40B4-BE49-F238E27FC236}">
              <a16:creationId xmlns:a16="http://schemas.microsoft.com/office/drawing/2014/main" id="{E6E6C271-76CA-4CD1-B0A3-C6886A69D9D4}"/>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6" name="直線コネクタ 395">
          <a:extLst>
            <a:ext uri="{FF2B5EF4-FFF2-40B4-BE49-F238E27FC236}">
              <a16:creationId xmlns:a16="http://schemas.microsoft.com/office/drawing/2014/main" id="{5E5F1132-50DC-4916-B01E-A53BA4542467}"/>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7" name="テキスト ボックス 396">
          <a:extLst>
            <a:ext uri="{FF2B5EF4-FFF2-40B4-BE49-F238E27FC236}">
              <a16:creationId xmlns:a16="http://schemas.microsoft.com/office/drawing/2014/main" id="{FBDE4F2E-9DAD-4900-A262-A2B52883D36E}"/>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8" name="直線コネクタ 397">
          <a:extLst>
            <a:ext uri="{FF2B5EF4-FFF2-40B4-BE49-F238E27FC236}">
              <a16:creationId xmlns:a16="http://schemas.microsoft.com/office/drawing/2014/main" id="{E44C3138-4266-4126-9E12-9BA92D309E4C}"/>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9" name="テキスト ボックス 398">
          <a:extLst>
            <a:ext uri="{FF2B5EF4-FFF2-40B4-BE49-F238E27FC236}">
              <a16:creationId xmlns:a16="http://schemas.microsoft.com/office/drawing/2014/main" id="{8A43A296-076C-4765-8E33-8A12CB5ACEBB}"/>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0" name="直線コネクタ 399">
          <a:extLst>
            <a:ext uri="{FF2B5EF4-FFF2-40B4-BE49-F238E27FC236}">
              <a16:creationId xmlns:a16="http://schemas.microsoft.com/office/drawing/2014/main" id="{8BA1A845-A38B-4891-B0B0-479CC306E04F}"/>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1" name="テキスト ボックス 400">
          <a:extLst>
            <a:ext uri="{FF2B5EF4-FFF2-40B4-BE49-F238E27FC236}">
              <a16:creationId xmlns:a16="http://schemas.microsoft.com/office/drawing/2014/main" id="{A3EA1DE2-F280-4E77-B17C-962085CCF5D8}"/>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2" name="直線コネクタ 401">
          <a:extLst>
            <a:ext uri="{FF2B5EF4-FFF2-40B4-BE49-F238E27FC236}">
              <a16:creationId xmlns:a16="http://schemas.microsoft.com/office/drawing/2014/main" id="{70320566-F4D9-482C-811A-F52C06E0FB52}"/>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3" name="【港湾・漁港】&#10;有形固定資産減価償却率グラフ枠">
          <a:extLst>
            <a:ext uri="{FF2B5EF4-FFF2-40B4-BE49-F238E27FC236}">
              <a16:creationId xmlns:a16="http://schemas.microsoft.com/office/drawing/2014/main" id="{6186D061-FD5E-4682-8E2B-43591C3B676E}"/>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128451</xdr:rowOff>
    </xdr:from>
    <xdr:to>
      <xdr:col>24</xdr:col>
      <xdr:colOff>62865</xdr:colOff>
      <xdr:row>108</xdr:row>
      <xdr:rowOff>128451</xdr:rowOff>
    </xdr:to>
    <xdr:cxnSp macro="">
      <xdr:nvCxnSpPr>
        <xdr:cNvPr id="404" name="直線コネクタ 403">
          <a:extLst>
            <a:ext uri="{FF2B5EF4-FFF2-40B4-BE49-F238E27FC236}">
              <a16:creationId xmlns:a16="http://schemas.microsoft.com/office/drawing/2014/main" id="{BBAE42EA-5BD8-4CDE-8373-DE9AEFC5C004}"/>
            </a:ext>
          </a:extLst>
        </xdr:cNvPr>
        <xdr:cNvCxnSpPr/>
      </xdr:nvCxnSpPr>
      <xdr:spPr>
        <a:xfrm flipV="1">
          <a:off x="4634865" y="17273451"/>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132278</xdr:rowOff>
    </xdr:from>
    <xdr:ext cx="405111" cy="259045"/>
    <xdr:sp macro="" textlink="">
      <xdr:nvSpPr>
        <xdr:cNvPr id="405" name="【港湾・漁港】&#10;有形固定資産減価償却率最小値テキスト">
          <a:extLst>
            <a:ext uri="{FF2B5EF4-FFF2-40B4-BE49-F238E27FC236}">
              <a16:creationId xmlns:a16="http://schemas.microsoft.com/office/drawing/2014/main" id="{24BD9EFB-8F91-4919-AD25-53FADDC9081A}"/>
            </a:ext>
          </a:extLst>
        </xdr:cNvPr>
        <xdr:cNvSpPr txBox="1"/>
      </xdr:nvSpPr>
      <xdr:spPr>
        <a:xfrm>
          <a:off x="4673600" y="186488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128451</xdr:rowOff>
    </xdr:from>
    <xdr:to>
      <xdr:col>24</xdr:col>
      <xdr:colOff>152400</xdr:colOff>
      <xdr:row>108</xdr:row>
      <xdr:rowOff>128451</xdr:rowOff>
    </xdr:to>
    <xdr:cxnSp macro="">
      <xdr:nvCxnSpPr>
        <xdr:cNvPr id="406" name="直線コネクタ 405">
          <a:extLst>
            <a:ext uri="{FF2B5EF4-FFF2-40B4-BE49-F238E27FC236}">
              <a16:creationId xmlns:a16="http://schemas.microsoft.com/office/drawing/2014/main" id="{41373ECD-E53C-434E-964D-1688DAA1FBB6}"/>
            </a:ext>
          </a:extLst>
        </xdr:cNvPr>
        <xdr:cNvCxnSpPr/>
      </xdr:nvCxnSpPr>
      <xdr:spPr>
        <a:xfrm>
          <a:off x="4546600" y="18645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75128</xdr:rowOff>
    </xdr:from>
    <xdr:ext cx="405111" cy="259045"/>
    <xdr:sp macro="" textlink="">
      <xdr:nvSpPr>
        <xdr:cNvPr id="407" name="【港湾・漁港】&#10;有形固定資産減価償却率最大値テキスト">
          <a:extLst>
            <a:ext uri="{FF2B5EF4-FFF2-40B4-BE49-F238E27FC236}">
              <a16:creationId xmlns:a16="http://schemas.microsoft.com/office/drawing/2014/main" id="{6BCA890D-2977-4200-9C2C-20E58848B025}"/>
            </a:ext>
          </a:extLst>
        </xdr:cNvPr>
        <xdr:cNvSpPr txBox="1"/>
      </xdr:nvSpPr>
      <xdr:spPr>
        <a:xfrm>
          <a:off x="4673600" y="17048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128451</xdr:rowOff>
    </xdr:from>
    <xdr:to>
      <xdr:col>24</xdr:col>
      <xdr:colOff>152400</xdr:colOff>
      <xdr:row>100</xdr:row>
      <xdr:rowOff>128451</xdr:rowOff>
    </xdr:to>
    <xdr:cxnSp macro="">
      <xdr:nvCxnSpPr>
        <xdr:cNvPr id="408" name="直線コネクタ 407">
          <a:extLst>
            <a:ext uri="{FF2B5EF4-FFF2-40B4-BE49-F238E27FC236}">
              <a16:creationId xmlns:a16="http://schemas.microsoft.com/office/drawing/2014/main" id="{8CA147FE-D3B9-4A06-A3F1-EB5BEF79492E}"/>
            </a:ext>
          </a:extLst>
        </xdr:cNvPr>
        <xdr:cNvCxnSpPr/>
      </xdr:nvCxnSpPr>
      <xdr:spPr>
        <a:xfrm>
          <a:off x="4546600" y="17273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25054</xdr:rowOff>
    </xdr:from>
    <xdr:ext cx="405111" cy="259045"/>
    <xdr:sp macro="" textlink="">
      <xdr:nvSpPr>
        <xdr:cNvPr id="409" name="【港湾・漁港】&#10;有形固定資産減価償却率平均値テキスト">
          <a:extLst>
            <a:ext uri="{FF2B5EF4-FFF2-40B4-BE49-F238E27FC236}">
              <a16:creationId xmlns:a16="http://schemas.microsoft.com/office/drawing/2014/main" id="{5DA77FFA-BA5C-4A15-A729-0FE62F4CF2D7}"/>
            </a:ext>
          </a:extLst>
        </xdr:cNvPr>
        <xdr:cNvSpPr txBox="1"/>
      </xdr:nvSpPr>
      <xdr:spPr>
        <a:xfrm>
          <a:off x="4673600" y="180273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46627</xdr:rowOff>
    </xdr:from>
    <xdr:to>
      <xdr:col>24</xdr:col>
      <xdr:colOff>114300</xdr:colOff>
      <xdr:row>105</xdr:row>
      <xdr:rowOff>148227</xdr:rowOff>
    </xdr:to>
    <xdr:sp macro="" textlink="">
      <xdr:nvSpPr>
        <xdr:cNvPr id="410" name="フローチャート: 判断 409">
          <a:extLst>
            <a:ext uri="{FF2B5EF4-FFF2-40B4-BE49-F238E27FC236}">
              <a16:creationId xmlns:a16="http://schemas.microsoft.com/office/drawing/2014/main" id="{2B37CA03-FF20-4E30-8A89-AA442E398E4B}"/>
            </a:ext>
          </a:extLst>
        </xdr:cNvPr>
        <xdr:cNvSpPr/>
      </xdr:nvSpPr>
      <xdr:spPr>
        <a:xfrm>
          <a:off x="4584700" y="1804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162561</xdr:rowOff>
    </xdr:from>
    <xdr:to>
      <xdr:col>20</xdr:col>
      <xdr:colOff>38100</xdr:colOff>
      <xdr:row>105</xdr:row>
      <xdr:rowOff>92711</xdr:rowOff>
    </xdr:to>
    <xdr:sp macro="" textlink="">
      <xdr:nvSpPr>
        <xdr:cNvPr id="411" name="フローチャート: 判断 410">
          <a:extLst>
            <a:ext uri="{FF2B5EF4-FFF2-40B4-BE49-F238E27FC236}">
              <a16:creationId xmlns:a16="http://schemas.microsoft.com/office/drawing/2014/main" id="{F37EFFE1-BDEF-464D-93CD-D5B547318479}"/>
            </a:ext>
          </a:extLst>
        </xdr:cNvPr>
        <xdr:cNvSpPr/>
      </xdr:nvSpPr>
      <xdr:spPr>
        <a:xfrm>
          <a:off x="37465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128270</xdr:rowOff>
    </xdr:from>
    <xdr:to>
      <xdr:col>15</xdr:col>
      <xdr:colOff>101600</xdr:colOff>
      <xdr:row>105</xdr:row>
      <xdr:rowOff>58420</xdr:rowOff>
    </xdr:to>
    <xdr:sp macro="" textlink="">
      <xdr:nvSpPr>
        <xdr:cNvPr id="412" name="フローチャート: 判断 411">
          <a:extLst>
            <a:ext uri="{FF2B5EF4-FFF2-40B4-BE49-F238E27FC236}">
              <a16:creationId xmlns:a16="http://schemas.microsoft.com/office/drawing/2014/main" id="{DAAB811C-79A1-41C0-8B8C-377CBC1BB4C0}"/>
            </a:ext>
          </a:extLst>
        </xdr:cNvPr>
        <xdr:cNvSpPr/>
      </xdr:nvSpPr>
      <xdr:spPr>
        <a:xfrm>
          <a:off x="2857500" y="1795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66221</xdr:rowOff>
    </xdr:from>
    <xdr:to>
      <xdr:col>10</xdr:col>
      <xdr:colOff>165100</xdr:colOff>
      <xdr:row>104</xdr:row>
      <xdr:rowOff>167821</xdr:rowOff>
    </xdr:to>
    <xdr:sp macro="" textlink="">
      <xdr:nvSpPr>
        <xdr:cNvPr id="413" name="フローチャート: 判断 412">
          <a:extLst>
            <a:ext uri="{FF2B5EF4-FFF2-40B4-BE49-F238E27FC236}">
              <a16:creationId xmlns:a16="http://schemas.microsoft.com/office/drawing/2014/main" id="{DE4DE0B9-7BFA-4207-B3C1-B9865C9AE8F4}"/>
            </a:ext>
          </a:extLst>
        </xdr:cNvPr>
        <xdr:cNvSpPr/>
      </xdr:nvSpPr>
      <xdr:spPr>
        <a:xfrm>
          <a:off x="1968500" y="17897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100512</xdr:rowOff>
    </xdr:from>
    <xdr:to>
      <xdr:col>6</xdr:col>
      <xdr:colOff>38100</xdr:colOff>
      <xdr:row>105</xdr:row>
      <xdr:rowOff>30662</xdr:rowOff>
    </xdr:to>
    <xdr:sp macro="" textlink="">
      <xdr:nvSpPr>
        <xdr:cNvPr id="414" name="フローチャート: 判断 413">
          <a:extLst>
            <a:ext uri="{FF2B5EF4-FFF2-40B4-BE49-F238E27FC236}">
              <a16:creationId xmlns:a16="http://schemas.microsoft.com/office/drawing/2014/main" id="{04239753-1090-49A1-A2D1-60C344621EFD}"/>
            </a:ext>
          </a:extLst>
        </xdr:cNvPr>
        <xdr:cNvSpPr/>
      </xdr:nvSpPr>
      <xdr:spPr>
        <a:xfrm>
          <a:off x="1079500" y="17931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FBAF7E5A-41DF-4F05-A36D-A92E35F77ACC}"/>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6E812C7C-1150-40C4-A2AC-5A1CB1C80C74}"/>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E2FE4720-188A-4211-BF74-6EC8DFB67BF1}"/>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2FB55436-6936-4314-95B0-E4C8AC07E025}"/>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E3542B02-0B92-4471-B449-213985426E04}"/>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10705</xdr:rowOff>
    </xdr:from>
    <xdr:to>
      <xdr:col>24</xdr:col>
      <xdr:colOff>114300</xdr:colOff>
      <xdr:row>105</xdr:row>
      <xdr:rowOff>112305</xdr:rowOff>
    </xdr:to>
    <xdr:sp macro="" textlink="">
      <xdr:nvSpPr>
        <xdr:cNvPr id="420" name="楕円 419">
          <a:extLst>
            <a:ext uri="{FF2B5EF4-FFF2-40B4-BE49-F238E27FC236}">
              <a16:creationId xmlns:a16="http://schemas.microsoft.com/office/drawing/2014/main" id="{0001EE06-F8A4-421B-ABE0-FB7786D529B2}"/>
            </a:ext>
          </a:extLst>
        </xdr:cNvPr>
        <xdr:cNvSpPr/>
      </xdr:nvSpPr>
      <xdr:spPr>
        <a:xfrm>
          <a:off x="4584700" y="18012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33582</xdr:rowOff>
    </xdr:from>
    <xdr:ext cx="405111" cy="259045"/>
    <xdr:sp macro="" textlink="">
      <xdr:nvSpPr>
        <xdr:cNvPr id="421" name="【港湾・漁港】&#10;有形固定資産減価償却率該当値テキスト">
          <a:extLst>
            <a:ext uri="{FF2B5EF4-FFF2-40B4-BE49-F238E27FC236}">
              <a16:creationId xmlns:a16="http://schemas.microsoft.com/office/drawing/2014/main" id="{3B1A652F-84C3-4275-9CF6-C385F4D6CE74}"/>
            </a:ext>
          </a:extLst>
        </xdr:cNvPr>
        <xdr:cNvSpPr txBox="1"/>
      </xdr:nvSpPr>
      <xdr:spPr>
        <a:xfrm>
          <a:off x="4673600" y="17864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151130</xdr:rowOff>
    </xdr:from>
    <xdr:to>
      <xdr:col>20</xdr:col>
      <xdr:colOff>38100</xdr:colOff>
      <xdr:row>105</xdr:row>
      <xdr:rowOff>81280</xdr:rowOff>
    </xdr:to>
    <xdr:sp macro="" textlink="">
      <xdr:nvSpPr>
        <xdr:cNvPr id="422" name="楕円 421">
          <a:extLst>
            <a:ext uri="{FF2B5EF4-FFF2-40B4-BE49-F238E27FC236}">
              <a16:creationId xmlns:a16="http://schemas.microsoft.com/office/drawing/2014/main" id="{49AFA544-E4EE-487B-B8D7-9092F71BC4E6}"/>
            </a:ext>
          </a:extLst>
        </xdr:cNvPr>
        <xdr:cNvSpPr/>
      </xdr:nvSpPr>
      <xdr:spPr>
        <a:xfrm>
          <a:off x="3746500" y="1798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30480</xdr:rowOff>
    </xdr:from>
    <xdr:to>
      <xdr:col>24</xdr:col>
      <xdr:colOff>63500</xdr:colOff>
      <xdr:row>105</xdr:row>
      <xdr:rowOff>61505</xdr:rowOff>
    </xdr:to>
    <xdr:cxnSp macro="">
      <xdr:nvCxnSpPr>
        <xdr:cNvPr id="423" name="直線コネクタ 422">
          <a:extLst>
            <a:ext uri="{FF2B5EF4-FFF2-40B4-BE49-F238E27FC236}">
              <a16:creationId xmlns:a16="http://schemas.microsoft.com/office/drawing/2014/main" id="{147018FA-D33D-44FD-AC8E-1487B5B780A7}"/>
            </a:ext>
          </a:extLst>
        </xdr:cNvPr>
        <xdr:cNvCxnSpPr/>
      </xdr:nvCxnSpPr>
      <xdr:spPr>
        <a:xfrm>
          <a:off x="3797300" y="18032730"/>
          <a:ext cx="8382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118473</xdr:rowOff>
    </xdr:from>
    <xdr:to>
      <xdr:col>15</xdr:col>
      <xdr:colOff>101600</xdr:colOff>
      <xdr:row>105</xdr:row>
      <xdr:rowOff>48623</xdr:rowOff>
    </xdr:to>
    <xdr:sp macro="" textlink="">
      <xdr:nvSpPr>
        <xdr:cNvPr id="424" name="楕円 423">
          <a:extLst>
            <a:ext uri="{FF2B5EF4-FFF2-40B4-BE49-F238E27FC236}">
              <a16:creationId xmlns:a16="http://schemas.microsoft.com/office/drawing/2014/main" id="{44A57CA1-97F5-4D5E-BE13-75EF7296D0AD}"/>
            </a:ext>
          </a:extLst>
        </xdr:cNvPr>
        <xdr:cNvSpPr/>
      </xdr:nvSpPr>
      <xdr:spPr>
        <a:xfrm>
          <a:off x="2857500" y="17949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169273</xdr:rowOff>
    </xdr:from>
    <xdr:to>
      <xdr:col>19</xdr:col>
      <xdr:colOff>177800</xdr:colOff>
      <xdr:row>105</xdr:row>
      <xdr:rowOff>30480</xdr:rowOff>
    </xdr:to>
    <xdr:cxnSp macro="">
      <xdr:nvCxnSpPr>
        <xdr:cNvPr id="425" name="直線コネクタ 424">
          <a:extLst>
            <a:ext uri="{FF2B5EF4-FFF2-40B4-BE49-F238E27FC236}">
              <a16:creationId xmlns:a16="http://schemas.microsoft.com/office/drawing/2014/main" id="{1B620797-A622-4774-9216-8C3C8DBEB248}"/>
            </a:ext>
          </a:extLst>
        </xdr:cNvPr>
        <xdr:cNvCxnSpPr/>
      </xdr:nvCxnSpPr>
      <xdr:spPr>
        <a:xfrm>
          <a:off x="2908300" y="1800007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85816</xdr:rowOff>
    </xdr:from>
    <xdr:to>
      <xdr:col>10</xdr:col>
      <xdr:colOff>165100</xdr:colOff>
      <xdr:row>105</xdr:row>
      <xdr:rowOff>15966</xdr:rowOff>
    </xdr:to>
    <xdr:sp macro="" textlink="">
      <xdr:nvSpPr>
        <xdr:cNvPr id="426" name="楕円 425">
          <a:extLst>
            <a:ext uri="{FF2B5EF4-FFF2-40B4-BE49-F238E27FC236}">
              <a16:creationId xmlns:a16="http://schemas.microsoft.com/office/drawing/2014/main" id="{7FE5BB80-A9D1-43E5-B250-CB7CE169C05F}"/>
            </a:ext>
          </a:extLst>
        </xdr:cNvPr>
        <xdr:cNvSpPr/>
      </xdr:nvSpPr>
      <xdr:spPr>
        <a:xfrm>
          <a:off x="1968500" y="17916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136616</xdr:rowOff>
    </xdr:from>
    <xdr:to>
      <xdr:col>15</xdr:col>
      <xdr:colOff>50800</xdr:colOff>
      <xdr:row>104</xdr:row>
      <xdr:rowOff>169273</xdr:rowOff>
    </xdr:to>
    <xdr:cxnSp macro="">
      <xdr:nvCxnSpPr>
        <xdr:cNvPr id="427" name="直線コネクタ 426">
          <a:extLst>
            <a:ext uri="{FF2B5EF4-FFF2-40B4-BE49-F238E27FC236}">
              <a16:creationId xmlns:a16="http://schemas.microsoft.com/office/drawing/2014/main" id="{E1B42DF5-1497-4F27-BA15-08B3729BC236}"/>
            </a:ext>
          </a:extLst>
        </xdr:cNvPr>
        <xdr:cNvCxnSpPr/>
      </xdr:nvCxnSpPr>
      <xdr:spPr>
        <a:xfrm>
          <a:off x="2019300" y="1796741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53158</xdr:rowOff>
    </xdr:from>
    <xdr:to>
      <xdr:col>6</xdr:col>
      <xdr:colOff>38100</xdr:colOff>
      <xdr:row>104</xdr:row>
      <xdr:rowOff>154758</xdr:rowOff>
    </xdr:to>
    <xdr:sp macro="" textlink="">
      <xdr:nvSpPr>
        <xdr:cNvPr id="428" name="楕円 427">
          <a:extLst>
            <a:ext uri="{FF2B5EF4-FFF2-40B4-BE49-F238E27FC236}">
              <a16:creationId xmlns:a16="http://schemas.microsoft.com/office/drawing/2014/main" id="{B5EC9A36-5C54-4C72-83EE-BC01EC4E1ADA}"/>
            </a:ext>
          </a:extLst>
        </xdr:cNvPr>
        <xdr:cNvSpPr/>
      </xdr:nvSpPr>
      <xdr:spPr>
        <a:xfrm>
          <a:off x="1079500" y="17883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103958</xdr:rowOff>
    </xdr:from>
    <xdr:to>
      <xdr:col>10</xdr:col>
      <xdr:colOff>114300</xdr:colOff>
      <xdr:row>104</xdr:row>
      <xdr:rowOff>136616</xdr:rowOff>
    </xdr:to>
    <xdr:cxnSp macro="">
      <xdr:nvCxnSpPr>
        <xdr:cNvPr id="429" name="直線コネクタ 428">
          <a:extLst>
            <a:ext uri="{FF2B5EF4-FFF2-40B4-BE49-F238E27FC236}">
              <a16:creationId xmlns:a16="http://schemas.microsoft.com/office/drawing/2014/main" id="{33D873DC-B12C-41B6-8293-ECC19544C85D}"/>
            </a:ext>
          </a:extLst>
        </xdr:cNvPr>
        <xdr:cNvCxnSpPr/>
      </xdr:nvCxnSpPr>
      <xdr:spPr>
        <a:xfrm>
          <a:off x="1130300" y="17934758"/>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83838</xdr:rowOff>
    </xdr:from>
    <xdr:ext cx="405111" cy="259045"/>
    <xdr:sp macro="" textlink="">
      <xdr:nvSpPr>
        <xdr:cNvPr id="430" name="n_1aveValue【港湾・漁港】&#10;有形固定資産減価償却率">
          <a:extLst>
            <a:ext uri="{FF2B5EF4-FFF2-40B4-BE49-F238E27FC236}">
              <a16:creationId xmlns:a16="http://schemas.microsoft.com/office/drawing/2014/main" id="{E1C06F6D-7B20-40B9-B57A-D72FAFADBFFB}"/>
            </a:ext>
          </a:extLst>
        </xdr:cNvPr>
        <xdr:cNvSpPr txBox="1"/>
      </xdr:nvSpPr>
      <xdr:spPr>
        <a:xfrm>
          <a:off x="3582044" y="18086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49547</xdr:rowOff>
    </xdr:from>
    <xdr:ext cx="405111" cy="259045"/>
    <xdr:sp macro="" textlink="">
      <xdr:nvSpPr>
        <xdr:cNvPr id="431" name="n_2aveValue【港湾・漁港】&#10;有形固定資産減価償却率">
          <a:extLst>
            <a:ext uri="{FF2B5EF4-FFF2-40B4-BE49-F238E27FC236}">
              <a16:creationId xmlns:a16="http://schemas.microsoft.com/office/drawing/2014/main" id="{0055EDFA-24F6-4C02-B6F5-98F569188063}"/>
            </a:ext>
          </a:extLst>
        </xdr:cNvPr>
        <xdr:cNvSpPr txBox="1"/>
      </xdr:nvSpPr>
      <xdr:spPr>
        <a:xfrm>
          <a:off x="2705744" y="1805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12898</xdr:rowOff>
    </xdr:from>
    <xdr:ext cx="405111" cy="259045"/>
    <xdr:sp macro="" textlink="">
      <xdr:nvSpPr>
        <xdr:cNvPr id="432" name="n_3aveValue【港湾・漁港】&#10;有形固定資産減価償却率">
          <a:extLst>
            <a:ext uri="{FF2B5EF4-FFF2-40B4-BE49-F238E27FC236}">
              <a16:creationId xmlns:a16="http://schemas.microsoft.com/office/drawing/2014/main" id="{CB5CC481-A559-4626-A792-AC19B10525A1}"/>
            </a:ext>
          </a:extLst>
        </xdr:cNvPr>
        <xdr:cNvSpPr txBox="1"/>
      </xdr:nvSpPr>
      <xdr:spPr>
        <a:xfrm>
          <a:off x="1816744" y="176722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21789</xdr:rowOff>
    </xdr:from>
    <xdr:ext cx="405111" cy="259045"/>
    <xdr:sp macro="" textlink="">
      <xdr:nvSpPr>
        <xdr:cNvPr id="433" name="n_4aveValue【港湾・漁港】&#10;有形固定資産減価償却率">
          <a:extLst>
            <a:ext uri="{FF2B5EF4-FFF2-40B4-BE49-F238E27FC236}">
              <a16:creationId xmlns:a16="http://schemas.microsoft.com/office/drawing/2014/main" id="{5A0988B1-F205-42DC-AF5C-93734D453800}"/>
            </a:ext>
          </a:extLst>
        </xdr:cNvPr>
        <xdr:cNvSpPr txBox="1"/>
      </xdr:nvSpPr>
      <xdr:spPr>
        <a:xfrm>
          <a:off x="927744" y="18024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103</xdr:row>
      <xdr:rowOff>97807</xdr:rowOff>
    </xdr:from>
    <xdr:ext cx="405111" cy="259045"/>
    <xdr:sp macro="" textlink="">
      <xdr:nvSpPr>
        <xdr:cNvPr id="434" name="n_1mainValue【港湾・漁港】&#10;有形固定資産減価償却率">
          <a:extLst>
            <a:ext uri="{FF2B5EF4-FFF2-40B4-BE49-F238E27FC236}">
              <a16:creationId xmlns:a16="http://schemas.microsoft.com/office/drawing/2014/main" id="{496BEAB1-352E-4294-88F5-290216D64458}"/>
            </a:ext>
          </a:extLst>
        </xdr:cNvPr>
        <xdr:cNvSpPr txBox="1"/>
      </xdr:nvSpPr>
      <xdr:spPr>
        <a:xfrm>
          <a:off x="3582044" y="1775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65150</xdr:rowOff>
    </xdr:from>
    <xdr:ext cx="405111" cy="259045"/>
    <xdr:sp macro="" textlink="">
      <xdr:nvSpPr>
        <xdr:cNvPr id="435" name="n_2mainValue【港湾・漁港】&#10;有形固定資産減価償却率">
          <a:extLst>
            <a:ext uri="{FF2B5EF4-FFF2-40B4-BE49-F238E27FC236}">
              <a16:creationId xmlns:a16="http://schemas.microsoft.com/office/drawing/2014/main" id="{F7E6F7F5-697D-494A-AF49-DF36B0286AF5}"/>
            </a:ext>
          </a:extLst>
        </xdr:cNvPr>
        <xdr:cNvSpPr txBox="1"/>
      </xdr:nvSpPr>
      <xdr:spPr>
        <a:xfrm>
          <a:off x="2705744" y="17724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7093</xdr:rowOff>
    </xdr:from>
    <xdr:ext cx="405111" cy="259045"/>
    <xdr:sp macro="" textlink="">
      <xdr:nvSpPr>
        <xdr:cNvPr id="436" name="n_3mainValue【港湾・漁港】&#10;有形固定資産減価償却率">
          <a:extLst>
            <a:ext uri="{FF2B5EF4-FFF2-40B4-BE49-F238E27FC236}">
              <a16:creationId xmlns:a16="http://schemas.microsoft.com/office/drawing/2014/main" id="{43A7B8E1-69F6-4A96-878F-7CD5D6F0B085}"/>
            </a:ext>
          </a:extLst>
        </xdr:cNvPr>
        <xdr:cNvSpPr txBox="1"/>
      </xdr:nvSpPr>
      <xdr:spPr>
        <a:xfrm>
          <a:off x="1816744" y="180093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171285</xdr:rowOff>
    </xdr:from>
    <xdr:ext cx="405111" cy="259045"/>
    <xdr:sp macro="" textlink="">
      <xdr:nvSpPr>
        <xdr:cNvPr id="437" name="n_4mainValue【港湾・漁港】&#10;有形固定資産減価償却率">
          <a:extLst>
            <a:ext uri="{FF2B5EF4-FFF2-40B4-BE49-F238E27FC236}">
              <a16:creationId xmlns:a16="http://schemas.microsoft.com/office/drawing/2014/main" id="{5A009FDE-DA1A-4090-94BC-4EC5B5E2593D}"/>
            </a:ext>
          </a:extLst>
        </xdr:cNvPr>
        <xdr:cNvSpPr txBox="1"/>
      </xdr:nvSpPr>
      <xdr:spPr>
        <a:xfrm>
          <a:off x="927744" y="17659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8" name="正方形/長方形 437">
          <a:extLst>
            <a:ext uri="{FF2B5EF4-FFF2-40B4-BE49-F238E27FC236}">
              <a16:creationId xmlns:a16="http://schemas.microsoft.com/office/drawing/2014/main" id="{4F8778B0-1F61-4982-9318-5B7236ADFAC6}"/>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9" name="正方形/長方形 438">
          <a:extLst>
            <a:ext uri="{FF2B5EF4-FFF2-40B4-BE49-F238E27FC236}">
              <a16:creationId xmlns:a16="http://schemas.microsoft.com/office/drawing/2014/main" id="{C7A67C54-9B8F-4A1B-8112-E9217AA24632}"/>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0" name="正方形/長方形 439">
          <a:extLst>
            <a:ext uri="{FF2B5EF4-FFF2-40B4-BE49-F238E27FC236}">
              <a16:creationId xmlns:a16="http://schemas.microsoft.com/office/drawing/2014/main" id="{D97188F3-218C-48D9-9736-B15A1358EBE4}"/>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1" name="正方形/長方形 440">
          <a:extLst>
            <a:ext uri="{FF2B5EF4-FFF2-40B4-BE49-F238E27FC236}">
              <a16:creationId xmlns:a16="http://schemas.microsoft.com/office/drawing/2014/main" id="{56C6DC5D-2FC8-4401-943B-E96FF7C3264D}"/>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2" name="正方形/長方形 441">
          <a:extLst>
            <a:ext uri="{FF2B5EF4-FFF2-40B4-BE49-F238E27FC236}">
              <a16:creationId xmlns:a16="http://schemas.microsoft.com/office/drawing/2014/main" id="{0F3E2DBE-DD71-4B69-A84E-2F90ACEF8E24}"/>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3" name="正方形/長方形 442">
          <a:extLst>
            <a:ext uri="{FF2B5EF4-FFF2-40B4-BE49-F238E27FC236}">
              <a16:creationId xmlns:a16="http://schemas.microsoft.com/office/drawing/2014/main" id="{E78E37F2-9630-4898-AA3B-13CC13A48CBD}"/>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4" name="正方形/長方形 443">
          <a:extLst>
            <a:ext uri="{FF2B5EF4-FFF2-40B4-BE49-F238E27FC236}">
              <a16:creationId xmlns:a16="http://schemas.microsoft.com/office/drawing/2014/main" id="{8BCDEAAF-72B8-4C82-A229-B1E31931CCF2}"/>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5" name="正方形/長方形 444">
          <a:extLst>
            <a:ext uri="{FF2B5EF4-FFF2-40B4-BE49-F238E27FC236}">
              <a16:creationId xmlns:a16="http://schemas.microsoft.com/office/drawing/2014/main" id="{7C2A3AD0-42C6-4AA0-81E9-4A934AB346FB}"/>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6" name="テキスト ボックス 445">
          <a:extLst>
            <a:ext uri="{FF2B5EF4-FFF2-40B4-BE49-F238E27FC236}">
              <a16:creationId xmlns:a16="http://schemas.microsoft.com/office/drawing/2014/main" id="{7529C6B8-3962-4252-A3CD-811ADE09D546}"/>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7" name="直線コネクタ 446">
          <a:extLst>
            <a:ext uri="{FF2B5EF4-FFF2-40B4-BE49-F238E27FC236}">
              <a16:creationId xmlns:a16="http://schemas.microsoft.com/office/drawing/2014/main" id="{8C9ADEB1-13C1-4AA9-A6DF-E4EF14E15A8A}"/>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8" name="直線コネクタ 447">
          <a:extLst>
            <a:ext uri="{FF2B5EF4-FFF2-40B4-BE49-F238E27FC236}">
              <a16:creationId xmlns:a16="http://schemas.microsoft.com/office/drawing/2014/main" id="{EC9E48A9-B8A7-49C7-B435-8A65A06D2836}"/>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449" name="テキスト ボックス 448">
          <a:extLst>
            <a:ext uri="{FF2B5EF4-FFF2-40B4-BE49-F238E27FC236}">
              <a16:creationId xmlns:a16="http://schemas.microsoft.com/office/drawing/2014/main" id="{B1B2F2BD-CDD8-40EC-95CB-9EA00F9C9545}"/>
            </a:ext>
          </a:extLst>
        </xdr:cNvPr>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0" name="直線コネクタ 449">
          <a:extLst>
            <a:ext uri="{FF2B5EF4-FFF2-40B4-BE49-F238E27FC236}">
              <a16:creationId xmlns:a16="http://schemas.microsoft.com/office/drawing/2014/main" id="{996F7490-ACE9-4090-A5E7-0F8E39FEF15F}"/>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105</xdr:row>
      <xdr:rowOff>143527</xdr:rowOff>
    </xdr:from>
    <xdr:ext cx="685572" cy="259045"/>
    <xdr:sp macro="" textlink="">
      <xdr:nvSpPr>
        <xdr:cNvPr id="451" name="テキスト ボックス 450">
          <a:extLst>
            <a:ext uri="{FF2B5EF4-FFF2-40B4-BE49-F238E27FC236}">
              <a16:creationId xmlns:a16="http://schemas.microsoft.com/office/drawing/2014/main" id="{56D93AA8-5D5A-4F06-A6F0-25D8877759A7}"/>
            </a:ext>
          </a:extLst>
        </xdr:cNvPr>
        <xdr:cNvSpPr txBox="1"/>
      </xdr:nvSpPr>
      <xdr:spPr>
        <a:xfrm>
          <a:off x="5918428" y="1814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2" name="直線コネクタ 451">
          <a:extLst>
            <a:ext uri="{FF2B5EF4-FFF2-40B4-BE49-F238E27FC236}">
              <a16:creationId xmlns:a16="http://schemas.microsoft.com/office/drawing/2014/main" id="{33957DAF-B319-4551-99C4-56D89822DA9C}"/>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103</xdr:row>
      <xdr:rowOff>105427</xdr:rowOff>
    </xdr:from>
    <xdr:ext cx="685572" cy="259045"/>
    <xdr:sp macro="" textlink="">
      <xdr:nvSpPr>
        <xdr:cNvPr id="453" name="テキスト ボックス 452">
          <a:extLst>
            <a:ext uri="{FF2B5EF4-FFF2-40B4-BE49-F238E27FC236}">
              <a16:creationId xmlns:a16="http://schemas.microsoft.com/office/drawing/2014/main" id="{7B24FE8F-73BF-4607-A2BE-4B2DD68CA9E1}"/>
            </a:ext>
          </a:extLst>
        </xdr:cNvPr>
        <xdr:cNvSpPr txBox="1"/>
      </xdr:nvSpPr>
      <xdr:spPr>
        <a:xfrm>
          <a:off x="5918428" y="177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4" name="直線コネクタ 453">
          <a:extLst>
            <a:ext uri="{FF2B5EF4-FFF2-40B4-BE49-F238E27FC236}">
              <a16:creationId xmlns:a16="http://schemas.microsoft.com/office/drawing/2014/main" id="{B262B3FA-1FDF-4025-A4C4-95C424750716}"/>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101</xdr:row>
      <xdr:rowOff>67327</xdr:rowOff>
    </xdr:from>
    <xdr:ext cx="685572" cy="259045"/>
    <xdr:sp macro="" textlink="">
      <xdr:nvSpPr>
        <xdr:cNvPr id="455" name="テキスト ボックス 454">
          <a:extLst>
            <a:ext uri="{FF2B5EF4-FFF2-40B4-BE49-F238E27FC236}">
              <a16:creationId xmlns:a16="http://schemas.microsoft.com/office/drawing/2014/main" id="{117FE347-84A4-4570-8FB6-62D3288F01AA}"/>
            </a:ext>
          </a:extLst>
        </xdr:cNvPr>
        <xdr:cNvSpPr txBox="1"/>
      </xdr:nvSpPr>
      <xdr:spPr>
        <a:xfrm>
          <a:off x="5918428" y="173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6" name="直線コネクタ 455">
          <a:extLst>
            <a:ext uri="{FF2B5EF4-FFF2-40B4-BE49-F238E27FC236}">
              <a16:creationId xmlns:a16="http://schemas.microsoft.com/office/drawing/2014/main" id="{EC525287-5EF9-47EF-A4F0-25B1C4F32FAB}"/>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29227</xdr:rowOff>
    </xdr:from>
    <xdr:ext cx="685572" cy="259045"/>
    <xdr:sp macro="" textlink="">
      <xdr:nvSpPr>
        <xdr:cNvPr id="457" name="テキスト ボックス 456">
          <a:extLst>
            <a:ext uri="{FF2B5EF4-FFF2-40B4-BE49-F238E27FC236}">
              <a16:creationId xmlns:a16="http://schemas.microsoft.com/office/drawing/2014/main" id="{CC0575EB-9B63-460B-8021-999799721B4C}"/>
            </a:ext>
          </a:extLst>
        </xdr:cNvPr>
        <xdr:cNvSpPr txBox="1"/>
      </xdr:nvSpPr>
      <xdr:spPr>
        <a:xfrm>
          <a:off x="5918428" y="1700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8" name="直線コネクタ 457">
          <a:extLst>
            <a:ext uri="{FF2B5EF4-FFF2-40B4-BE49-F238E27FC236}">
              <a16:creationId xmlns:a16="http://schemas.microsoft.com/office/drawing/2014/main" id="{73DBC8C9-4722-49D1-BBE1-670416124CA6}"/>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9" name="テキスト ボックス 458">
          <a:extLst>
            <a:ext uri="{FF2B5EF4-FFF2-40B4-BE49-F238E27FC236}">
              <a16:creationId xmlns:a16="http://schemas.microsoft.com/office/drawing/2014/main" id="{76FCE488-BECC-4E9B-BDD5-7359BA704288}"/>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0" name="【港湾・漁港】&#10;一人当たり有形固定資産（償却資産）額グラフ枠">
          <a:extLst>
            <a:ext uri="{FF2B5EF4-FFF2-40B4-BE49-F238E27FC236}">
              <a16:creationId xmlns:a16="http://schemas.microsoft.com/office/drawing/2014/main" id="{E2FB4F14-02CE-4713-B596-F0741707EDD7}"/>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19393</xdr:rowOff>
    </xdr:from>
    <xdr:to>
      <xdr:col>54</xdr:col>
      <xdr:colOff>189865</xdr:colOff>
      <xdr:row>108</xdr:row>
      <xdr:rowOff>150129</xdr:rowOff>
    </xdr:to>
    <xdr:cxnSp macro="">
      <xdr:nvCxnSpPr>
        <xdr:cNvPr id="461" name="直線コネクタ 460">
          <a:extLst>
            <a:ext uri="{FF2B5EF4-FFF2-40B4-BE49-F238E27FC236}">
              <a16:creationId xmlns:a16="http://schemas.microsoft.com/office/drawing/2014/main" id="{AB028500-7FA8-42EF-BE82-3D39FB013B5C}"/>
            </a:ext>
          </a:extLst>
        </xdr:cNvPr>
        <xdr:cNvCxnSpPr/>
      </xdr:nvCxnSpPr>
      <xdr:spPr>
        <a:xfrm flipV="1">
          <a:off x="10476865" y="17335843"/>
          <a:ext cx="0" cy="1330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153956</xdr:rowOff>
    </xdr:from>
    <xdr:ext cx="469744" cy="259045"/>
    <xdr:sp macro="" textlink="">
      <xdr:nvSpPr>
        <xdr:cNvPr id="462" name="【港湾・漁港】&#10;一人当たり有形固定資産（償却資産）額最小値テキスト">
          <a:extLst>
            <a:ext uri="{FF2B5EF4-FFF2-40B4-BE49-F238E27FC236}">
              <a16:creationId xmlns:a16="http://schemas.microsoft.com/office/drawing/2014/main" id="{269C05C3-F874-45D3-A3D3-E8A1D32E13E6}"/>
            </a:ext>
          </a:extLst>
        </xdr:cNvPr>
        <xdr:cNvSpPr txBox="1"/>
      </xdr:nvSpPr>
      <xdr:spPr>
        <a:xfrm>
          <a:off x="10515600" y="18670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150129</xdr:rowOff>
    </xdr:from>
    <xdr:to>
      <xdr:col>55</xdr:col>
      <xdr:colOff>88900</xdr:colOff>
      <xdr:row>108</xdr:row>
      <xdr:rowOff>150129</xdr:rowOff>
    </xdr:to>
    <xdr:cxnSp macro="">
      <xdr:nvCxnSpPr>
        <xdr:cNvPr id="463" name="直線コネクタ 462">
          <a:extLst>
            <a:ext uri="{FF2B5EF4-FFF2-40B4-BE49-F238E27FC236}">
              <a16:creationId xmlns:a16="http://schemas.microsoft.com/office/drawing/2014/main" id="{96F5D81F-EA7E-4B48-B517-FF31EA2A3F27}"/>
            </a:ext>
          </a:extLst>
        </xdr:cNvPr>
        <xdr:cNvCxnSpPr/>
      </xdr:nvCxnSpPr>
      <xdr:spPr>
        <a:xfrm>
          <a:off x="10388600" y="18666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137520</xdr:rowOff>
    </xdr:from>
    <xdr:ext cx="690189" cy="259045"/>
    <xdr:sp macro="" textlink="">
      <xdr:nvSpPr>
        <xdr:cNvPr id="464" name="【港湾・漁港】&#10;一人当たり有形固定資産（償却資産）額最大値テキスト">
          <a:extLst>
            <a:ext uri="{FF2B5EF4-FFF2-40B4-BE49-F238E27FC236}">
              <a16:creationId xmlns:a16="http://schemas.microsoft.com/office/drawing/2014/main" id="{12698099-5053-4B3F-8F80-9C9614E542ED}"/>
            </a:ext>
          </a:extLst>
        </xdr:cNvPr>
        <xdr:cNvSpPr txBox="1"/>
      </xdr:nvSpPr>
      <xdr:spPr>
        <a:xfrm>
          <a:off x="10515600" y="1711107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3,499,099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19393</xdr:rowOff>
    </xdr:from>
    <xdr:to>
      <xdr:col>55</xdr:col>
      <xdr:colOff>88900</xdr:colOff>
      <xdr:row>101</xdr:row>
      <xdr:rowOff>19393</xdr:rowOff>
    </xdr:to>
    <xdr:cxnSp macro="">
      <xdr:nvCxnSpPr>
        <xdr:cNvPr id="465" name="直線コネクタ 464">
          <a:extLst>
            <a:ext uri="{FF2B5EF4-FFF2-40B4-BE49-F238E27FC236}">
              <a16:creationId xmlns:a16="http://schemas.microsoft.com/office/drawing/2014/main" id="{B4AD02E5-BEEC-4C1C-9B0C-CC0372564157}"/>
            </a:ext>
          </a:extLst>
        </xdr:cNvPr>
        <xdr:cNvCxnSpPr/>
      </xdr:nvCxnSpPr>
      <xdr:spPr>
        <a:xfrm>
          <a:off x="10388600" y="17335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17319</xdr:rowOff>
    </xdr:from>
    <xdr:ext cx="599010" cy="259045"/>
    <xdr:sp macro="" textlink="">
      <xdr:nvSpPr>
        <xdr:cNvPr id="466" name="【港湾・漁港】&#10;一人当たり有形固定資産（償却資産）額平均値テキスト">
          <a:extLst>
            <a:ext uri="{FF2B5EF4-FFF2-40B4-BE49-F238E27FC236}">
              <a16:creationId xmlns:a16="http://schemas.microsoft.com/office/drawing/2014/main" id="{00EF38C1-F53B-4FC2-9EF4-F335CFF894C7}"/>
            </a:ext>
          </a:extLst>
        </xdr:cNvPr>
        <xdr:cNvSpPr txBox="1"/>
      </xdr:nvSpPr>
      <xdr:spPr>
        <a:xfrm>
          <a:off x="10515600" y="181910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731,254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165892</xdr:rowOff>
    </xdr:from>
    <xdr:to>
      <xdr:col>55</xdr:col>
      <xdr:colOff>50800</xdr:colOff>
      <xdr:row>107</xdr:row>
      <xdr:rowOff>96042</xdr:rowOff>
    </xdr:to>
    <xdr:sp macro="" textlink="">
      <xdr:nvSpPr>
        <xdr:cNvPr id="467" name="フローチャート: 判断 466">
          <a:extLst>
            <a:ext uri="{FF2B5EF4-FFF2-40B4-BE49-F238E27FC236}">
              <a16:creationId xmlns:a16="http://schemas.microsoft.com/office/drawing/2014/main" id="{CD17D5AC-3BE8-4CAC-BF2A-84B5EC8307D2}"/>
            </a:ext>
          </a:extLst>
        </xdr:cNvPr>
        <xdr:cNvSpPr/>
      </xdr:nvSpPr>
      <xdr:spPr>
        <a:xfrm>
          <a:off x="10426700" y="18339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6147</xdr:rowOff>
    </xdr:from>
    <xdr:to>
      <xdr:col>50</xdr:col>
      <xdr:colOff>165100</xdr:colOff>
      <xdr:row>107</xdr:row>
      <xdr:rowOff>107747</xdr:rowOff>
    </xdr:to>
    <xdr:sp macro="" textlink="">
      <xdr:nvSpPr>
        <xdr:cNvPr id="468" name="フローチャート: 判断 467">
          <a:extLst>
            <a:ext uri="{FF2B5EF4-FFF2-40B4-BE49-F238E27FC236}">
              <a16:creationId xmlns:a16="http://schemas.microsoft.com/office/drawing/2014/main" id="{45FDCA65-B664-49D7-AAF7-8A10AABC1962}"/>
            </a:ext>
          </a:extLst>
        </xdr:cNvPr>
        <xdr:cNvSpPr/>
      </xdr:nvSpPr>
      <xdr:spPr>
        <a:xfrm>
          <a:off x="9588500" y="18351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166728</xdr:rowOff>
    </xdr:from>
    <xdr:to>
      <xdr:col>46</xdr:col>
      <xdr:colOff>38100</xdr:colOff>
      <xdr:row>107</xdr:row>
      <xdr:rowOff>96878</xdr:rowOff>
    </xdr:to>
    <xdr:sp macro="" textlink="">
      <xdr:nvSpPr>
        <xdr:cNvPr id="469" name="フローチャート: 判断 468">
          <a:extLst>
            <a:ext uri="{FF2B5EF4-FFF2-40B4-BE49-F238E27FC236}">
              <a16:creationId xmlns:a16="http://schemas.microsoft.com/office/drawing/2014/main" id="{E0B9A3B1-4CCC-4C92-908D-099D46D286FD}"/>
            </a:ext>
          </a:extLst>
        </xdr:cNvPr>
        <xdr:cNvSpPr/>
      </xdr:nvSpPr>
      <xdr:spPr>
        <a:xfrm>
          <a:off x="8699500" y="18340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138494</xdr:rowOff>
    </xdr:from>
    <xdr:to>
      <xdr:col>41</xdr:col>
      <xdr:colOff>101600</xdr:colOff>
      <xdr:row>107</xdr:row>
      <xdr:rowOff>68644</xdr:rowOff>
    </xdr:to>
    <xdr:sp macro="" textlink="">
      <xdr:nvSpPr>
        <xdr:cNvPr id="470" name="フローチャート: 判断 469">
          <a:extLst>
            <a:ext uri="{FF2B5EF4-FFF2-40B4-BE49-F238E27FC236}">
              <a16:creationId xmlns:a16="http://schemas.microsoft.com/office/drawing/2014/main" id="{4FF48C75-3140-4A7F-96AF-1821C7E37B29}"/>
            </a:ext>
          </a:extLst>
        </xdr:cNvPr>
        <xdr:cNvSpPr/>
      </xdr:nvSpPr>
      <xdr:spPr>
        <a:xfrm>
          <a:off x="7810500" y="1831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105142</xdr:rowOff>
    </xdr:from>
    <xdr:to>
      <xdr:col>36</xdr:col>
      <xdr:colOff>165100</xdr:colOff>
      <xdr:row>107</xdr:row>
      <xdr:rowOff>35292</xdr:rowOff>
    </xdr:to>
    <xdr:sp macro="" textlink="">
      <xdr:nvSpPr>
        <xdr:cNvPr id="471" name="フローチャート: 判断 470">
          <a:extLst>
            <a:ext uri="{FF2B5EF4-FFF2-40B4-BE49-F238E27FC236}">
              <a16:creationId xmlns:a16="http://schemas.microsoft.com/office/drawing/2014/main" id="{7FB719FC-003E-4448-AFBA-9FCD559F88C2}"/>
            </a:ext>
          </a:extLst>
        </xdr:cNvPr>
        <xdr:cNvSpPr/>
      </xdr:nvSpPr>
      <xdr:spPr>
        <a:xfrm>
          <a:off x="6921500" y="18278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5182C27A-CA69-42E0-8AB3-C9D259DE6E9C}"/>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E397ED68-5ABE-4E18-A9D1-643F8C1DC7E3}"/>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5EC29045-234C-4EE3-BE36-6B27DD389065}"/>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92C6567D-0697-416B-99C2-05B3AE7E8602}"/>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A8D05C6C-BEB3-48B8-B48A-082C16420E71}"/>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46422</xdr:rowOff>
    </xdr:from>
    <xdr:to>
      <xdr:col>55</xdr:col>
      <xdr:colOff>50800</xdr:colOff>
      <xdr:row>108</xdr:row>
      <xdr:rowOff>148022</xdr:rowOff>
    </xdr:to>
    <xdr:sp macro="" textlink="">
      <xdr:nvSpPr>
        <xdr:cNvPr id="477" name="楕円 476">
          <a:extLst>
            <a:ext uri="{FF2B5EF4-FFF2-40B4-BE49-F238E27FC236}">
              <a16:creationId xmlns:a16="http://schemas.microsoft.com/office/drawing/2014/main" id="{86C9FE4F-110C-4B91-81C4-51C7671DFB60}"/>
            </a:ext>
          </a:extLst>
        </xdr:cNvPr>
        <xdr:cNvSpPr/>
      </xdr:nvSpPr>
      <xdr:spPr>
        <a:xfrm>
          <a:off x="10426700" y="18563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132799</xdr:rowOff>
    </xdr:from>
    <xdr:ext cx="599010" cy="259045"/>
    <xdr:sp macro="" textlink="">
      <xdr:nvSpPr>
        <xdr:cNvPr id="478" name="【港湾・漁港】&#10;一人当たり有形固定資産（償却資産）額該当値テキスト">
          <a:extLst>
            <a:ext uri="{FF2B5EF4-FFF2-40B4-BE49-F238E27FC236}">
              <a16:creationId xmlns:a16="http://schemas.microsoft.com/office/drawing/2014/main" id="{AB578A8A-86DF-4B93-8DEA-2A83DD78AA6C}"/>
            </a:ext>
          </a:extLst>
        </xdr:cNvPr>
        <xdr:cNvSpPr txBox="1"/>
      </xdr:nvSpPr>
      <xdr:spPr>
        <a:xfrm>
          <a:off x="10515600" y="18477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47972</xdr:rowOff>
    </xdr:from>
    <xdr:to>
      <xdr:col>50</xdr:col>
      <xdr:colOff>165100</xdr:colOff>
      <xdr:row>108</xdr:row>
      <xdr:rowOff>149572</xdr:rowOff>
    </xdr:to>
    <xdr:sp macro="" textlink="">
      <xdr:nvSpPr>
        <xdr:cNvPr id="479" name="楕円 478">
          <a:extLst>
            <a:ext uri="{FF2B5EF4-FFF2-40B4-BE49-F238E27FC236}">
              <a16:creationId xmlns:a16="http://schemas.microsoft.com/office/drawing/2014/main" id="{14C25046-02ED-4F7A-82FD-6637E55AD228}"/>
            </a:ext>
          </a:extLst>
        </xdr:cNvPr>
        <xdr:cNvSpPr/>
      </xdr:nvSpPr>
      <xdr:spPr>
        <a:xfrm>
          <a:off x="9588500" y="18564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97222</xdr:rowOff>
    </xdr:from>
    <xdr:to>
      <xdr:col>55</xdr:col>
      <xdr:colOff>0</xdr:colOff>
      <xdr:row>108</xdr:row>
      <xdr:rowOff>98772</xdr:rowOff>
    </xdr:to>
    <xdr:cxnSp macro="">
      <xdr:nvCxnSpPr>
        <xdr:cNvPr id="480" name="直線コネクタ 479">
          <a:extLst>
            <a:ext uri="{FF2B5EF4-FFF2-40B4-BE49-F238E27FC236}">
              <a16:creationId xmlns:a16="http://schemas.microsoft.com/office/drawing/2014/main" id="{837A7797-0C87-484C-81BC-690AADAC8C24}"/>
            </a:ext>
          </a:extLst>
        </xdr:cNvPr>
        <xdr:cNvCxnSpPr/>
      </xdr:nvCxnSpPr>
      <xdr:spPr>
        <a:xfrm flipV="1">
          <a:off x="9639300" y="18613822"/>
          <a:ext cx="838200" cy="1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48724</xdr:rowOff>
    </xdr:from>
    <xdr:to>
      <xdr:col>46</xdr:col>
      <xdr:colOff>38100</xdr:colOff>
      <xdr:row>108</xdr:row>
      <xdr:rowOff>150324</xdr:rowOff>
    </xdr:to>
    <xdr:sp macro="" textlink="">
      <xdr:nvSpPr>
        <xdr:cNvPr id="481" name="楕円 480">
          <a:extLst>
            <a:ext uri="{FF2B5EF4-FFF2-40B4-BE49-F238E27FC236}">
              <a16:creationId xmlns:a16="http://schemas.microsoft.com/office/drawing/2014/main" id="{7D9CF689-AF5D-48FF-8D24-CF79C2D71BD5}"/>
            </a:ext>
          </a:extLst>
        </xdr:cNvPr>
        <xdr:cNvSpPr/>
      </xdr:nvSpPr>
      <xdr:spPr>
        <a:xfrm>
          <a:off x="8699500" y="18565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98772</xdr:rowOff>
    </xdr:from>
    <xdr:to>
      <xdr:col>50</xdr:col>
      <xdr:colOff>114300</xdr:colOff>
      <xdr:row>108</xdr:row>
      <xdr:rowOff>99524</xdr:rowOff>
    </xdr:to>
    <xdr:cxnSp macro="">
      <xdr:nvCxnSpPr>
        <xdr:cNvPr id="482" name="直線コネクタ 481">
          <a:extLst>
            <a:ext uri="{FF2B5EF4-FFF2-40B4-BE49-F238E27FC236}">
              <a16:creationId xmlns:a16="http://schemas.microsoft.com/office/drawing/2014/main" id="{EB11D816-7E32-4C98-BAC5-43980BB8533D}"/>
            </a:ext>
          </a:extLst>
        </xdr:cNvPr>
        <xdr:cNvCxnSpPr/>
      </xdr:nvCxnSpPr>
      <xdr:spPr>
        <a:xfrm flipV="1">
          <a:off x="8750300" y="18615372"/>
          <a:ext cx="889000" cy="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49998</xdr:rowOff>
    </xdr:from>
    <xdr:to>
      <xdr:col>41</xdr:col>
      <xdr:colOff>101600</xdr:colOff>
      <xdr:row>108</xdr:row>
      <xdr:rowOff>151598</xdr:rowOff>
    </xdr:to>
    <xdr:sp macro="" textlink="">
      <xdr:nvSpPr>
        <xdr:cNvPr id="483" name="楕円 482">
          <a:extLst>
            <a:ext uri="{FF2B5EF4-FFF2-40B4-BE49-F238E27FC236}">
              <a16:creationId xmlns:a16="http://schemas.microsoft.com/office/drawing/2014/main" id="{0155BF71-0917-45B0-9D22-44584C218481}"/>
            </a:ext>
          </a:extLst>
        </xdr:cNvPr>
        <xdr:cNvSpPr/>
      </xdr:nvSpPr>
      <xdr:spPr>
        <a:xfrm>
          <a:off x="7810500" y="18566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99524</xdr:rowOff>
    </xdr:from>
    <xdr:to>
      <xdr:col>45</xdr:col>
      <xdr:colOff>177800</xdr:colOff>
      <xdr:row>108</xdr:row>
      <xdr:rowOff>100798</xdr:rowOff>
    </xdr:to>
    <xdr:cxnSp macro="">
      <xdr:nvCxnSpPr>
        <xdr:cNvPr id="484" name="直線コネクタ 483">
          <a:extLst>
            <a:ext uri="{FF2B5EF4-FFF2-40B4-BE49-F238E27FC236}">
              <a16:creationId xmlns:a16="http://schemas.microsoft.com/office/drawing/2014/main" id="{8872C4E4-735E-456A-BC6B-81CAA0B07F7A}"/>
            </a:ext>
          </a:extLst>
        </xdr:cNvPr>
        <xdr:cNvCxnSpPr/>
      </xdr:nvCxnSpPr>
      <xdr:spPr>
        <a:xfrm flipV="1">
          <a:off x="7861300" y="18616124"/>
          <a:ext cx="889000" cy="1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51464</xdr:rowOff>
    </xdr:from>
    <xdr:to>
      <xdr:col>36</xdr:col>
      <xdr:colOff>165100</xdr:colOff>
      <xdr:row>108</xdr:row>
      <xdr:rowOff>153064</xdr:rowOff>
    </xdr:to>
    <xdr:sp macro="" textlink="">
      <xdr:nvSpPr>
        <xdr:cNvPr id="485" name="楕円 484">
          <a:extLst>
            <a:ext uri="{FF2B5EF4-FFF2-40B4-BE49-F238E27FC236}">
              <a16:creationId xmlns:a16="http://schemas.microsoft.com/office/drawing/2014/main" id="{3E2E0EDA-E11B-448B-90CE-EA4FE483C073}"/>
            </a:ext>
          </a:extLst>
        </xdr:cNvPr>
        <xdr:cNvSpPr/>
      </xdr:nvSpPr>
      <xdr:spPr>
        <a:xfrm>
          <a:off x="6921500" y="18568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100798</xdr:rowOff>
    </xdr:from>
    <xdr:to>
      <xdr:col>41</xdr:col>
      <xdr:colOff>50800</xdr:colOff>
      <xdr:row>108</xdr:row>
      <xdr:rowOff>102264</xdr:rowOff>
    </xdr:to>
    <xdr:cxnSp macro="">
      <xdr:nvCxnSpPr>
        <xdr:cNvPr id="486" name="直線コネクタ 485">
          <a:extLst>
            <a:ext uri="{FF2B5EF4-FFF2-40B4-BE49-F238E27FC236}">
              <a16:creationId xmlns:a16="http://schemas.microsoft.com/office/drawing/2014/main" id="{5279B60B-2BB2-4C4B-BDF9-EE6D481DA2DC}"/>
            </a:ext>
          </a:extLst>
        </xdr:cNvPr>
        <xdr:cNvCxnSpPr/>
      </xdr:nvCxnSpPr>
      <xdr:spPr>
        <a:xfrm flipV="1">
          <a:off x="6972300" y="18617398"/>
          <a:ext cx="889000" cy="1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105</xdr:row>
      <xdr:rowOff>124274</xdr:rowOff>
    </xdr:from>
    <xdr:ext cx="599010" cy="259045"/>
    <xdr:sp macro="" textlink="">
      <xdr:nvSpPr>
        <xdr:cNvPr id="487" name="n_1aveValue【港湾・漁港】&#10;一人当たり有形固定資産（償却資産）額">
          <a:extLst>
            <a:ext uri="{FF2B5EF4-FFF2-40B4-BE49-F238E27FC236}">
              <a16:creationId xmlns:a16="http://schemas.microsoft.com/office/drawing/2014/main" id="{777AE3CB-6F34-4E00-972A-B49FC67F6C15}"/>
            </a:ext>
          </a:extLst>
        </xdr:cNvPr>
        <xdr:cNvSpPr txBox="1"/>
      </xdr:nvSpPr>
      <xdr:spPr>
        <a:xfrm>
          <a:off x="9327095" y="18126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113405</xdr:rowOff>
    </xdr:from>
    <xdr:ext cx="599010" cy="259045"/>
    <xdr:sp macro="" textlink="">
      <xdr:nvSpPr>
        <xdr:cNvPr id="488" name="n_2aveValue【港湾・漁港】&#10;一人当たり有形固定資産（償却資産）額">
          <a:extLst>
            <a:ext uri="{FF2B5EF4-FFF2-40B4-BE49-F238E27FC236}">
              <a16:creationId xmlns:a16="http://schemas.microsoft.com/office/drawing/2014/main" id="{5D67676E-77B8-476F-AFE7-6B24EAD019EE}"/>
            </a:ext>
          </a:extLst>
        </xdr:cNvPr>
        <xdr:cNvSpPr txBox="1"/>
      </xdr:nvSpPr>
      <xdr:spPr>
        <a:xfrm>
          <a:off x="8450795" y="18115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105</xdr:row>
      <xdr:rowOff>85171</xdr:rowOff>
    </xdr:from>
    <xdr:ext cx="599010" cy="259045"/>
    <xdr:sp macro="" textlink="">
      <xdr:nvSpPr>
        <xdr:cNvPr id="489" name="n_3aveValue【港湾・漁港】&#10;一人当たり有形固定資産（償却資産）額">
          <a:extLst>
            <a:ext uri="{FF2B5EF4-FFF2-40B4-BE49-F238E27FC236}">
              <a16:creationId xmlns:a16="http://schemas.microsoft.com/office/drawing/2014/main" id="{B7024BE5-AE2D-4E4B-B971-2EB4C1BF9EEC}"/>
            </a:ext>
          </a:extLst>
        </xdr:cNvPr>
        <xdr:cNvSpPr txBox="1"/>
      </xdr:nvSpPr>
      <xdr:spPr>
        <a:xfrm>
          <a:off x="7561795" y="18087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105</xdr:row>
      <xdr:rowOff>51819</xdr:rowOff>
    </xdr:from>
    <xdr:ext cx="599010" cy="259045"/>
    <xdr:sp macro="" textlink="">
      <xdr:nvSpPr>
        <xdr:cNvPr id="490" name="n_4aveValue【港湾・漁港】&#10;一人当たり有形固定資産（償却資産）額">
          <a:extLst>
            <a:ext uri="{FF2B5EF4-FFF2-40B4-BE49-F238E27FC236}">
              <a16:creationId xmlns:a16="http://schemas.microsoft.com/office/drawing/2014/main" id="{F3F9AA9A-8DB7-4008-8114-DC3CAA9D1F47}"/>
            </a:ext>
          </a:extLst>
        </xdr:cNvPr>
        <xdr:cNvSpPr txBox="1"/>
      </xdr:nvSpPr>
      <xdr:spPr>
        <a:xfrm>
          <a:off x="6672795" y="18054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108</xdr:row>
      <xdr:rowOff>140699</xdr:rowOff>
    </xdr:from>
    <xdr:ext cx="599010" cy="259045"/>
    <xdr:sp macro="" textlink="">
      <xdr:nvSpPr>
        <xdr:cNvPr id="491" name="n_1mainValue【港湾・漁港】&#10;一人当たり有形固定資産（償却資産）額">
          <a:extLst>
            <a:ext uri="{FF2B5EF4-FFF2-40B4-BE49-F238E27FC236}">
              <a16:creationId xmlns:a16="http://schemas.microsoft.com/office/drawing/2014/main" id="{964802B0-A8F2-4893-82F1-9D0BF40906CB}"/>
            </a:ext>
          </a:extLst>
        </xdr:cNvPr>
        <xdr:cNvSpPr txBox="1"/>
      </xdr:nvSpPr>
      <xdr:spPr>
        <a:xfrm>
          <a:off x="9327095" y="18657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108</xdr:row>
      <xdr:rowOff>141451</xdr:rowOff>
    </xdr:from>
    <xdr:ext cx="599010" cy="259045"/>
    <xdr:sp macro="" textlink="">
      <xdr:nvSpPr>
        <xdr:cNvPr id="492" name="n_2mainValue【港湾・漁港】&#10;一人当たり有形固定資産（償却資産）額">
          <a:extLst>
            <a:ext uri="{FF2B5EF4-FFF2-40B4-BE49-F238E27FC236}">
              <a16:creationId xmlns:a16="http://schemas.microsoft.com/office/drawing/2014/main" id="{CD4D27B4-7B31-42E6-A9EC-2923894B120F}"/>
            </a:ext>
          </a:extLst>
        </xdr:cNvPr>
        <xdr:cNvSpPr txBox="1"/>
      </xdr:nvSpPr>
      <xdr:spPr>
        <a:xfrm>
          <a:off x="8450795" y="18658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108</xdr:row>
      <xdr:rowOff>142725</xdr:rowOff>
    </xdr:from>
    <xdr:ext cx="599010" cy="259045"/>
    <xdr:sp macro="" textlink="">
      <xdr:nvSpPr>
        <xdr:cNvPr id="493" name="n_3mainValue【港湾・漁港】&#10;一人当たり有形固定資産（償却資産）額">
          <a:extLst>
            <a:ext uri="{FF2B5EF4-FFF2-40B4-BE49-F238E27FC236}">
              <a16:creationId xmlns:a16="http://schemas.microsoft.com/office/drawing/2014/main" id="{04568DD5-69C7-4864-B32C-304611A63A0C}"/>
            </a:ext>
          </a:extLst>
        </xdr:cNvPr>
        <xdr:cNvSpPr txBox="1"/>
      </xdr:nvSpPr>
      <xdr:spPr>
        <a:xfrm>
          <a:off x="7561795" y="18659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108</xdr:row>
      <xdr:rowOff>144191</xdr:rowOff>
    </xdr:from>
    <xdr:ext cx="599010" cy="259045"/>
    <xdr:sp macro="" textlink="">
      <xdr:nvSpPr>
        <xdr:cNvPr id="494" name="n_4mainValue【港湾・漁港】&#10;一人当たり有形固定資産（償却資産）額">
          <a:extLst>
            <a:ext uri="{FF2B5EF4-FFF2-40B4-BE49-F238E27FC236}">
              <a16:creationId xmlns:a16="http://schemas.microsoft.com/office/drawing/2014/main" id="{54C001DC-AAA1-4219-B296-15B9535BD642}"/>
            </a:ext>
          </a:extLst>
        </xdr:cNvPr>
        <xdr:cNvSpPr txBox="1"/>
      </xdr:nvSpPr>
      <xdr:spPr>
        <a:xfrm>
          <a:off x="6672795" y="18660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5" name="正方形/長方形 494">
          <a:extLst>
            <a:ext uri="{FF2B5EF4-FFF2-40B4-BE49-F238E27FC236}">
              <a16:creationId xmlns:a16="http://schemas.microsoft.com/office/drawing/2014/main" id="{A2A707EB-819D-486F-AA75-948B12F1568E}"/>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6" name="正方形/長方形 495">
          <a:extLst>
            <a:ext uri="{FF2B5EF4-FFF2-40B4-BE49-F238E27FC236}">
              <a16:creationId xmlns:a16="http://schemas.microsoft.com/office/drawing/2014/main" id="{2D38FE85-9CFD-4B49-9207-1969BBBE036A}"/>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7" name="正方形/長方形 496">
          <a:extLst>
            <a:ext uri="{FF2B5EF4-FFF2-40B4-BE49-F238E27FC236}">
              <a16:creationId xmlns:a16="http://schemas.microsoft.com/office/drawing/2014/main" id="{16F67BCC-C6FD-46E5-B03F-E9A1244BB31B}"/>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8" name="正方形/長方形 497">
          <a:extLst>
            <a:ext uri="{FF2B5EF4-FFF2-40B4-BE49-F238E27FC236}">
              <a16:creationId xmlns:a16="http://schemas.microsoft.com/office/drawing/2014/main" id="{97151540-8528-4124-BE2C-8D738CB8FE53}"/>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9" name="正方形/長方形 498">
          <a:extLst>
            <a:ext uri="{FF2B5EF4-FFF2-40B4-BE49-F238E27FC236}">
              <a16:creationId xmlns:a16="http://schemas.microsoft.com/office/drawing/2014/main" id="{F9908574-3AE9-46EF-B04E-0C9AEA47E66E}"/>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0" name="正方形/長方形 499">
          <a:extLst>
            <a:ext uri="{FF2B5EF4-FFF2-40B4-BE49-F238E27FC236}">
              <a16:creationId xmlns:a16="http://schemas.microsoft.com/office/drawing/2014/main" id="{48827807-BA81-4F35-ACA5-E95707CCF148}"/>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1" name="正方形/長方形 500">
          <a:extLst>
            <a:ext uri="{FF2B5EF4-FFF2-40B4-BE49-F238E27FC236}">
              <a16:creationId xmlns:a16="http://schemas.microsoft.com/office/drawing/2014/main" id="{C89111D0-CCEC-4B53-8CA2-F22ACF4D748C}"/>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2" name="正方形/長方形 501">
          <a:extLst>
            <a:ext uri="{FF2B5EF4-FFF2-40B4-BE49-F238E27FC236}">
              <a16:creationId xmlns:a16="http://schemas.microsoft.com/office/drawing/2014/main" id="{747DD391-BF42-437B-B509-73089C5230C6}"/>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3" name="テキスト ボックス 502">
          <a:extLst>
            <a:ext uri="{FF2B5EF4-FFF2-40B4-BE49-F238E27FC236}">
              <a16:creationId xmlns:a16="http://schemas.microsoft.com/office/drawing/2014/main" id="{A6B720F0-35C1-4799-B58B-BA3A76D8961D}"/>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4" name="直線コネクタ 503">
          <a:extLst>
            <a:ext uri="{FF2B5EF4-FFF2-40B4-BE49-F238E27FC236}">
              <a16:creationId xmlns:a16="http://schemas.microsoft.com/office/drawing/2014/main" id="{57CE3AD9-EAEE-4762-9F06-8670E410F59D}"/>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5" name="テキスト ボックス 504">
          <a:extLst>
            <a:ext uri="{FF2B5EF4-FFF2-40B4-BE49-F238E27FC236}">
              <a16:creationId xmlns:a16="http://schemas.microsoft.com/office/drawing/2014/main" id="{44DCF6C8-F765-4CE9-A34D-A0B8FABB4F9C}"/>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6" name="直線コネクタ 505">
          <a:extLst>
            <a:ext uri="{FF2B5EF4-FFF2-40B4-BE49-F238E27FC236}">
              <a16:creationId xmlns:a16="http://schemas.microsoft.com/office/drawing/2014/main" id="{A7A4FF18-DB64-433F-9E53-E9B087EB64DF}"/>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7" name="テキスト ボックス 506">
          <a:extLst>
            <a:ext uri="{FF2B5EF4-FFF2-40B4-BE49-F238E27FC236}">
              <a16:creationId xmlns:a16="http://schemas.microsoft.com/office/drawing/2014/main" id="{DD5F7692-46B1-4500-AF95-35740E8EB0C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8" name="直線コネクタ 507">
          <a:extLst>
            <a:ext uri="{FF2B5EF4-FFF2-40B4-BE49-F238E27FC236}">
              <a16:creationId xmlns:a16="http://schemas.microsoft.com/office/drawing/2014/main" id="{C184FAD0-2DDF-438F-88E8-B1F7E0F45961}"/>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9" name="テキスト ボックス 508">
          <a:extLst>
            <a:ext uri="{FF2B5EF4-FFF2-40B4-BE49-F238E27FC236}">
              <a16:creationId xmlns:a16="http://schemas.microsoft.com/office/drawing/2014/main" id="{783CAB08-66F7-423B-A875-DD1CEF503673}"/>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0" name="直線コネクタ 509">
          <a:extLst>
            <a:ext uri="{FF2B5EF4-FFF2-40B4-BE49-F238E27FC236}">
              <a16:creationId xmlns:a16="http://schemas.microsoft.com/office/drawing/2014/main" id="{4A818F15-0978-4F7A-B1C0-435C6AA2B831}"/>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1" name="テキスト ボックス 510">
          <a:extLst>
            <a:ext uri="{FF2B5EF4-FFF2-40B4-BE49-F238E27FC236}">
              <a16:creationId xmlns:a16="http://schemas.microsoft.com/office/drawing/2014/main" id="{3C495BAB-2996-4F5F-B664-682BDD4A8CD9}"/>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2" name="直線コネクタ 511">
          <a:extLst>
            <a:ext uri="{FF2B5EF4-FFF2-40B4-BE49-F238E27FC236}">
              <a16:creationId xmlns:a16="http://schemas.microsoft.com/office/drawing/2014/main" id="{5D754358-26D5-483C-A134-15A88B510456}"/>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3" name="テキスト ボックス 512">
          <a:extLst>
            <a:ext uri="{FF2B5EF4-FFF2-40B4-BE49-F238E27FC236}">
              <a16:creationId xmlns:a16="http://schemas.microsoft.com/office/drawing/2014/main" id="{A85F4B5E-7336-44F1-9995-D2FD0B4296ED}"/>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4" name="直線コネクタ 513">
          <a:extLst>
            <a:ext uri="{FF2B5EF4-FFF2-40B4-BE49-F238E27FC236}">
              <a16:creationId xmlns:a16="http://schemas.microsoft.com/office/drawing/2014/main" id="{FB6F6B25-EFCE-4617-B0A9-FE0D56C7A4C6}"/>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5" name="テキスト ボックス 514">
          <a:extLst>
            <a:ext uri="{FF2B5EF4-FFF2-40B4-BE49-F238E27FC236}">
              <a16:creationId xmlns:a16="http://schemas.microsoft.com/office/drawing/2014/main" id="{1F04BE08-129B-41C2-B11F-7792728FB9D2}"/>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6" name="直線コネクタ 515">
          <a:extLst>
            <a:ext uri="{FF2B5EF4-FFF2-40B4-BE49-F238E27FC236}">
              <a16:creationId xmlns:a16="http://schemas.microsoft.com/office/drawing/2014/main" id="{8C78E917-10CF-4C6E-8CA1-4B189DB40C29}"/>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7" name="テキスト ボックス 516">
          <a:extLst>
            <a:ext uri="{FF2B5EF4-FFF2-40B4-BE49-F238E27FC236}">
              <a16:creationId xmlns:a16="http://schemas.microsoft.com/office/drawing/2014/main" id="{E69F944F-C372-452F-8D36-6FA7A8072E45}"/>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8" name="【認定こども園・幼稚園・保育所】&#10;有形固定資産減価償却率グラフ枠">
          <a:extLst>
            <a:ext uri="{FF2B5EF4-FFF2-40B4-BE49-F238E27FC236}">
              <a16:creationId xmlns:a16="http://schemas.microsoft.com/office/drawing/2014/main" id="{B78A4654-8E3E-4040-97CF-FC846053C70F}"/>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85725</xdr:rowOff>
    </xdr:from>
    <xdr:to>
      <xdr:col>85</xdr:col>
      <xdr:colOff>126364</xdr:colOff>
      <xdr:row>42</xdr:row>
      <xdr:rowOff>38100</xdr:rowOff>
    </xdr:to>
    <xdr:cxnSp macro="">
      <xdr:nvCxnSpPr>
        <xdr:cNvPr id="519" name="直線コネクタ 518">
          <a:extLst>
            <a:ext uri="{FF2B5EF4-FFF2-40B4-BE49-F238E27FC236}">
              <a16:creationId xmlns:a16="http://schemas.microsoft.com/office/drawing/2014/main" id="{96F5776B-FA14-493E-8BE1-FAEC7494F02C}"/>
            </a:ext>
          </a:extLst>
        </xdr:cNvPr>
        <xdr:cNvCxnSpPr/>
      </xdr:nvCxnSpPr>
      <xdr:spPr>
        <a:xfrm flipV="1">
          <a:off x="16318864" y="5743575"/>
          <a:ext cx="0" cy="14954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20" name="【認定こども園・幼稚園・保育所】&#10;有形固定資産減価償却率最小値テキスト">
          <a:extLst>
            <a:ext uri="{FF2B5EF4-FFF2-40B4-BE49-F238E27FC236}">
              <a16:creationId xmlns:a16="http://schemas.microsoft.com/office/drawing/2014/main" id="{FE51C70C-E790-48DC-AA17-E0EFDB61AF66}"/>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21" name="直線コネクタ 520">
          <a:extLst>
            <a:ext uri="{FF2B5EF4-FFF2-40B4-BE49-F238E27FC236}">
              <a16:creationId xmlns:a16="http://schemas.microsoft.com/office/drawing/2014/main" id="{06E67AD6-34C0-4E66-9143-8952FFC23D4F}"/>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32402</xdr:rowOff>
    </xdr:from>
    <xdr:ext cx="405111" cy="259045"/>
    <xdr:sp macro="" textlink="">
      <xdr:nvSpPr>
        <xdr:cNvPr id="522" name="【認定こども園・幼稚園・保育所】&#10;有形固定資産減価償却率最大値テキスト">
          <a:extLst>
            <a:ext uri="{FF2B5EF4-FFF2-40B4-BE49-F238E27FC236}">
              <a16:creationId xmlns:a16="http://schemas.microsoft.com/office/drawing/2014/main" id="{5A22E433-67C3-425B-9650-D660A14A577F}"/>
            </a:ext>
          </a:extLst>
        </xdr:cNvPr>
        <xdr:cNvSpPr txBox="1"/>
      </xdr:nvSpPr>
      <xdr:spPr>
        <a:xfrm>
          <a:off x="16357600" y="5518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85725</xdr:rowOff>
    </xdr:from>
    <xdr:to>
      <xdr:col>86</xdr:col>
      <xdr:colOff>25400</xdr:colOff>
      <xdr:row>33</xdr:row>
      <xdr:rowOff>85725</xdr:rowOff>
    </xdr:to>
    <xdr:cxnSp macro="">
      <xdr:nvCxnSpPr>
        <xdr:cNvPr id="523" name="直線コネクタ 522">
          <a:extLst>
            <a:ext uri="{FF2B5EF4-FFF2-40B4-BE49-F238E27FC236}">
              <a16:creationId xmlns:a16="http://schemas.microsoft.com/office/drawing/2014/main" id="{EAD0E614-E6C4-4CB7-8322-22FA4B584351}"/>
            </a:ext>
          </a:extLst>
        </xdr:cNvPr>
        <xdr:cNvCxnSpPr/>
      </xdr:nvCxnSpPr>
      <xdr:spPr>
        <a:xfrm>
          <a:off x="16230600" y="5743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63517</xdr:rowOff>
    </xdr:from>
    <xdr:ext cx="405111" cy="259045"/>
    <xdr:sp macro="" textlink="">
      <xdr:nvSpPr>
        <xdr:cNvPr id="524" name="【認定こども園・幼稚園・保育所】&#10;有形固定資産減価償却率平均値テキスト">
          <a:extLst>
            <a:ext uri="{FF2B5EF4-FFF2-40B4-BE49-F238E27FC236}">
              <a16:creationId xmlns:a16="http://schemas.microsoft.com/office/drawing/2014/main" id="{1516C77A-1E56-4BEC-A709-F8E21B4099DA}"/>
            </a:ext>
          </a:extLst>
        </xdr:cNvPr>
        <xdr:cNvSpPr txBox="1"/>
      </xdr:nvSpPr>
      <xdr:spPr>
        <a:xfrm>
          <a:off x="16357600" y="62357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40640</xdr:rowOff>
    </xdr:from>
    <xdr:to>
      <xdr:col>85</xdr:col>
      <xdr:colOff>177800</xdr:colOff>
      <xdr:row>37</xdr:row>
      <xdr:rowOff>142240</xdr:rowOff>
    </xdr:to>
    <xdr:sp macro="" textlink="">
      <xdr:nvSpPr>
        <xdr:cNvPr id="525" name="フローチャート: 判断 524">
          <a:extLst>
            <a:ext uri="{FF2B5EF4-FFF2-40B4-BE49-F238E27FC236}">
              <a16:creationId xmlns:a16="http://schemas.microsoft.com/office/drawing/2014/main" id="{2D8A6D4A-E713-43D3-8943-F77EB60671BE}"/>
            </a:ext>
          </a:extLst>
        </xdr:cNvPr>
        <xdr:cNvSpPr/>
      </xdr:nvSpPr>
      <xdr:spPr>
        <a:xfrm>
          <a:off x="16268700" y="638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6350</xdr:rowOff>
    </xdr:from>
    <xdr:to>
      <xdr:col>81</xdr:col>
      <xdr:colOff>101600</xdr:colOff>
      <xdr:row>37</xdr:row>
      <xdr:rowOff>107950</xdr:rowOff>
    </xdr:to>
    <xdr:sp macro="" textlink="">
      <xdr:nvSpPr>
        <xdr:cNvPr id="526" name="フローチャート: 判断 525">
          <a:extLst>
            <a:ext uri="{FF2B5EF4-FFF2-40B4-BE49-F238E27FC236}">
              <a16:creationId xmlns:a16="http://schemas.microsoft.com/office/drawing/2014/main" id="{D33B51F8-4237-4C6C-948C-B96BA5A24D5B}"/>
            </a:ext>
          </a:extLst>
        </xdr:cNvPr>
        <xdr:cNvSpPr/>
      </xdr:nvSpPr>
      <xdr:spPr>
        <a:xfrm>
          <a:off x="15430500"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158750</xdr:rowOff>
    </xdr:from>
    <xdr:to>
      <xdr:col>76</xdr:col>
      <xdr:colOff>165100</xdr:colOff>
      <xdr:row>37</xdr:row>
      <xdr:rowOff>88900</xdr:rowOff>
    </xdr:to>
    <xdr:sp macro="" textlink="">
      <xdr:nvSpPr>
        <xdr:cNvPr id="527" name="フローチャート: 判断 526">
          <a:extLst>
            <a:ext uri="{FF2B5EF4-FFF2-40B4-BE49-F238E27FC236}">
              <a16:creationId xmlns:a16="http://schemas.microsoft.com/office/drawing/2014/main" id="{348B28F4-CA3E-4829-B2A0-FEA79643CE98}"/>
            </a:ext>
          </a:extLst>
        </xdr:cNvPr>
        <xdr:cNvSpPr/>
      </xdr:nvSpPr>
      <xdr:spPr>
        <a:xfrm>
          <a:off x="145415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143510</xdr:rowOff>
    </xdr:from>
    <xdr:to>
      <xdr:col>72</xdr:col>
      <xdr:colOff>38100</xdr:colOff>
      <xdr:row>37</xdr:row>
      <xdr:rowOff>73660</xdr:rowOff>
    </xdr:to>
    <xdr:sp macro="" textlink="">
      <xdr:nvSpPr>
        <xdr:cNvPr id="528" name="フローチャート: 判断 527">
          <a:extLst>
            <a:ext uri="{FF2B5EF4-FFF2-40B4-BE49-F238E27FC236}">
              <a16:creationId xmlns:a16="http://schemas.microsoft.com/office/drawing/2014/main" id="{BF6E969E-47C4-42F3-88CC-3F4760B1CB5A}"/>
            </a:ext>
          </a:extLst>
        </xdr:cNvPr>
        <xdr:cNvSpPr/>
      </xdr:nvSpPr>
      <xdr:spPr>
        <a:xfrm>
          <a:off x="13652500" y="631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93980</xdr:rowOff>
    </xdr:from>
    <xdr:to>
      <xdr:col>67</xdr:col>
      <xdr:colOff>101600</xdr:colOff>
      <xdr:row>37</xdr:row>
      <xdr:rowOff>24130</xdr:rowOff>
    </xdr:to>
    <xdr:sp macro="" textlink="">
      <xdr:nvSpPr>
        <xdr:cNvPr id="529" name="フローチャート: 判断 528">
          <a:extLst>
            <a:ext uri="{FF2B5EF4-FFF2-40B4-BE49-F238E27FC236}">
              <a16:creationId xmlns:a16="http://schemas.microsoft.com/office/drawing/2014/main" id="{3BB8556A-E9A4-494D-9FF5-0B10B2F7CF08}"/>
            </a:ext>
          </a:extLst>
        </xdr:cNvPr>
        <xdr:cNvSpPr/>
      </xdr:nvSpPr>
      <xdr:spPr>
        <a:xfrm>
          <a:off x="12763500" y="626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83DF61FF-8093-4704-A992-62686140ED3F}"/>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FCF201E6-C502-4918-9B64-E96A4A88B752}"/>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E49A9FD6-AF4E-41C5-81CB-8291B9432077}"/>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6ED3ADFA-6540-4342-A96B-8034F77E6A2C}"/>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2BF01E68-D080-4CA8-A368-480508C95F3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116840</xdr:rowOff>
    </xdr:from>
    <xdr:to>
      <xdr:col>85</xdr:col>
      <xdr:colOff>177800</xdr:colOff>
      <xdr:row>39</xdr:row>
      <xdr:rowOff>46990</xdr:rowOff>
    </xdr:to>
    <xdr:sp macro="" textlink="">
      <xdr:nvSpPr>
        <xdr:cNvPr id="535" name="楕円 534">
          <a:extLst>
            <a:ext uri="{FF2B5EF4-FFF2-40B4-BE49-F238E27FC236}">
              <a16:creationId xmlns:a16="http://schemas.microsoft.com/office/drawing/2014/main" id="{3E3FA35C-B0F9-4397-95C7-6142050B77B1}"/>
            </a:ext>
          </a:extLst>
        </xdr:cNvPr>
        <xdr:cNvSpPr/>
      </xdr:nvSpPr>
      <xdr:spPr>
        <a:xfrm>
          <a:off x="16268700" y="663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95267</xdr:rowOff>
    </xdr:from>
    <xdr:ext cx="405111" cy="259045"/>
    <xdr:sp macro="" textlink="">
      <xdr:nvSpPr>
        <xdr:cNvPr id="536" name="【認定こども園・幼稚園・保育所】&#10;有形固定資産減価償却率該当値テキスト">
          <a:extLst>
            <a:ext uri="{FF2B5EF4-FFF2-40B4-BE49-F238E27FC236}">
              <a16:creationId xmlns:a16="http://schemas.microsoft.com/office/drawing/2014/main" id="{83F478A6-2B83-4517-8E33-74B547F623BE}"/>
            </a:ext>
          </a:extLst>
        </xdr:cNvPr>
        <xdr:cNvSpPr txBox="1"/>
      </xdr:nvSpPr>
      <xdr:spPr>
        <a:xfrm>
          <a:off x="16357600" y="661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50165</xdr:rowOff>
    </xdr:from>
    <xdr:to>
      <xdr:col>81</xdr:col>
      <xdr:colOff>101600</xdr:colOff>
      <xdr:row>38</xdr:row>
      <xdr:rowOff>151765</xdr:rowOff>
    </xdr:to>
    <xdr:sp macro="" textlink="">
      <xdr:nvSpPr>
        <xdr:cNvPr id="537" name="楕円 536">
          <a:extLst>
            <a:ext uri="{FF2B5EF4-FFF2-40B4-BE49-F238E27FC236}">
              <a16:creationId xmlns:a16="http://schemas.microsoft.com/office/drawing/2014/main" id="{D3AA58C3-0602-4625-82B1-6F6D2864449B}"/>
            </a:ext>
          </a:extLst>
        </xdr:cNvPr>
        <xdr:cNvSpPr/>
      </xdr:nvSpPr>
      <xdr:spPr>
        <a:xfrm>
          <a:off x="15430500" y="6565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100965</xdr:rowOff>
    </xdr:from>
    <xdr:to>
      <xdr:col>85</xdr:col>
      <xdr:colOff>127000</xdr:colOff>
      <xdr:row>38</xdr:row>
      <xdr:rowOff>167640</xdr:rowOff>
    </xdr:to>
    <xdr:cxnSp macro="">
      <xdr:nvCxnSpPr>
        <xdr:cNvPr id="538" name="直線コネクタ 537">
          <a:extLst>
            <a:ext uri="{FF2B5EF4-FFF2-40B4-BE49-F238E27FC236}">
              <a16:creationId xmlns:a16="http://schemas.microsoft.com/office/drawing/2014/main" id="{FB688FD2-FD01-48F1-8315-D95368039AC2}"/>
            </a:ext>
          </a:extLst>
        </xdr:cNvPr>
        <xdr:cNvCxnSpPr/>
      </xdr:nvCxnSpPr>
      <xdr:spPr>
        <a:xfrm>
          <a:off x="15481300" y="6616065"/>
          <a:ext cx="8382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158750</xdr:rowOff>
    </xdr:from>
    <xdr:to>
      <xdr:col>76</xdr:col>
      <xdr:colOff>165100</xdr:colOff>
      <xdr:row>38</xdr:row>
      <xdr:rowOff>88900</xdr:rowOff>
    </xdr:to>
    <xdr:sp macro="" textlink="">
      <xdr:nvSpPr>
        <xdr:cNvPr id="539" name="楕円 538">
          <a:extLst>
            <a:ext uri="{FF2B5EF4-FFF2-40B4-BE49-F238E27FC236}">
              <a16:creationId xmlns:a16="http://schemas.microsoft.com/office/drawing/2014/main" id="{84DF7BFA-9FA1-46D0-A17F-C47735197C1C}"/>
            </a:ext>
          </a:extLst>
        </xdr:cNvPr>
        <xdr:cNvSpPr/>
      </xdr:nvSpPr>
      <xdr:spPr>
        <a:xfrm>
          <a:off x="14541500" y="650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38100</xdr:rowOff>
    </xdr:from>
    <xdr:to>
      <xdr:col>81</xdr:col>
      <xdr:colOff>50800</xdr:colOff>
      <xdr:row>38</xdr:row>
      <xdr:rowOff>100965</xdr:rowOff>
    </xdr:to>
    <xdr:cxnSp macro="">
      <xdr:nvCxnSpPr>
        <xdr:cNvPr id="540" name="直線コネクタ 539">
          <a:extLst>
            <a:ext uri="{FF2B5EF4-FFF2-40B4-BE49-F238E27FC236}">
              <a16:creationId xmlns:a16="http://schemas.microsoft.com/office/drawing/2014/main" id="{AAD9DF13-99C4-4EEE-81EB-59D8A09443E5}"/>
            </a:ext>
          </a:extLst>
        </xdr:cNvPr>
        <xdr:cNvCxnSpPr/>
      </xdr:nvCxnSpPr>
      <xdr:spPr>
        <a:xfrm>
          <a:off x="14592300" y="6553200"/>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93980</xdr:rowOff>
    </xdr:from>
    <xdr:to>
      <xdr:col>72</xdr:col>
      <xdr:colOff>38100</xdr:colOff>
      <xdr:row>38</xdr:row>
      <xdr:rowOff>24130</xdr:rowOff>
    </xdr:to>
    <xdr:sp macro="" textlink="">
      <xdr:nvSpPr>
        <xdr:cNvPr id="541" name="楕円 540">
          <a:extLst>
            <a:ext uri="{FF2B5EF4-FFF2-40B4-BE49-F238E27FC236}">
              <a16:creationId xmlns:a16="http://schemas.microsoft.com/office/drawing/2014/main" id="{439EF628-4069-4EF7-A4D6-90A682B3B1E0}"/>
            </a:ext>
          </a:extLst>
        </xdr:cNvPr>
        <xdr:cNvSpPr/>
      </xdr:nvSpPr>
      <xdr:spPr>
        <a:xfrm>
          <a:off x="13652500" y="643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144780</xdr:rowOff>
    </xdr:from>
    <xdr:to>
      <xdr:col>76</xdr:col>
      <xdr:colOff>114300</xdr:colOff>
      <xdr:row>38</xdr:row>
      <xdr:rowOff>38100</xdr:rowOff>
    </xdr:to>
    <xdr:cxnSp macro="">
      <xdr:nvCxnSpPr>
        <xdr:cNvPr id="542" name="直線コネクタ 541">
          <a:extLst>
            <a:ext uri="{FF2B5EF4-FFF2-40B4-BE49-F238E27FC236}">
              <a16:creationId xmlns:a16="http://schemas.microsoft.com/office/drawing/2014/main" id="{4C11344A-EABD-4916-87F9-75A45DF80FBC}"/>
            </a:ext>
          </a:extLst>
        </xdr:cNvPr>
        <xdr:cNvCxnSpPr/>
      </xdr:nvCxnSpPr>
      <xdr:spPr>
        <a:xfrm>
          <a:off x="13703300" y="648843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27305</xdr:rowOff>
    </xdr:from>
    <xdr:to>
      <xdr:col>67</xdr:col>
      <xdr:colOff>101600</xdr:colOff>
      <xdr:row>37</xdr:row>
      <xdr:rowOff>128905</xdr:rowOff>
    </xdr:to>
    <xdr:sp macro="" textlink="">
      <xdr:nvSpPr>
        <xdr:cNvPr id="543" name="楕円 542">
          <a:extLst>
            <a:ext uri="{FF2B5EF4-FFF2-40B4-BE49-F238E27FC236}">
              <a16:creationId xmlns:a16="http://schemas.microsoft.com/office/drawing/2014/main" id="{66341177-1C3C-4F5F-B367-08ADCF0C53F8}"/>
            </a:ext>
          </a:extLst>
        </xdr:cNvPr>
        <xdr:cNvSpPr/>
      </xdr:nvSpPr>
      <xdr:spPr>
        <a:xfrm>
          <a:off x="12763500" y="637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78105</xdr:rowOff>
    </xdr:from>
    <xdr:to>
      <xdr:col>71</xdr:col>
      <xdr:colOff>177800</xdr:colOff>
      <xdr:row>37</xdr:row>
      <xdr:rowOff>144780</xdr:rowOff>
    </xdr:to>
    <xdr:cxnSp macro="">
      <xdr:nvCxnSpPr>
        <xdr:cNvPr id="544" name="直線コネクタ 543">
          <a:extLst>
            <a:ext uri="{FF2B5EF4-FFF2-40B4-BE49-F238E27FC236}">
              <a16:creationId xmlns:a16="http://schemas.microsoft.com/office/drawing/2014/main" id="{D4E38724-AB83-49E7-9AB4-574A19835259}"/>
            </a:ext>
          </a:extLst>
        </xdr:cNvPr>
        <xdr:cNvCxnSpPr/>
      </xdr:nvCxnSpPr>
      <xdr:spPr>
        <a:xfrm>
          <a:off x="12814300" y="6421755"/>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124477</xdr:rowOff>
    </xdr:from>
    <xdr:ext cx="405111" cy="259045"/>
    <xdr:sp macro="" textlink="">
      <xdr:nvSpPr>
        <xdr:cNvPr id="545" name="n_1aveValue【認定こども園・幼稚園・保育所】&#10;有形固定資産減価償却率">
          <a:extLst>
            <a:ext uri="{FF2B5EF4-FFF2-40B4-BE49-F238E27FC236}">
              <a16:creationId xmlns:a16="http://schemas.microsoft.com/office/drawing/2014/main" id="{BB1C3EB1-C947-47D8-9F25-2CDBA0C214A2}"/>
            </a:ext>
          </a:extLst>
        </xdr:cNvPr>
        <xdr:cNvSpPr txBox="1"/>
      </xdr:nvSpPr>
      <xdr:spPr>
        <a:xfrm>
          <a:off x="15266044" y="612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105427</xdr:rowOff>
    </xdr:from>
    <xdr:ext cx="405111" cy="259045"/>
    <xdr:sp macro="" textlink="">
      <xdr:nvSpPr>
        <xdr:cNvPr id="546" name="n_2aveValue【認定こども園・幼稚園・保育所】&#10;有形固定資産減価償却率">
          <a:extLst>
            <a:ext uri="{FF2B5EF4-FFF2-40B4-BE49-F238E27FC236}">
              <a16:creationId xmlns:a16="http://schemas.microsoft.com/office/drawing/2014/main" id="{85EF750C-5C34-4AE1-9367-6159366FD09A}"/>
            </a:ext>
          </a:extLst>
        </xdr:cNvPr>
        <xdr:cNvSpPr txBox="1"/>
      </xdr:nvSpPr>
      <xdr:spPr>
        <a:xfrm>
          <a:off x="14389744" y="6106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90187</xdr:rowOff>
    </xdr:from>
    <xdr:ext cx="405111" cy="259045"/>
    <xdr:sp macro="" textlink="">
      <xdr:nvSpPr>
        <xdr:cNvPr id="547" name="n_3aveValue【認定こども園・幼稚園・保育所】&#10;有形固定資産減価償却率">
          <a:extLst>
            <a:ext uri="{FF2B5EF4-FFF2-40B4-BE49-F238E27FC236}">
              <a16:creationId xmlns:a16="http://schemas.microsoft.com/office/drawing/2014/main" id="{739BECDD-5A14-4D6B-AEF1-1CEAF9BEAE30}"/>
            </a:ext>
          </a:extLst>
        </xdr:cNvPr>
        <xdr:cNvSpPr txBox="1"/>
      </xdr:nvSpPr>
      <xdr:spPr>
        <a:xfrm>
          <a:off x="13500744" y="6090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40657</xdr:rowOff>
    </xdr:from>
    <xdr:ext cx="405111" cy="259045"/>
    <xdr:sp macro="" textlink="">
      <xdr:nvSpPr>
        <xdr:cNvPr id="548" name="n_4aveValue【認定こども園・幼稚園・保育所】&#10;有形固定資産減価償却率">
          <a:extLst>
            <a:ext uri="{FF2B5EF4-FFF2-40B4-BE49-F238E27FC236}">
              <a16:creationId xmlns:a16="http://schemas.microsoft.com/office/drawing/2014/main" id="{6C5FE697-1695-48C8-8BAD-021CA289C6D4}"/>
            </a:ext>
          </a:extLst>
        </xdr:cNvPr>
        <xdr:cNvSpPr txBox="1"/>
      </xdr:nvSpPr>
      <xdr:spPr>
        <a:xfrm>
          <a:off x="12611744" y="604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142892</xdr:rowOff>
    </xdr:from>
    <xdr:ext cx="405111" cy="259045"/>
    <xdr:sp macro="" textlink="">
      <xdr:nvSpPr>
        <xdr:cNvPr id="549" name="n_1mainValue【認定こども園・幼稚園・保育所】&#10;有形固定資産減価償却率">
          <a:extLst>
            <a:ext uri="{FF2B5EF4-FFF2-40B4-BE49-F238E27FC236}">
              <a16:creationId xmlns:a16="http://schemas.microsoft.com/office/drawing/2014/main" id="{18E8894D-9881-468E-B672-83495B00CE65}"/>
            </a:ext>
          </a:extLst>
        </xdr:cNvPr>
        <xdr:cNvSpPr txBox="1"/>
      </xdr:nvSpPr>
      <xdr:spPr>
        <a:xfrm>
          <a:off x="15266044" y="6657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80027</xdr:rowOff>
    </xdr:from>
    <xdr:ext cx="405111" cy="259045"/>
    <xdr:sp macro="" textlink="">
      <xdr:nvSpPr>
        <xdr:cNvPr id="550" name="n_2mainValue【認定こども園・幼稚園・保育所】&#10;有形固定資産減価償却率">
          <a:extLst>
            <a:ext uri="{FF2B5EF4-FFF2-40B4-BE49-F238E27FC236}">
              <a16:creationId xmlns:a16="http://schemas.microsoft.com/office/drawing/2014/main" id="{A7F198EB-8A76-485F-8132-C34C0195EF37}"/>
            </a:ext>
          </a:extLst>
        </xdr:cNvPr>
        <xdr:cNvSpPr txBox="1"/>
      </xdr:nvSpPr>
      <xdr:spPr>
        <a:xfrm>
          <a:off x="14389744" y="659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15257</xdr:rowOff>
    </xdr:from>
    <xdr:ext cx="405111" cy="259045"/>
    <xdr:sp macro="" textlink="">
      <xdr:nvSpPr>
        <xdr:cNvPr id="551" name="n_3mainValue【認定こども園・幼稚園・保育所】&#10;有形固定資産減価償却率">
          <a:extLst>
            <a:ext uri="{FF2B5EF4-FFF2-40B4-BE49-F238E27FC236}">
              <a16:creationId xmlns:a16="http://schemas.microsoft.com/office/drawing/2014/main" id="{24184815-FC1A-49BC-9AA0-D193E2DA2CC2}"/>
            </a:ext>
          </a:extLst>
        </xdr:cNvPr>
        <xdr:cNvSpPr txBox="1"/>
      </xdr:nvSpPr>
      <xdr:spPr>
        <a:xfrm>
          <a:off x="13500744" y="653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120032</xdr:rowOff>
    </xdr:from>
    <xdr:ext cx="405111" cy="259045"/>
    <xdr:sp macro="" textlink="">
      <xdr:nvSpPr>
        <xdr:cNvPr id="552" name="n_4mainValue【認定こども園・幼稚園・保育所】&#10;有形固定資産減価償却率">
          <a:extLst>
            <a:ext uri="{FF2B5EF4-FFF2-40B4-BE49-F238E27FC236}">
              <a16:creationId xmlns:a16="http://schemas.microsoft.com/office/drawing/2014/main" id="{CB04D76E-FF49-4AF3-BC36-01EA56614AA6}"/>
            </a:ext>
          </a:extLst>
        </xdr:cNvPr>
        <xdr:cNvSpPr txBox="1"/>
      </xdr:nvSpPr>
      <xdr:spPr>
        <a:xfrm>
          <a:off x="12611744" y="6463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3" name="正方形/長方形 552">
          <a:extLst>
            <a:ext uri="{FF2B5EF4-FFF2-40B4-BE49-F238E27FC236}">
              <a16:creationId xmlns:a16="http://schemas.microsoft.com/office/drawing/2014/main" id="{14947C83-670F-46D0-8DC7-EE0C4061559E}"/>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4" name="正方形/長方形 553">
          <a:extLst>
            <a:ext uri="{FF2B5EF4-FFF2-40B4-BE49-F238E27FC236}">
              <a16:creationId xmlns:a16="http://schemas.microsoft.com/office/drawing/2014/main" id="{A585246B-197B-442D-8335-035C211AD23A}"/>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5" name="正方形/長方形 554">
          <a:extLst>
            <a:ext uri="{FF2B5EF4-FFF2-40B4-BE49-F238E27FC236}">
              <a16:creationId xmlns:a16="http://schemas.microsoft.com/office/drawing/2014/main" id="{6A506C81-659B-4AC4-8AA9-1B8F214BB3BA}"/>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6" name="正方形/長方形 555">
          <a:extLst>
            <a:ext uri="{FF2B5EF4-FFF2-40B4-BE49-F238E27FC236}">
              <a16:creationId xmlns:a16="http://schemas.microsoft.com/office/drawing/2014/main" id="{6FA0A6B4-FF3A-44DD-98D8-3FD343A53689}"/>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7" name="正方形/長方形 556">
          <a:extLst>
            <a:ext uri="{FF2B5EF4-FFF2-40B4-BE49-F238E27FC236}">
              <a16:creationId xmlns:a16="http://schemas.microsoft.com/office/drawing/2014/main" id="{40F3BAC5-4F80-498F-B112-A8E7E4F57C25}"/>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8" name="正方形/長方形 557">
          <a:extLst>
            <a:ext uri="{FF2B5EF4-FFF2-40B4-BE49-F238E27FC236}">
              <a16:creationId xmlns:a16="http://schemas.microsoft.com/office/drawing/2014/main" id="{D0501C26-2809-4C27-B711-C3960B029E41}"/>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9" name="正方形/長方形 558">
          <a:extLst>
            <a:ext uri="{FF2B5EF4-FFF2-40B4-BE49-F238E27FC236}">
              <a16:creationId xmlns:a16="http://schemas.microsoft.com/office/drawing/2014/main" id="{2BEB3C4C-472A-4FF8-9642-A9DE136A0187}"/>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0" name="正方形/長方形 559">
          <a:extLst>
            <a:ext uri="{FF2B5EF4-FFF2-40B4-BE49-F238E27FC236}">
              <a16:creationId xmlns:a16="http://schemas.microsoft.com/office/drawing/2014/main" id="{FED15584-219C-4050-AB21-F0CA345768FC}"/>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1" name="テキスト ボックス 560">
          <a:extLst>
            <a:ext uri="{FF2B5EF4-FFF2-40B4-BE49-F238E27FC236}">
              <a16:creationId xmlns:a16="http://schemas.microsoft.com/office/drawing/2014/main" id="{35631A99-50E1-4200-8904-9E17D84B28D3}"/>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2" name="直線コネクタ 561">
          <a:extLst>
            <a:ext uri="{FF2B5EF4-FFF2-40B4-BE49-F238E27FC236}">
              <a16:creationId xmlns:a16="http://schemas.microsoft.com/office/drawing/2014/main" id="{4943F05D-4BFC-4C6E-BACA-18D7829938C8}"/>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3" name="直線コネクタ 562">
          <a:extLst>
            <a:ext uri="{FF2B5EF4-FFF2-40B4-BE49-F238E27FC236}">
              <a16:creationId xmlns:a16="http://schemas.microsoft.com/office/drawing/2014/main" id="{69199BEE-305F-448B-8C2A-7AF503BF8BA5}"/>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64" name="テキスト ボックス 563">
          <a:extLst>
            <a:ext uri="{FF2B5EF4-FFF2-40B4-BE49-F238E27FC236}">
              <a16:creationId xmlns:a16="http://schemas.microsoft.com/office/drawing/2014/main" id="{E0CF1A25-610D-48E2-A8ED-0EDBD05365FC}"/>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5" name="直線コネクタ 564">
          <a:extLst>
            <a:ext uri="{FF2B5EF4-FFF2-40B4-BE49-F238E27FC236}">
              <a16:creationId xmlns:a16="http://schemas.microsoft.com/office/drawing/2014/main" id="{019D223A-0AE5-4ABA-9BCF-04B14BFBF579}"/>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66" name="テキスト ボックス 565">
          <a:extLst>
            <a:ext uri="{FF2B5EF4-FFF2-40B4-BE49-F238E27FC236}">
              <a16:creationId xmlns:a16="http://schemas.microsoft.com/office/drawing/2014/main" id="{7365B72B-B674-461E-B5C9-70D9FC9FC267}"/>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7" name="直線コネクタ 566">
          <a:extLst>
            <a:ext uri="{FF2B5EF4-FFF2-40B4-BE49-F238E27FC236}">
              <a16:creationId xmlns:a16="http://schemas.microsoft.com/office/drawing/2014/main" id="{6E762BF0-0857-472D-9022-1BFE4BA3B47E}"/>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68" name="テキスト ボックス 567">
          <a:extLst>
            <a:ext uri="{FF2B5EF4-FFF2-40B4-BE49-F238E27FC236}">
              <a16:creationId xmlns:a16="http://schemas.microsoft.com/office/drawing/2014/main" id="{C4C29D90-895A-4D43-A45C-44BF47595D35}"/>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9" name="直線コネクタ 568">
          <a:extLst>
            <a:ext uri="{FF2B5EF4-FFF2-40B4-BE49-F238E27FC236}">
              <a16:creationId xmlns:a16="http://schemas.microsoft.com/office/drawing/2014/main" id="{6899E7D5-E307-47F9-BCD3-EC72CBEDC27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70" name="テキスト ボックス 569">
          <a:extLst>
            <a:ext uri="{FF2B5EF4-FFF2-40B4-BE49-F238E27FC236}">
              <a16:creationId xmlns:a16="http://schemas.microsoft.com/office/drawing/2014/main" id="{7E225B76-2A6B-464A-8B33-F4AF09CE7D15}"/>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71" name="直線コネクタ 570">
          <a:extLst>
            <a:ext uri="{FF2B5EF4-FFF2-40B4-BE49-F238E27FC236}">
              <a16:creationId xmlns:a16="http://schemas.microsoft.com/office/drawing/2014/main" id="{1557CCAB-DA7E-451D-A18E-24270279D711}"/>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72" name="テキスト ボックス 571">
          <a:extLst>
            <a:ext uri="{FF2B5EF4-FFF2-40B4-BE49-F238E27FC236}">
              <a16:creationId xmlns:a16="http://schemas.microsoft.com/office/drawing/2014/main" id="{F3E6BE54-5A8B-472F-8BCC-56C3A92F8C0C}"/>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3" name="直線コネクタ 572">
          <a:extLst>
            <a:ext uri="{FF2B5EF4-FFF2-40B4-BE49-F238E27FC236}">
              <a16:creationId xmlns:a16="http://schemas.microsoft.com/office/drawing/2014/main" id="{57284FAD-1D22-4B39-A2A5-16533B13B13E}"/>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4" name="テキスト ボックス 573">
          <a:extLst>
            <a:ext uri="{FF2B5EF4-FFF2-40B4-BE49-F238E27FC236}">
              <a16:creationId xmlns:a16="http://schemas.microsoft.com/office/drawing/2014/main" id="{7A8E0384-BFB9-499E-B021-AAA9D416972B}"/>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5" name="【認定こども園・幼稚園・保育所】&#10;一人当たり面積グラフ枠">
          <a:extLst>
            <a:ext uri="{FF2B5EF4-FFF2-40B4-BE49-F238E27FC236}">
              <a16:creationId xmlns:a16="http://schemas.microsoft.com/office/drawing/2014/main" id="{BE09D56D-DAAC-4C62-9C87-56B2192E3FDA}"/>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1270</xdr:rowOff>
    </xdr:from>
    <xdr:to>
      <xdr:col>116</xdr:col>
      <xdr:colOff>62864</xdr:colOff>
      <xdr:row>41</xdr:row>
      <xdr:rowOff>139700</xdr:rowOff>
    </xdr:to>
    <xdr:cxnSp macro="">
      <xdr:nvCxnSpPr>
        <xdr:cNvPr id="576" name="直線コネクタ 575">
          <a:extLst>
            <a:ext uri="{FF2B5EF4-FFF2-40B4-BE49-F238E27FC236}">
              <a16:creationId xmlns:a16="http://schemas.microsoft.com/office/drawing/2014/main" id="{E1FB556B-AB77-4F31-978D-EC0683893B5C}"/>
            </a:ext>
          </a:extLst>
        </xdr:cNvPr>
        <xdr:cNvCxnSpPr/>
      </xdr:nvCxnSpPr>
      <xdr:spPr>
        <a:xfrm flipV="1">
          <a:off x="22160864" y="5830570"/>
          <a:ext cx="0" cy="1338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143527</xdr:rowOff>
    </xdr:from>
    <xdr:ext cx="469744" cy="259045"/>
    <xdr:sp macro="" textlink="">
      <xdr:nvSpPr>
        <xdr:cNvPr id="577" name="【認定こども園・幼稚園・保育所】&#10;一人当たり面積最小値テキスト">
          <a:extLst>
            <a:ext uri="{FF2B5EF4-FFF2-40B4-BE49-F238E27FC236}">
              <a16:creationId xmlns:a16="http://schemas.microsoft.com/office/drawing/2014/main" id="{988D5DF7-D637-4F73-8D43-3F7639F303E9}"/>
            </a:ext>
          </a:extLst>
        </xdr:cNvPr>
        <xdr:cNvSpPr txBox="1"/>
      </xdr:nvSpPr>
      <xdr:spPr>
        <a:xfrm>
          <a:off x="22199600" y="7172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139700</xdr:rowOff>
    </xdr:from>
    <xdr:to>
      <xdr:col>116</xdr:col>
      <xdr:colOff>152400</xdr:colOff>
      <xdr:row>41</xdr:row>
      <xdr:rowOff>139700</xdr:rowOff>
    </xdr:to>
    <xdr:cxnSp macro="">
      <xdr:nvCxnSpPr>
        <xdr:cNvPr id="578" name="直線コネクタ 577">
          <a:extLst>
            <a:ext uri="{FF2B5EF4-FFF2-40B4-BE49-F238E27FC236}">
              <a16:creationId xmlns:a16="http://schemas.microsoft.com/office/drawing/2014/main" id="{6C8FD3BD-F95F-4B3D-86B7-244196E66B5B}"/>
            </a:ext>
          </a:extLst>
        </xdr:cNvPr>
        <xdr:cNvCxnSpPr/>
      </xdr:nvCxnSpPr>
      <xdr:spPr>
        <a:xfrm>
          <a:off x="22072600" y="7169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119397</xdr:rowOff>
    </xdr:from>
    <xdr:ext cx="469744" cy="259045"/>
    <xdr:sp macro="" textlink="">
      <xdr:nvSpPr>
        <xdr:cNvPr id="579" name="【認定こども園・幼稚園・保育所】&#10;一人当たり面積最大値テキスト">
          <a:extLst>
            <a:ext uri="{FF2B5EF4-FFF2-40B4-BE49-F238E27FC236}">
              <a16:creationId xmlns:a16="http://schemas.microsoft.com/office/drawing/2014/main" id="{A441DC44-C16B-4007-B86D-49E9658D6185}"/>
            </a:ext>
          </a:extLst>
        </xdr:cNvPr>
        <xdr:cNvSpPr txBox="1"/>
      </xdr:nvSpPr>
      <xdr:spPr>
        <a:xfrm>
          <a:off x="22199600" y="5605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1270</xdr:rowOff>
    </xdr:from>
    <xdr:to>
      <xdr:col>116</xdr:col>
      <xdr:colOff>152400</xdr:colOff>
      <xdr:row>34</xdr:row>
      <xdr:rowOff>1270</xdr:rowOff>
    </xdr:to>
    <xdr:cxnSp macro="">
      <xdr:nvCxnSpPr>
        <xdr:cNvPr id="580" name="直線コネクタ 579">
          <a:extLst>
            <a:ext uri="{FF2B5EF4-FFF2-40B4-BE49-F238E27FC236}">
              <a16:creationId xmlns:a16="http://schemas.microsoft.com/office/drawing/2014/main" id="{11F0C53F-6045-4A95-8143-F1C7A8F10C59}"/>
            </a:ext>
          </a:extLst>
        </xdr:cNvPr>
        <xdr:cNvCxnSpPr/>
      </xdr:nvCxnSpPr>
      <xdr:spPr>
        <a:xfrm>
          <a:off x="22072600" y="5830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62247</xdr:rowOff>
    </xdr:from>
    <xdr:ext cx="469744" cy="259045"/>
    <xdr:sp macro="" textlink="">
      <xdr:nvSpPr>
        <xdr:cNvPr id="581" name="【認定こども園・幼稚園・保育所】&#10;一人当たり面積平均値テキスト">
          <a:extLst>
            <a:ext uri="{FF2B5EF4-FFF2-40B4-BE49-F238E27FC236}">
              <a16:creationId xmlns:a16="http://schemas.microsoft.com/office/drawing/2014/main" id="{F0F6B346-DE16-474D-A7CF-9B4687F0BFAE}"/>
            </a:ext>
          </a:extLst>
        </xdr:cNvPr>
        <xdr:cNvSpPr txBox="1"/>
      </xdr:nvSpPr>
      <xdr:spPr>
        <a:xfrm>
          <a:off x="22199600" y="67487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83820</xdr:rowOff>
    </xdr:from>
    <xdr:to>
      <xdr:col>116</xdr:col>
      <xdr:colOff>114300</xdr:colOff>
      <xdr:row>40</xdr:row>
      <xdr:rowOff>13970</xdr:rowOff>
    </xdr:to>
    <xdr:sp macro="" textlink="">
      <xdr:nvSpPr>
        <xdr:cNvPr id="582" name="フローチャート: 判断 581">
          <a:extLst>
            <a:ext uri="{FF2B5EF4-FFF2-40B4-BE49-F238E27FC236}">
              <a16:creationId xmlns:a16="http://schemas.microsoft.com/office/drawing/2014/main" id="{5D9CEAB2-9B01-4573-B559-7BEF200C7D87}"/>
            </a:ext>
          </a:extLst>
        </xdr:cNvPr>
        <xdr:cNvSpPr/>
      </xdr:nvSpPr>
      <xdr:spPr>
        <a:xfrm>
          <a:off x="22110700" y="6770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86360</xdr:rowOff>
    </xdr:from>
    <xdr:to>
      <xdr:col>112</xdr:col>
      <xdr:colOff>38100</xdr:colOff>
      <xdr:row>40</xdr:row>
      <xdr:rowOff>16510</xdr:rowOff>
    </xdr:to>
    <xdr:sp macro="" textlink="">
      <xdr:nvSpPr>
        <xdr:cNvPr id="583" name="フローチャート: 判断 582">
          <a:extLst>
            <a:ext uri="{FF2B5EF4-FFF2-40B4-BE49-F238E27FC236}">
              <a16:creationId xmlns:a16="http://schemas.microsoft.com/office/drawing/2014/main" id="{5AFAAAF4-8BC8-4667-8DF9-E5E7C798F6CA}"/>
            </a:ext>
          </a:extLst>
        </xdr:cNvPr>
        <xdr:cNvSpPr/>
      </xdr:nvSpPr>
      <xdr:spPr>
        <a:xfrm>
          <a:off x="21272500" y="677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100330</xdr:rowOff>
    </xdr:from>
    <xdr:to>
      <xdr:col>107</xdr:col>
      <xdr:colOff>101600</xdr:colOff>
      <xdr:row>40</xdr:row>
      <xdr:rowOff>30480</xdr:rowOff>
    </xdr:to>
    <xdr:sp macro="" textlink="">
      <xdr:nvSpPr>
        <xdr:cNvPr id="584" name="フローチャート: 判断 583">
          <a:extLst>
            <a:ext uri="{FF2B5EF4-FFF2-40B4-BE49-F238E27FC236}">
              <a16:creationId xmlns:a16="http://schemas.microsoft.com/office/drawing/2014/main" id="{6C2F2E95-EF29-42DE-A7A7-17E71A1F79F9}"/>
            </a:ext>
          </a:extLst>
        </xdr:cNvPr>
        <xdr:cNvSpPr/>
      </xdr:nvSpPr>
      <xdr:spPr>
        <a:xfrm>
          <a:off x="20383500" y="678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59690</xdr:rowOff>
    </xdr:from>
    <xdr:to>
      <xdr:col>102</xdr:col>
      <xdr:colOff>165100</xdr:colOff>
      <xdr:row>39</xdr:row>
      <xdr:rowOff>161290</xdr:rowOff>
    </xdr:to>
    <xdr:sp macro="" textlink="">
      <xdr:nvSpPr>
        <xdr:cNvPr id="585" name="フローチャート: 判断 584">
          <a:extLst>
            <a:ext uri="{FF2B5EF4-FFF2-40B4-BE49-F238E27FC236}">
              <a16:creationId xmlns:a16="http://schemas.microsoft.com/office/drawing/2014/main" id="{19ABE424-7C40-473E-933E-C8CC89CA1B04}"/>
            </a:ext>
          </a:extLst>
        </xdr:cNvPr>
        <xdr:cNvSpPr/>
      </xdr:nvSpPr>
      <xdr:spPr>
        <a:xfrm>
          <a:off x="19494500" y="674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73660</xdr:rowOff>
    </xdr:from>
    <xdr:to>
      <xdr:col>98</xdr:col>
      <xdr:colOff>38100</xdr:colOff>
      <xdr:row>40</xdr:row>
      <xdr:rowOff>3810</xdr:rowOff>
    </xdr:to>
    <xdr:sp macro="" textlink="">
      <xdr:nvSpPr>
        <xdr:cNvPr id="586" name="フローチャート: 判断 585">
          <a:extLst>
            <a:ext uri="{FF2B5EF4-FFF2-40B4-BE49-F238E27FC236}">
              <a16:creationId xmlns:a16="http://schemas.microsoft.com/office/drawing/2014/main" id="{DCD38084-BB21-4835-AEA4-4CF214ADF2B9}"/>
            </a:ext>
          </a:extLst>
        </xdr:cNvPr>
        <xdr:cNvSpPr/>
      </xdr:nvSpPr>
      <xdr:spPr>
        <a:xfrm>
          <a:off x="18605500" y="6760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2FF0BDD7-4E62-4800-B898-6F742A789E2A}"/>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7B7E9185-2387-48BC-90FE-F23B120F034A}"/>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F72A4B43-31D8-4246-9F1F-A48FF85456A9}"/>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26E3356B-1284-445B-B95A-99F6A00B8E14}"/>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809075FE-BF9A-4B84-8CAC-7F2E31C94459}"/>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72390</xdr:rowOff>
    </xdr:from>
    <xdr:to>
      <xdr:col>116</xdr:col>
      <xdr:colOff>114300</xdr:colOff>
      <xdr:row>40</xdr:row>
      <xdr:rowOff>2540</xdr:rowOff>
    </xdr:to>
    <xdr:sp macro="" textlink="">
      <xdr:nvSpPr>
        <xdr:cNvPr id="592" name="楕円 591">
          <a:extLst>
            <a:ext uri="{FF2B5EF4-FFF2-40B4-BE49-F238E27FC236}">
              <a16:creationId xmlns:a16="http://schemas.microsoft.com/office/drawing/2014/main" id="{78FD4A3B-6F28-4D76-BC0F-CD73E555F814}"/>
            </a:ext>
          </a:extLst>
        </xdr:cNvPr>
        <xdr:cNvSpPr/>
      </xdr:nvSpPr>
      <xdr:spPr>
        <a:xfrm>
          <a:off x="22110700" y="6758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95267</xdr:rowOff>
    </xdr:from>
    <xdr:ext cx="469744" cy="259045"/>
    <xdr:sp macro="" textlink="">
      <xdr:nvSpPr>
        <xdr:cNvPr id="593" name="【認定こども園・幼稚園・保育所】&#10;一人当たり面積該当値テキスト">
          <a:extLst>
            <a:ext uri="{FF2B5EF4-FFF2-40B4-BE49-F238E27FC236}">
              <a16:creationId xmlns:a16="http://schemas.microsoft.com/office/drawing/2014/main" id="{5F3174A6-5F81-4828-9E6B-D0C1B4AEF77C}"/>
            </a:ext>
          </a:extLst>
        </xdr:cNvPr>
        <xdr:cNvSpPr txBox="1"/>
      </xdr:nvSpPr>
      <xdr:spPr>
        <a:xfrm>
          <a:off x="22199600" y="6610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85090</xdr:rowOff>
    </xdr:from>
    <xdr:to>
      <xdr:col>112</xdr:col>
      <xdr:colOff>38100</xdr:colOff>
      <xdr:row>40</xdr:row>
      <xdr:rowOff>15240</xdr:rowOff>
    </xdr:to>
    <xdr:sp macro="" textlink="">
      <xdr:nvSpPr>
        <xdr:cNvPr id="594" name="楕円 593">
          <a:extLst>
            <a:ext uri="{FF2B5EF4-FFF2-40B4-BE49-F238E27FC236}">
              <a16:creationId xmlns:a16="http://schemas.microsoft.com/office/drawing/2014/main" id="{65997659-8229-4D2F-B13E-C7AB6FED6EF5}"/>
            </a:ext>
          </a:extLst>
        </xdr:cNvPr>
        <xdr:cNvSpPr/>
      </xdr:nvSpPr>
      <xdr:spPr>
        <a:xfrm>
          <a:off x="21272500" y="6771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123190</xdr:rowOff>
    </xdr:from>
    <xdr:to>
      <xdr:col>116</xdr:col>
      <xdr:colOff>63500</xdr:colOff>
      <xdr:row>39</xdr:row>
      <xdr:rowOff>135890</xdr:rowOff>
    </xdr:to>
    <xdr:cxnSp macro="">
      <xdr:nvCxnSpPr>
        <xdr:cNvPr id="595" name="直線コネクタ 594">
          <a:extLst>
            <a:ext uri="{FF2B5EF4-FFF2-40B4-BE49-F238E27FC236}">
              <a16:creationId xmlns:a16="http://schemas.microsoft.com/office/drawing/2014/main" id="{BB4BB7C0-CAB1-4721-B944-F1C609B57317}"/>
            </a:ext>
          </a:extLst>
        </xdr:cNvPr>
        <xdr:cNvCxnSpPr/>
      </xdr:nvCxnSpPr>
      <xdr:spPr>
        <a:xfrm flipV="1">
          <a:off x="21323300" y="680974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90170</xdr:rowOff>
    </xdr:from>
    <xdr:to>
      <xdr:col>107</xdr:col>
      <xdr:colOff>101600</xdr:colOff>
      <xdr:row>40</xdr:row>
      <xdr:rowOff>20320</xdr:rowOff>
    </xdr:to>
    <xdr:sp macro="" textlink="">
      <xdr:nvSpPr>
        <xdr:cNvPr id="596" name="楕円 595">
          <a:extLst>
            <a:ext uri="{FF2B5EF4-FFF2-40B4-BE49-F238E27FC236}">
              <a16:creationId xmlns:a16="http://schemas.microsoft.com/office/drawing/2014/main" id="{F8616DE7-1D66-4B9B-BA62-335B22804D60}"/>
            </a:ext>
          </a:extLst>
        </xdr:cNvPr>
        <xdr:cNvSpPr/>
      </xdr:nvSpPr>
      <xdr:spPr>
        <a:xfrm>
          <a:off x="20383500" y="677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135890</xdr:rowOff>
    </xdr:from>
    <xdr:to>
      <xdr:col>111</xdr:col>
      <xdr:colOff>177800</xdr:colOff>
      <xdr:row>39</xdr:row>
      <xdr:rowOff>140970</xdr:rowOff>
    </xdr:to>
    <xdr:cxnSp macro="">
      <xdr:nvCxnSpPr>
        <xdr:cNvPr id="597" name="直線コネクタ 596">
          <a:extLst>
            <a:ext uri="{FF2B5EF4-FFF2-40B4-BE49-F238E27FC236}">
              <a16:creationId xmlns:a16="http://schemas.microsoft.com/office/drawing/2014/main" id="{8C07F9FA-B54D-4CD8-8FF7-7B5FEEDEA2D1}"/>
            </a:ext>
          </a:extLst>
        </xdr:cNvPr>
        <xdr:cNvCxnSpPr/>
      </xdr:nvCxnSpPr>
      <xdr:spPr>
        <a:xfrm flipV="1">
          <a:off x="20434300" y="6822440"/>
          <a:ext cx="88900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100330</xdr:rowOff>
    </xdr:from>
    <xdr:to>
      <xdr:col>102</xdr:col>
      <xdr:colOff>165100</xdr:colOff>
      <xdr:row>40</xdr:row>
      <xdr:rowOff>30480</xdr:rowOff>
    </xdr:to>
    <xdr:sp macro="" textlink="">
      <xdr:nvSpPr>
        <xdr:cNvPr id="598" name="楕円 597">
          <a:extLst>
            <a:ext uri="{FF2B5EF4-FFF2-40B4-BE49-F238E27FC236}">
              <a16:creationId xmlns:a16="http://schemas.microsoft.com/office/drawing/2014/main" id="{89B792FF-09BC-4A8A-854F-8E55DD4FD680}"/>
            </a:ext>
          </a:extLst>
        </xdr:cNvPr>
        <xdr:cNvSpPr/>
      </xdr:nvSpPr>
      <xdr:spPr>
        <a:xfrm>
          <a:off x="19494500" y="678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140970</xdr:rowOff>
    </xdr:from>
    <xdr:to>
      <xdr:col>107</xdr:col>
      <xdr:colOff>50800</xdr:colOff>
      <xdr:row>39</xdr:row>
      <xdr:rowOff>151130</xdr:rowOff>
    </xdr:to>
    <xdr:cxnSp macro="">
      <xdr:nvCxnSpPr>
        <xdr:cNvPr id="599" name="直線コネクタ 598">
          <a:extLst>
            <a:ext uri="{FF2B5EF4-FFF2-40B4-BE49-F238E27FC236}">
              <a16:creationId xmlns:a16="http://schemas.microsoft.com/office/drawing/2014/main" id="{14C3003B-5B5D-4CE4-9FF6-9CD94344BFB4}"/>
            </a:ext>
          </a:extLst>
        </xdr:cNvPr>
        <xdr:cNvCxnSpPr/>
      </xdr:nvCxnSpPr>
      <xdr:spPr>
        <a:xfrm flipV="1">
          <a:off x="19545300" y="6827520"/>
          <a:ext cx="889000" cy="10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111760</xdr:rowOff>
    </xdr:from>
    <xdr:to>
      <xdr:col>98</xdr:col>
      <xdr:colOff>38100</xdr:colOff>
      <xdr:row>40</xdr:row>
      <xdr:rowOff>41910</xdr:rowOff>
    </xdr:to>
    <xdr:sp macro="" textlink="">
      <xdr:nvSpPr>
        <xdr:cNvPr id="600" name="楕円 599">
          <a:extLst>
            <a:ext uri="{FF2B5EF4-FFF2-40B4-BE49-F238E27FC236}">
              <a16:creationId xmlns:a16="http://schemas.microsoft.com/office/drawing/2014/main" id="{E8CBFD93-49A8-4B09-BEBE-DA36FF2A67CF}"/>
            </a:ext>
          </a:extLst>
        </xdr:cNvPr>
        <xdr:cNvSpPr/>
      </xdr:nvSpPr>
      <xdr:spPr>
        <a:xfrm>
          <a:off x="18605500" y="6798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151130</xdr:rowOff>
    </xdr:from>
    <xdr:to>
      <xdr:col>102</xdr:col>
      <xdr:colOff>114300</xdr:colOff>
      <xdr:row>39</xdr:row>
      <xdr:rowOff>162560</xdr:rowOff>
    </xdr:to>
    <xdr:cxnSp macro="">
      <xdr:nvCxnSpPr>
        <xdr:cNvPr id="601" name="直線コネクタ 600">
          <a:extLst>
            <a:ext uri="{FF2B5EF4-FFF2-40B4-BE49-F238E27FC236}">
              <a16:creationId xmlns:a16="http://schemas.microsoft.com/office/drawing/2014/main" id="{6E6BEDF5-032F-43DD-9185-0ABFE5F44ACE}"/>
            </a:ext>
          </a:extLst>
        </xdr:cNvPr>
        <xdr:cNvCxnSpPr/>
      </xdr:nvCxnSpPr>
      <xdr:spPr>
        <a:xfrm flipV="1">
          <a:off x="18656300" y="683768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7637</xdr:rowOff>
    </xdr:from>
    <xdr:ext cx="469744" cy="259045"/>
    <xdr:sp macro="" textlink="">
      <xdr:nvSpPr>
        <xdr:cNvPr id="602" name="n_1aveValue【認定こども園・幼稚園・保育所】&#10;一人当たり面積">
          <a:extLst>
            <a:ext uri="{FF2B5EF4-FFF2-40B4-BE49-F238E27FC236}">
              <a16:creationId xmlns:a16="http://schemas.microsoft.com/office/drawing/2014/main" id="{5AB4DF55-B6D4-4ACC-8BB2-F1960EA7834A}"/>
            </a:ext>
          </a:extLst>
        </xdr:cNvPr>
        <xdr:cNvSpPr txBox="1"/>
      </xdr:nvSpPr>
      <xdr:spPr>
        <a:xfrm>
          <a:off x="21075727" y="6865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21607</xdr:rowOff>
    </xdr:from>
    <xdr:ext cx="469744" cy="259045"/>
    <xdr:sp macro="" textlink="">
      <xdr:nvSpPr>
        <xdr:cNvPr id="603" name="n_2aveValue【認定こども園・幼稚園・保育所】&#10;一人当たり面積">
          <a:extLst>
            <a:ext uri="{FF2B5EF4-FFF2-40B4-BE49-F238E27FC236}">
              <a16:creationId xmlns:a16="http://schemas.microsoft.com/office/drawing/2014/main" id="{C286B204-C688-4DB4-AEF4-DAA9FF3FF609}"/>
            </a:ext>
          </a:extLst>
        </xdr:cNvPr>
        <xdr:cNvSpPr txBox="1"/>
      </xdr:nvSpPr>
      <xdr:spPr>
        <a:xfrm>
          <a:off x="20199427" y="6879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6367</xdr:rowOff>
    </xdr:from>
    <xdr:ext cx="469744" cy="259045"/>
    <xdr:sp macro="" textlink="">
      <xdr:nvSpPr>
        <xdr:cNvPr id="604" name="n_3aveValue【認定こども園・幼稚園・保育所】&#10;一人当たり面積">
          <a:extLst>
            <a:ext uri="{FF2B5EF4-FFF2-40B4-BE49-F238E27FC236}">
              <a16:creationId xmlns:a16="http://schemas.microsoft.com/office/drawing/2014/main" id="{87FDCEF3-19A8-4CA7-AA89-1704024331BA}"/>
            </a:ext>
          </a:extLst>
        </xdr:cNvPr>
        <xdr:cNvSpPr txBox="1"/>
      </xdr:nvSpPr>
      <xdr:spPr>
        <a:xfrm>
          <a:off x="19310427" y="652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20337</xdr:rowOff>
    </xdr:from>
    <xdr:ext cx="469744" cy="259045"/>
    <xdr:sp macro="" textlink="">
      <xdr:nvSpPr>
        <xdr:cNvPr id="605" name="n_4aveValue【認定こども園・幼稚園・保育所】&#10;一人当たり面積">
          <a:extLst>
            <a:ext uri="{FF2B5EF4-FFF2-40B4-BE49-F238E27FC236}">
              <a16:creationId xmlns:a16="http://schemas.microsoft.com/office/drawing/2014/main" id="{44748CFE-039A-4FAC-97EF-BB418E7BF9EF}"/>
            </a:ext>
          </a:extLst>
        </xdr:cNvPr>
        <xdr:cNvSpPr txBox="1"/>
      </xdr:nvSpPr>
      <xdr:spPr>
        <a:xfrm>
          <a:off x="18421427" y="6535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38</xdr:row>
      <xdr:rowOff>31767</xdr:rowOff>
    </xdr:from>
    <xdr:ext cx="469744" cy="259045"/>
    <xdr:sp macro="" textlink="">
      <xdr:nvSpPr>
        <xdr:cNvPr id="606" name="n_1mainValue【認定こども園・幼稚園・保育所】&#10;一人当たり面積">
          <a:extLst>
            <a:ext uri="{FF2B5EF4-FFF2-40B4-BE49-F238E27FC236}">
              <a16:creationId xmlns:a16="http://schemas.microsoft.com/office/drawing/2014/main" id="{DE48F4F6-0C31-4B74-A446-C3B211D73790}"/>
            </a:ext>
          </a:extLst>
        </xdr:cNvPr>
        <xdr:cNvSpPr txBox="1"/>
      </xdr:nvSpPr>
      <xdr:spPr>
        <a:xfrm>
          <a:off x="21075727" y="6546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36847</xdr:rowOff>
    </xdr:from>
    <xdr:ext cx="469744" cy="259045"/>
    <xdr:sp macro="" textlink="">
      <xdr:nvSpPr>
        <xdr:cNvPr id="607" name="n_2mainValue【認定こども園・幼稚園・保育所】&#10;一人当たり面積">
          <a:extLst>
            <a:ext uri="{FF2B5EF4-FFF2-40B4-BE49-F238E27FC236}">
              <a16:creationId xmlns:a16="http://schemas.microsoft.com/office/drawing/2014/main" id="{91822924-0C3F-4A71-9096-45A914469086}"/>
            </a:ext>
          </a:extLst>
        </xdr:cNvPr>
        <xdr:cNvSpPr txBox="1"/>
      </xdr:nvSpPr>
      <xdr:spPr>
        <a:xfrm>
          <a:off x="20199427" y="6551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21607</xdr:rowOff>
    </xdr:from>
    <xdr:ext cx="469744" cy="259045"/>
    <xdr:sp macro="" textlink="">
      <xdr:nvSpPr>
        <xdr:cNvPr id="608" name="n_3mainValue【認定こども園・幼稚園・保育所】&#10;一人当たり面積">
          <a:extLst>
            <a:ext uri="{FF2B5EF4-FFF2-40B4-BE49-F238E27FC236}">
              <a16:creationId xmlns:a16="http://schemas.microsoft.com/office/drawing/2014/main" id="{A61EDB03-F6C0-48B4-8F2A-61D36A6FB4FC}"/>
            </a:ext>
          </a:extLst>
        </xdr:cNvPr>
        <xdr:cNvSpPr txBox="1"/>
      </xdr:nvSpPr>
      <xdr:spPr>
        <a:xfrm>
          <a:off x="19310427" y="6879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33037</xdr:rowOff>
    </xdr:from>
    <xdr:ext cx="469744" cy="259045"/>
    <xdr:sp macro="" textlink="">
      <xdr:nvSpPr>
        <xdr:cNvPr id="609" name="n_4mainValue【認定こども園・幼稚園・保育所】&#10;一人当たり面積">
          <a:extLst>
            <a:ext uri="{FF2B5EF4-FFF2-40B4-BE49-F238E27FC236}">
              <a16:creationId xmlns:a16="http://schemas.microsoft.com/office/drawing/2014/main" id="{B2161E41-EAA9-4847-98AC-191E86900580}"/>
            </a:ext>
          </a:extLst>
        </xdr:cNvPr>
        <xdr:cNvSpPr txBox="1"/>
      </xdr:nvSpPr>
      <xdr:spPr>
        <a:xfrm>
          <a:off x="18421427" y="6891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0" name="正方形/長方形 609">
          <a:extLst>
            <a:ext uri="{FF2B5EF4-FFF2-40B4-BE49-F238E27FC236}">
              <a16:creationId xmlns:a16="http://schemas.microsoft.com/office/drawing/2014/main" id="{CBC150C2-76DE-4758-8339-297F70EFE6C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1" name="正方形/長方形 610">
          <a:extLst>
            <a:ext uri="{FF2B5EF4-FFF2-40B4-BE49-F238E27FC236}">
              <a16:creationId xmlns:a16="http://schemas.microsoft.com/office/drawing/2014/main" id="{ABB75893-9731-4920-B4E0-CB0B3452EBB4}"/>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2" name="正方形/長方形 611">
          <a:extLst>
            <a:ext uri="{FF2B5EF4-FFF2-40B4-BE49-F238E27FC236}">
              <a16:creationId xmlns:a16="http://schemas.microsoft.com/office/drawing/2014/main" id="{A14C95A0-1E6A-41F2-8606-D35033ADA6FA}"/>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3" name="正方形/長方形 612">
          <a:extLst>
            <a:ext uri="{FF2B5EF4-FFF2-40B4-BE49-F238E27FC236}">
              <a16:creationId xmlns:a16="http://schemas.microsoft.com/office/drawing/2014/main" id="{DA9C9F5F-33E3-4B24-AB1F-A921F3EF40DE}"/>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4" name="正方形/長方形 613">
          <a:extLst>
            <a:ext uri="{FF2B5EF4-FFF2-40B4-BE49-F238E27FC236}">
              <a16:creationId xmlns:a16="http://schemas.microsoft.com/office/drawing/2014/main" id="{FD0DD826-483B-44B7-8B90-F8972058AC2F}"/>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5" name="正方形/長方形 614">
          <a:extLst>
            <a:ext uri="{FF2B5EF4-FFF2-40B4-BE49-F238E27FC236}">
              <a16:creationId xmlns:a16="http://schemas.microsoft.com/office/drawing/2014/main" id="{CFA2097F-D077-4B4B-BF0E-D2BA087007A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6" name="正方形/長方形 615">
          <a:extLst>
            <a:ext uri="{FF2B5EF4-FFF2-40B4-BE49-F238E27FC236}">
              <a16:creationId xmlns:a16="http://schemas.microsoft.com/office/drawing/2014/main" id="{5FA3494A-98D1-4DE7-BDAF-055DDDF97C6C}"/>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7" name="正方形/長方形 616">
          <a:extLst>
            <a:ext uri="{FF2B5EF4-FFF2-40B4-BE49-F238E27FC236}">
              <a16:creationId xmlns:a16="http://schemas.microsoft.com/office/drawing/2014/main" id="{4377AA05-621D-497E-98FA-EB63A0C29BA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8" name="テキスト ボックス 617">
          <a:extLst>
            <a:ext uri="{FF2B5EF4-FFF2-40B4-BE49-F238E27FC236}">
              <a16:creationId xmlns:a16="http://schemas.microsoft.com/office/drawing/2014/main" id="{89FCD768-3BF6-46BA-98A9-135F21067533}"/>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9" name="直線コネクタ 618">
          <a:extLst>
            <a:ext uri="{FF2B5EF4-FFF2-40B4-BE49-F238E27FC236}">
              <a16:creationId xmlns:a16="http://schemas.microsoft.com/office/drawing/2014/main" id="{5F9C65A1-9F37-4FAF-BCA0-949192C82209}"/>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0" name="テキスト ボックス 619">
          <a:extLst>
            <a:ext uri="{FF2B5EF4-FFF2-40B4-BE49-F238E27FC236}">
              <a16:creationId xmlns:a16="http://schemas.microsoft.com/office/drawing/2014/main" id="{7DE4C031-EBCC-4934-A59B-A47924AC7B23}"/>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21" name="直線コネクタ 620">
          <a:extLst>
            <a:ext uri="{FF2B5EF4-FFF2-40B4-BE49-F238E27FC236}">
              <a16:creationId xmlns:a16="http://schemas.microsoft.com/office/drawing/2014/main" id="{C7492616-4760-4C27-9645-8EABFA368CCF}"/>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22" name="テキスト ボックス 621">
          <a:extLst>
            <a:ext uri="{FF2B5EF4-FFF2-40B4-BE49-F238E27FC236}">
              <a16:creationId xmlns:a16="http://schemas.microsoft.com/office/drawing/2014/main" id="{EA6A89FD-E631-421F-A991-AB94B3E63BA2}"/>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3" name="直線コネクタ 622">
          <a:extLst>
            <a:ext uri="{FF2B5EF4-FFF2-40B4-BE49-F238E27FC236}">
              <a16:creationId xmlns:a16="http://schemas.microsoft.com/office/drawing/2014/main" id="{BED57AE6-11B8-439B-894A-163925320503}"/>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4" name="テキスト ボックス 623">
          <a:extLst>
            <a:ext uri="{FF2B5EF4-FFF2-40B4-BE49-F238E27FC236}">
              <a16:creationId xmlns:a16="http://schemas.microsoft.com/office/drawing/2014/main" id="{AFA93B95-D23C-4793-929E-9F9981B58C1F}"/>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5" name="直線コネクタ 624">
          <a:extLst>
            <a:ext uri="{FF2B5EF4-FFF2-40B4-BE49-F238E27FC236}">
              <a16:creationId xmlns:a16="http://schemas.microsoft.com/office/drawing/2014/main" id="{6C12BDEE-DD37-42C4-9325-AE0D939FA9F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6" name="テキスト ボックス 625">
          <a:extLst>
            <a:ext uri="{FF2B5EF4-FFF2-40B4-BE49-F238E27FC236}">
              <a16:creationId xmlns:a16="http://schemas.microsoft.com/office/drawing/2014/main" id="{073F0359-421E-4A59-8340-751830A93B9E}"/>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7" name="直線コネクタ 626">
          <a:extLst>
            <a:ext uri="{FF2B5EF4-FFF2-40B4-BE49-F238E27FC236}">
              <a16:creationId xmlns:a16="http://schemas.microsoft.com/office/drawing/2014/main" id="{62120360-6F88-484E-AC23-FF41B2A5ECC4}"/>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8" name="テキスト ボックス 627">
          <a:extLst>
            <a:ext uri="{FF2B5EF4-FFF2-40B4-BE49-F238E27FC236}">
              <a16:creationId xmlns:a16="http://schemas.microsoft.com/office/drawing/2014/main" id="{16E75AB7-6FE8-4C4A-9718-A5734892571B}"/>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9" name="直線コネクタ 628">
          <a:extLst>
            <a:ext uri="{FF2B5EF4-FFF2-40B4-BE49-F238E27FC236}">
              <a16:creationId xmlns:a16="http://schemas.microsoft.com/office/drawing/2014/main" id="{E86455E6-2790-423A-BEA8-7106E88DC984}"/>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30" name="テキスト ボックス 629">
          <a:extLst>
            <a:ext uri="{FF2B5EF4-FFF2-40B4-BE49-F238E27FC236}">
              <a16:creationId xmlns:a16="http://schemas.microsoft.com/office/drawing/2014/main" id="{8BBDAE94-5435-410F-99F3-7D43793979C4}"/>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1" name="直線コネクタ 630">
          <a:extLst>
            <a:ext uri="{FF2B5EF4-FFF2-40B4-BE49-F238E27FC236}">
              <a16:creationId xmlns:a16="http://schemas.microsoft.com/office/drawing/2014/main" id="{9F183183-F267-4AF5-B6C0-085A927310BA}"/>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32" name="テキスト ボックス 631">
          <a:extLst>
            <a:ext uri="{FF2B5EF4-FFF2-40B4-BE49-F238E27FC236}">
              <a16:creationId xmlns:a16="http://schemas.microsoft.com/office/drawing/2014/main" id="{072AE066-8058-4217-A280-53581678E988}"/>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3" name="【学校施設】&#10;有形固定資産減価償却率グラフ枠">
          <a:extLst>
            <a:ext uri="{FF2B5EF4-FFF2-40B4-BE49-F238E27FC236}">
              <a16:creationId xmlns:a16="http://schemas.microsoft.com/office/drawing/2014/main" id="{0DCCE19B-3D21-4D89-8540-7869EBBB793D}"/>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76200</xdr:rowOff>
    </xdr:from>
    <xdr:to>
      <xdr:col>85</xdr:col>
      <xdr:colOff>126364</xdr:colOff>
      <xdr:row>64</xdr:row>
      <xdr:rowOff>19050</xdr:rowOff>
    </xdr:to>
    <xdr:cxnSp macro="">
      <xdr:nvCxnSpPr>
        <xdr:cNvPr id="634" name="直線コネクタ 633">
          <a:extLst>
            <a:ext uri="{FF2B5EF4-FFF2-40B4-BE49-F238E27FC236}">
              <a16:creationId xmlns:a16="http://schemas.microsoft.com/office/drawing/2014/main" id="{ABBFA137-7C4E-4211-956D-4867A1F99DB0}"/>
            </a:ext>
          </a:extLst>
        </xdr:cNvPr>
        <xdr:cNvCxnSpPr/>
      </xdr:nvCxnSpPr>
      <xdr:spPr>
        <a:xfrm flipV="1">
          <a:off x="16318864" y="950595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22877</xdr:rowOff>
    </xdr:from>
    <xdr:ext cx="405111" cy="259045"/>
    <xdr:sp macro="" textlink="">
      <xdr:nvSpPr>
        <xdr:cNvPr id="635" name="【学校施設】&#10;有形固定資産減価償却率最小値テキスト">
          <a:extLst>
            <a:ext uri="{FF2B5EF4-FFF2-40B4-BE49-F238E27FC236}">
              <a16:creationId xmlns:a16="http://schemas.microsoft.com/office/drawing/2014/main" id="{6ADAEF57-9855-4FA4-A063-52A48914D0AA}"/>
            </a:ext>
          </a:extLst>
        </xdr:cNvPr>
        <xdr:cNvSpPr txBox="1"/>
      </xdr:nvSpPr>
      <xdr:spPr>
        <a:xfrm>
          <a:off x="16357600" y="1099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19050</xdr:rowOff>
    </xdr:from>
    <xdr:to>
      <xdr:col>86</xdr:col>
      <xdr:colOff>25400</xdr:colOff>
      <xdr:row>64</xdr:row>
      <xdr:rowOff>19050</xdr:rowOff>
    </xdr:to>
    <xdr:cxnSp macro="">
      <xdr:nvCxnSpPr>
        <xdr:cNvPr id="636" name="直線コネクタ 635">
          <a:extLst>
            <a:ext uri="{FF2B5EF4-FFF2-40B4-BE49-F238E27FC236}">
              <a16:creationId xmlns:a16="http://schemas.microsoft.com/office/drawing/2014/main" id="{8BFE457C-0AF4-4D7A-8030-A19B298BE4B4}"/>
            </a:ext>
          </a:extLst>
        </xdr:cNvPr>
        <xdr:cNvCxnSpPr/>
      </xdr:nvCxnSpPr>
      <xdr:spPr>
        <a:xfrm>
          <a:off x="16230600" y="1099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22877</xdr:rowOff>
    </xdr:from>
    <xdr:ext cx="405111" cy="259045"/>
    <xdr:sp macro="" textlink="">
      <xdr:nvSpPr>
        <xdr:cNvPr id="637" name="【学校施設】&#10;有形固定資産減価償却率最大値テキスト">
          <a:extLst>
            <a:ext uri="{FF2B5EF4-FFF2-40B4-BE49-F238E27FC236}">
              <a16:creationId xmlns:a16="http://schemas.microsoft.com/office/drawing/2014/main" id="{9C83AD71-CF8E-48C1-9597-EF2A31ACFC13}"/>
            </a:ext>
          </a:extLst>
        </xdr:cNvPr>
        <xdr:cNvSpPr txBox="1"/>
      </xdr:nvSpPr>
      <xdr:spPr>
        <a:xfrm>
          <a:off x="16357600" y="9281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76200</xdr:rowOff>
    </xdr:from>
    <xdr:to>
      <xdr:col>86</xdr:col>
      <xdr:colOff>25400</xdr:colOff>
      <xdr:row>55</xdr:row>
      <xdr:rowOff>76200</xdr:rowOff>
    </xdr:to>
    <xdr:cxnSp macro="">
      <xdr:nvCxnSpPr>
        <xdr:cNvPr id="638" name="直線コネクタ 637">
          <a:extLst>
            <a:ext uri="{FF2B5EF4-FFF2-40B4-BE49-F238E27FC236}">
              <a16:creationId xmlns:a16="http://schemas.microsoft.com/office/drawing/2014/main" id="{0F07D5E4-20C9-48C2-93AD-26AF1874A60C}"/>
            </a:ext>
          </a:extLst>
        </xdr:cNvPr>
        <xdr:cNvCxnSpPr/>
      </xdr:nvCxnSpPr>
      <xdr:spPr>
        <a:xfrm>
          <a:off x="16230600" y="950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53992</xdr:rowOff>
    </xdr:from>
    <xdr:ext cx="405111" cy="259045"/>
    <xdr:sp macro="" textlink="">
      <xdr:nvSpPr>
        <xdr:cNvPr id="639" name="【学校施設】&#10;有形固定資産減価償却率平均値テキスト">
          <a:extLst>
            <a:ext uri="{FF2B5EF4-FFF2-40B4-BE49-F238E27FC236}">
              <a16:creationId xmlns:a16="http://schemas.microsoft.com/office/drawing/2014/main" id="{1007724A-683D-4AB1-B45D-B2A797BA9ECD}"/>
            </a:ext>
          </a:extLst>
        </xdr:cNvPr>
        <xdr:cNvSpPr txBox="1"/>
      </xdr:nvSpPr>
      <xdr:spPr>
        <a:xfrm>
          <a:off x="16357600" y="101695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31115</xdr:rowOff>
    </xdr:from>
    <xdr:to>
      <xdr:col>85</xdr:col>
      <xdr:colOff>177800</xdr:colOff>
      <xdr:row>60</xdr:row>
      <xdr:rowOff>132715</xdr:rowOff>
    </xdr:to>
    <xdr:sp macro="" textlink="">
      <xdr:nvSpPr>
        <xdr:cNvPr id="640" name="フローチャート: 判断 639">
          <a:extLst>
            <a:ext uri="{FF2B5EF4-FFF2-40B4-BE49-F238E27FC236}">
              <a16:creationId xmlns:a16="http://schemas.microsoft.com/office/drawing/2014/main" id="{948166C6-B2D0-44C6-BBB8-15B8C7D41B98}"/>
            </a:ext>
          </a:extLst>
        </xdr:cNvPr>
        <xdr:cNvSpPr/>
      </xdr:nvSpPr>
      <xdr:spPr>
        <a:xfrm>
          <a:off x="16268700" y="1031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160655</xdr:rowOff>
    </xdr:from>
    <xdr:to>
      <xdr:col>81</xdr:col>
      <xdr:colOff>101600</xdr:colOff>
      <xdr:row>60</xdr:row>
      <xdr:rowOff>90805</xdr:rowOff>
    </xdr:to>
    <xdr:sp macro="" textlink="">
      <xdr:nvSpPr>
        <xdr:cNvPr id="641" name="フローチャート: 判断 640">
          <a:extLst>
            <a:ext uri="{FF2B5EF4-FFF2-40B4-BE49-F238E27FC236}">
              <a16:creationId xmlns:a16="http://schemas.microsoft.com/office/drawing/2014/main" id="{6FA00EA8-3180-4903-B68D-B7609B68FC43}"/>
            </a:ext>
          </a:extLst>
        </xdr:cNvPr>
        <xdr:cNvSpPr/>
      </xdr:nvSpPr>
      <xdr:spPr>
        <a:xfrm>
          <a:off x="15430500" y="1027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151130</xdr:rowOff>
    </xdr:from>
    <xdr:to>
      <xdr:col>76</xdr:col>
      <xdr:colOff>165100</xdr:colOff>
      <xdr:row>60</xdr:row>
      <xdr:rowOff>81280</xdr:rowOff>
    </xdr:to>
    <xdr:sp macro="" textlink="">
      <xdr:nvSpPr>
        <xdr:cNvPr id="642" name="フローチャート: 判断 641">
          <a:extLst>
            <a:ext uri="{FF2B5EF4-FFF2-40B4-BE49-F238E27FC236}">
              <a16:creationId xmlns:a16="http://schemas.microsoft.com/office/drawing/2014/main" id="{CCB54EB8-3164-4B4D-8E2D-2BE654A54E67}"/>
            </a:ext>
          </a:extLst>
        </xdr:cNvPr>
        <xdr:cNvSpPr/>
      </xdr:nvSpPr>
      <xdr:spPr>
        <a:xfrm>
          <a:off x="14541500" y="1026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635</xdr:rowOff>
    </xdr:from>
    <xdr:to>
      <xdr:col>72</xdr:col>
      <xdr:colOff>38100</xdr:colOff>
      <xdr:row>60</xdr:row>
      <xdr:rowOff>102235</xdr:rowOff>
    </xdr:to>
    <xdr:sp macro="" textlink="">
      <xdr:nvSpPr>
        <xdr:cNvPr id="643" name="フローチャート: 判断 642">
          <a:extLst>
            <a:ext uri="{FF2B5EF4-FFF2-40B4-BE49-F238E27FC236}">
              <a16:creationId xmlns:a16="http://schemas.microsoft.com/office/drawing/2014/main" id="{010F45E9-920B-4734-B1DA-0F37B9DC63E1}"/>
            </a:ext>
          </a:extLst>
        </xdr:cNvPr>
        <xdr:cNvSpPr/>
      </xdr:nvSpPr>
      <xdr:spPr>
        <a:xfrm>
          <a:off x="13652500" y="1028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154940</xdr:rowOff>
    </xdr:from>
    <xdr:to>
      <xdr:col>67</xdr:col>
      <xdr:colOff>101600</xdr:colOff>
      <xdr:row>60</xdr:row>
      <xdr:rowOff>85090</xdr:rowOff>
    </xdr:to>
    <xdr:sp macro="" textlink="">
      <xdr:nvSpPr>
        <xdr:cNvPr id="644" name="フローチャート: 判断 643">
          <a:extLst>
            <a:ext uri="{FF2B5EF4-FFF2-40B4-BE49-F238E27FC236}">
              <a16:creationId xmlns:a16="http://schemas.microsoft.com/office/drawing/2014/main" id="{875D8E68-6714-4E36-937C-D3AA647C2B20}"/>
            </a:ext>
          </a:extLst>
        </xdr:cNvPr>
        <xdr:cNvSpPr/>
      </xdr:nvSpPr>
      <xdr:spPr>
        <a:xfrm>
          <a:off x="12763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61FEA789-BBDC-4BE4-A65C-BE0E9E1FD58F}"/>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59A0398E-267C-4F47-B854-C88B98B82342}"/>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E922D367-3E74-4051-BA55-3653CCB79253}"/>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35BB9CBA-ADB5-4408-BD00-D208056FDA77}"/>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23158A3D-7635-4889-953C-4AA41288F5C3}"/>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2540</xdr:rowOff>
    </xdr:from>
    <xdr:to>
      <xdr:col>85</xdr:col>
      <xdr:colOff>177800</xdr:colOff>
      <xdr:row>62</xdr:row>
      <xdr:rowOff>104140</xdr:rowOff>
    </xdr:to>
    <xdr:sp macro="" textlink="">
      <xdr:nvSpPr>
        <xdr:cNvPr id="650" name="楕円 649">
          <a:extLst>
            <a:ext uri="{FF2B5EF4-FFF2-40B4-BE49-F238E27FC236}">
              <a16:creationId xmlns:a16="http://schemas.microsoft.com/office/drawing/2014/main" id="{E4C93EC9-7C3B-408D-90AB-AC77F7F092DB}"/>
            </a:ext>
          </a:extLst>
        </xdr:cNvPr>
        <xdr:cNvSpPr/>
      </xdr:nvSpPr>
      <xdr:spPr>
        <a:xfrm>
          <a:off x="16268700" y="10632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152417</xdr:rowOff>
    </xdr:from>
    <xdr:ext cx="405111" cy="259045"/>
    <xdr:sp macro="" textlink="">
      <xdr:nvSpPr>
        <xdr:cNvPr id="651" name="【学校施設】&#10;有形固定資産減価償却率該当値テキスト">
          <a:extLst>
            <a:ext uri="{FF2B5EF4-FFF2-40B4-BE49-F238E27FC236}">
              <a16:creationId xmlns:a16="http://schemas.microsoft.com/office/drawing/2014/main" id="{14AC9472-E673-4A36-B212-BCA366535210}"/>
            </a:ext>
          </a:extLst>
        </xdr:cNvPr>
        <xdr:cNvSpPr txBox="1"/>
      </xdr:nvSpPr>
      <xdr:spPr>
        <a:xfrm>
          <a:off x="16357600" y="10610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162560</xdr:rowOff>
    </xdr:from>
    <xdr:to>
      <xdr:col>81</xdr:col>
      <xdr:colOff>101600</xdr:colOff>
      <xdr:row>62</xdr:row>
      <xdr:rowOff>92710</xdr:rowOff>
    </xdr:to>
    <xdr:sp macro="" textlink="">
      <xdr:nvSpPr>
        <xdr:cNvPr id="652" name="楕円 651">
          <a:extLst>
            <a:ext uri="{FF2B5EF4-FFF2-40B4-BE49-F238E27FC236}">
              <a16:creationId xmlns:a16="http://schemas.microsoft.com/office/drawing/2014/main" id="{31F92E88-4DBE-40D8-8D03-FCFF644C8FDF}"/>
            </a:ext>
          </a:extLst>
        </xdr:cNvPr>
        <xdr:cNvSpPr/>
      </xdr:nvSpPr>
      <xdr:spPr>
        <a:xfrm>
          <a:off x="15430500" y="10621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41910</xdr:rowOff>
    </xdr:from>
    <xdr:to>
      <xdr:col>85</xdr:col>
      <xdr:colOff>127000</xdr:colOff>
      <xdr:row>62</xdr:row>
      <xdr:rowOff>53340</xdr:rowOff>
    </xdr:to>
    <xdr:cxnSp macro="">
      <xdr:nvCxnSpPr>
        <xdr:cNvPr id="653" name="直線コネクタ 652">
          <a:extLst>
            <a:ext uri="{FF2B5EF4-FFF2-40B4-BE49-F238E27FC236}">
              <a16:creationId xmlns:a16="http://schemas.microsoft.com/office/drawing/2014/main" id="{E32AE1A5-57C0-4055-BA01-D8C2A975644B}"/>
            </a:ext>
          </a:extLst>
        </xdr:cNvPr>
        <xdr:cNvCxnSpPr/>
      </xdr:nvCxnSpPr>
      <xdr:spPr>
        <a:xfrm>
          <a:off x="15481300" y="1067181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149225</xdr:rowOff>
    </xdr:from>
    <xdr:to>
      <xdr:col>76</xdr:col>
      <xdr:colOff>165100</xdr:colOff>
      <xdr:row>62</xdr:row>
      <xdr:rowOff>79375</xdr:rowOff>
    </xdr:to>
    <xdr:sp macro="" textlink="">
      <xdr:nvSpPr>
        <xdr:cNvPr id="654" name="楕円 653">
          <a:extLst>
            <a:ext uri="{FF2B5EF4-FFF2-40B4-BE49-F238E27FC236}">
              <a16:creationId xmlns:a16="http://schemas.microsoft.com/office/drawing/2014/main" id="{F83CC814-B015-459A-BB23-AD36299FF6D3}"/>
            </a:ext>
          </a:extLst>
        </xdr:cNvPr>
        <xdr:cNvSpPr/>
      </xdr:nvSpPr>
      <xdr:spPr>
        <a:xfrm>
          <a:off x="14541500" y="1060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28575</xdr:rowOff>
    </xdr:from>
    <xdr:to>
      <xdr:col>81</xdr:col>
      <xdr:colOff>50800</xdr:colOff>
      <xdr:row>62</xdr:row>
      <xdr:rowOff>41910</xdr:rowOff>
    </xdr:to>
    <xdr:cxnSp macro="">
      <xdr:nvCxnSpPr>
        <xdr:cNvPr id="655" name="直線コネクタ 654">
          <a:extLst>
            <a:ext uri="{FF2B5EF4-FFF2-40B4-BE49-F238E27FC236}">
              <a16:creationId xmlns:a16="http://schemas.microsoft.com/office/drawing/2014/main" id="{A478BA89-143A-47E1-ACC3-1DF6967D8E1F}"/>
            </a:ext>
          </a:extLst>
        </xdr:cNvPr>
        <xdr:cNvCxnSpPr/>
      </xdr:nvCxnSpPr>
      <xdr:spPr>
        <a:xfrm>
          <a:off x="14592300" y="10658475"/>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109220</xdr:rowOff>
    </xdr:from>
    <xdr:to>
      <xdr:col>72</xdr:col>
      <xdr:colOff>38100</xdr:colOff>
      <xdr:row>62</xdr:row>
      <xdr:rowOff>39370</xdr:rowOff>
    </xdr:to>
    <xdr:sp macro="" textlink="">
      <xdr:nvSpPr>
        <xdr:cNvPr id="656" name="楕円 655">
          <a:extLst>
            <a:ext uri="{FF2B5EF4-FFF2-40B4-BE49-F238E27FC236}">
              <a16:creationId xmlns:a16="http://schemas.microsoft.com/office/drawing/2014/main" id="{41AE6CD6-2C9B-4DF4-B909-84878F1CE606}"/>
            </a:ext>
          </a:extLst>
        </xdr:cNvPr>
        <xdr:cNvSpPr/>
      </xdr:nvSpPr>
      <xdr:spPr>
        <a:xfrm>
          <a:off x="13652500" y="1056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160020</xdr:rowOff>
    </xdr:from>
    <xdr:to>
      <xdr:col>76</xdr:col>
      <xdr:colOff>114300</xdr:colOff>
      <xdr:row>62</xdr:row>
      <xdr:rowOff>28575</xdr:rowOff>
    </xdr:to>
    <xdr:cxnSp macro="">
      <xdr:nvCxnSpPr>
        <xdr:cNvPr id="657" name="直線コネクタ 656">
          <a:extLst>
            <a:ext uri="{FF2B5EF4-FFF2-40B4-BE49-F238E27FC236}">
              <a16:creationId xmlns:a16="http://schemas.microsoft.com/office/drawing/2014/main" id="{80AA7832-2F71-453A-BBB2-C80263FA393F}"/>
            </a:ext>
          </a:extLst>
        </xdr:cNvPr>
        <xdr:cNvCxnSpPr/>
      </xdr:nvCxnSpPr>
      <xdr:spPr>
        <a:xfrm>
          <a:off x="13703300" y="1061847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86360</xdr:rowOff>
    </xdr:from>
    <xdr:to>
      <xdr:col>67</xdr:col>
      <xdr:colOff>101600</xdr:colOff>
      <xdr:row>62</xdr:row>
      <xdr:rowOff>16510</xdr:rowOff>
    </xdr:to>
    <xdr:sp macro="" textlink="">
      <xdr:nvSpPr>
        <xdr:cNvPr id="658" name="楕円 657">
          <a:extLst>
            <a:ext uri="{FF2B5EF4-FFF2-40B4-BE49-F238E27FC236}">
              <a16:creationId xmlns:a16="http://schemas.microsoft.com/office/drawing/2014/main" id="{56BCF285-72C3-4D1F-ADC8-73A65E8A49B0}"/>
            </a:ext>
          </a:extLst>
        </xdr:cNvPr>
        <xdr:cNvSpPr/>
      </xdr:nvSpPr>
      <xdr:spPr>
        <a:xfrm>
          <a:off x="12763500" y="1054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137160</xdr:rowOff>
    </xdr:from>
    <xdr:to>
      <xdr:col>71</xdr:col>
      <xdr:colOff>177800</xdr:colOff>
      <xdr:row>61</xdr:row>
      <xdr:rowOff>160020</xdr:rowOff>
    </xdr:to>
    <xdr:cxnSp macro="">
      <xdr:nvCxnSpPr>
        <xdr:cNvPr id="659" name="直線コネクタ 658">
          <a:extLst>
            <a:ext uri="{FF2B5EF4-FFF2-40B4-BE49-F238E27FC236}">
              <a16:creationId xmlns:a16="http://schemas.microsoft.com/office/drawing/2014/main" id="{73243229-28F6-4724-B4FA-681C5B6F18C5}"/>
            </a:ext>
          </a:extLst>
        </xdr:cNvPr>
        <xdr:cNvCxnSpPr/>
      </xdr:nvCxnSpPr>
      <xdr:spPr>
        <a:xfrm>
          <a:off x="12814300" y="1059561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107332</xdr:rowOff>
    </xdr:from>
    <xdr:ext cx="405111" cy="259045"/>
    <xdr:sp macro="" textlink="">
      <xdr:nvSpPr>
        <xdr:cNvPr id="660" name="n_1aveValue【学校施設】&#10;有形固定資産減価償却率">
          <a:extLst>
            <a:ext uri="{FF2B5EF4-FFF2-40B4-BE49-F238E27FC236}">
              <a16:creationId xmlns:a16="http://schemas.microsoft.com/office/drawing/2014/main" id="{D07DD7FF-109F-4509-8576-9C7C0A168268}"/>
            </a:ext>
          </a:extLst>
        </xdr:cNvPr>
        <xdr:cNvSpPr txBox="1"/>
      </xdr:nvSpPr>
      <xdr:spPr>
        <a:xfrm>
          <a:off x="15266044" y="1005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97807</xdr:rowOff>
    </xdr:from>
    <xdr:ext cx="405111" cy="259045"/>
    <xdr:sp macro="" textlink="">
      <xdr:nvSpPr>
        <xdr:cNvPr id="661" name="n_2aveValue【学校施設】&#10;有形固定資産減価償却率">
          <a:extLst>
            <a:ext uri="{FF2B5EF4-FFF2-40B4-BE49-F238E27FC236}">
              <a16:creationId xmlns:a16="http://schemas.microsoft.com/office/drawing/2014/main" id="{F4DD7335-33B0-4238-A151-69C2887B8113}"/>
            </a:ext>
          </a:extLst>
        </xdr:cNvPr>
        <xdr:cNvSpPr txBox="1"/>
      </xdr:nvSpPr>
      <xdr:spPr>
        <a:xfrm>
          <a:off x="14389744" y="1004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118762</xdr:rowOff>
    </xdr:from>
    <xdr:ext cx="405111" cy="259045"/>
    <xdr:sp macro="" textlink="">
      <xdr:nvSpPr>
        <xdr:cNvPr id="662" name="n_3aveValue【学校施設】&#10;有形固定資産減価償却率">
          <a:extLst>
            <a:ext uri="{FF2B5EF4-FFF2-40B4-BE49-F238E27FC236}">
              <a16:creationId xmlns:a16="http://schemas.microsoft.com/office/drawing/2014/main" id="{17A34DEF-E065-4FC4-88B5-4046BD03BB67}"/>
            </a:ext>
          </a:extLst>
        </xdr:cNvPr>
        <xdr:cNvSpPr txBox="1"/>
      </xdr:nvSpPr>
      <xdr:spPr>
        <a:xfrm>
          <a:off x="13500744" y="10062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101617</xdr:rowOff>
    </xdr:from>
    <xdr:ext cx="405111" cy="259045"/>
    <xdr:sp macro="" textlink="">
      <xdr:nvSpPr>
        <xdr:cNvPr id="663" name="n_4aveValue【学校施設】&#10;有形固定資産減価償却率">
          <a:extLst>
            <a:ext uri="{FF2B5EF4-FFF2-40B4-BE49-F238E27FC236}">
              <a16:creationId xmlns:a16="http://schemas.microsoft.com/office/drawing/2014/main" id="{ECAD2D9A-B8E8-46D7-BE39-BBC28022CECA}"/>
            </a:ext>
          </a:extLst>
        </xdr:cNvPr>
        <xdr:cNvSpPr txBox="1"/>
      </xdr:nvSpPr>
      <xdr:spPr>
        <a:xfrm>
          <a:off x="12611744" y="1004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83837</xdr:rowOff>
    </xdr:from>
    <xdr:ext cx="405111" cy="259045"/>
    <xdr:sp macro="" textlink="">
      <xdr:nvSpPr>
        <xdr:cNvPr id="664" name="n_1mainValue【学校施設】&#10;有形固定資産減価償却率">
          <a:extLst>
            <a:ext uri="{FF2B5EF4-FFF2-40B4-BE49-F238E27FC236}">
              <a16:creationId xmlns:a16="http://schemas.microsoft.com/office/drawing/2014/main" id="{54CB9E4D-15B6-427E-8386-8112BA7B1326}"/>
            </a:ext>
          </a:extLst>
        </xdr:cNvPr>
        <xdr:cNvSpPr txBox="1"/>
      </xdr:nvSpPr>
      <xdr:spPr>
        <a:xfrm>
          <a:off x="15266044" y="10713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70502</xdr:rowOff>
    </xdr:from>
    <xdr:ext cx="405111" cy="259045"/>
    <xdr:sp macro="" textlink="">
      <xdr:nvSpPr>
        <xdr:cNvPr id="665" name="n_2mainValue【学校施設】&#10;有形固定資産減価償却率">
          <a:extLst>
            <a:ext uri="{FF2B5EF4-FFF2-40B4-BE49-F238E27FC236}">
              <a16:creationId xmlns:a16="http://schemas.microsoft.com/office/drawing/2014/main" id="{E24ADC97-EFCF-4236-9EEA-4C90D2E22A5D}"/>
            </a:ext>
          </a:extLst>
        </xdr:cNvPr>
        <xdr:cNvSpPr txBox="1"/>
      </xdr:nvSpPr>
      <xdr:spPr>
        <a:xfrm>
          <a:off x="14389744" y="10700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30497</xdr:rowOff>
    </xdr:from>
    <xdr:ext cx="405111" cy="259045"/>
    <xdr:sp macro="" textlink="">
      <xdr:nvSpPr>
        <xdr:cNvPr id="666" name="n_3mainValue【学校施設】&#10;有形固定資産減価償却率">
          <a:extLst>
            <a:ext uri="{FF2B5EF4-FFF2-40B4-BE49-F238E27FC236}">
              <a16:creationId xmlns:a16="http://schemas.microsoft.com/office/drawing/2014/main" id="{8067FDD3-B306-41EF-9BDE-C40983976FDE}"/>
            </a:ext>
          </a:extLst>
        </xdr:cNvPr>
        <xdr:cNvSpPr txBox="1"/>
      </xdr:nvSpPr>
      <xdr:spPr>
        <a:xfrm>
          <a:off x="13500744" y="1066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7637</xdr:rowOff>
    </xdr:from>
    <xdr:ext cx="405111" cy="259045"/>
    <xdr:sp macro="" textlink="">
      <xdr:nvSpPr>
        <xdr:cNvPr id="667" name="n_4mainValue【学校施設】&#10;有形固定資産減価償却率">
          <a:extLst>
            <a:ext uri="{FF2B5EF4-FFF2-40B4-BE49-F238E27FC236}">
              <a16:creationId xmlns:a16="http://schemas.microsoft.com/office/drawing/2014/main" id="{6AF7764B-BB01-4C39-9CC8-3F5E7789DDF9}"/>
            </a:ext>
          </a:extLst>
        </xdr:cNvPr>
        <xdr:cNvSpPr txBox="1"/>
      </xdr:nvSpPr>
      <xdr:spPr>
        <a:xfrm>
          <a:off x="12611744" y="10637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8" name="正方形/長方形 667">
          <a:extLst>
            <a:ext uri="{FF2B5EF4-FFF2-40B4-BE49-F238E27FC236}">
              <a16:creationId xmlns:a16="http://schemas.microsoft.com/office/drawing/2014/main" id="{5376406E-A619-40CA-8BC4-2EA9E07E237F}"/>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9" name="正方形/長方形 668">
          <a:extLst>
            <a:ext uri="{FF2B5EF4-FFF2-40B4-BE49-F238E27FC236}">
              <a16:creationId xmlns:a16="http://schemas.microsoft.com/office/drawing/2014/main" id="{E3051400-FB31-4910-A846-B6B078502F54}"/>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0" name="正方形/長方形 669">
          <a:extLst>
            <a:ext uri="{FF2B5EF4-FFF2-40B4-BE49-F238E27FC236}">
              <a16:creationId xmlns:a16="http://schemas.microsoft.com/office/drawing/2014/main" id="{A895CADE-2854-4446-8009-15ACE83C68FE}"/>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1" name="正方形/長方形 670">
          <a:extLst>
            <a:ext uri="{FF2B5EF4-FFF2-40B4-BE49-F238E27FC236}">
              <a16:creationId xmlns:a16="http://schemas.microsoft.com/office/drawing/2014/main" id="{3C1EF091-9A28-42EC-A6BE-8A5F31B45E31}"/>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2" name="正方形/長方形 671">
          <a:extLst>
            <a:ext uri="{FF2B5EF4-FFF2-40B4-BE49-F238E27FC236}">
              <a16:creationId xmlns:a16="http://schemas.microsoft.com/office/drawing/2014/main" id="{1F7A7441-BC4B-4EA6-AA43-86D9DEC4644C}"/>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3" name="正方形/長方形 672">
          <a:extLst>
            <a:ext uri="{FF2B5EF4-FFF2-40B4-BE49-F238E27FC236}">
              <a16:creationId xmlns:a16="http://schemas.microsoft.com/office/drawing/2014/main" id="{D05ADDA0-6849-4A6F-9E00-F452EA2AA0C9}"/>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4" name="正方形/長方形 673">
          <a:extLst>
            <a:ext uri="{FF2B5EF4-FFF2-40B4-BE49-F238E27FC236}">
              <a16:creationId xmlns:a16="http://schemas.microsoft.com/office/drawing/2014/main" id="{44F21E3F-3009-4D2E-BC2D-9E4903362997}"/>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5" name="正方形/長方形 674">
          <a:extLst>
            <a:ext uri="{FF2B5EF4-FFF2-40B4-BE49-F238E27FC236}">
              <a16:creationId xmlns:a16="http://schemas.microsoft.com/office/drawing/2014/main" id="{227C7966-3FD0-4C8E-9E9D-E1834715B83C}"/>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6" name="テキスト ボックス 675">
          <a:extLst>
            <a:ext uri="{FF2B5EF4-FFF2-40B4-BE49-F238E27FC236}">
              <a16:creationId xmlns:a16="http://schemas.microsoft.com/office/drawing/2014/main" id="{1319722E-CE93-4DB7-BB2C-6DE6B3EA7A16}"/>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7" name="直線コネクタ 676">
          <a:extLst>
            <a:ext uri="{FF2B5EF4-FFF2-40B4-BE49-F238E27FC236}">
              <a16:creationId xmlns:a16="http://schemas.microsoft.com/office/drawing/2014/main" id="{CC774D93-3A77-4F6B-96E0-F1C39127CB15}"/>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78" name="テキスト ボックス 677">
          <a:extLst>
            <a:ext uri="{FF2B5EF4-FFF2-40B4-BE49-F238E27FC236}">
              <a16:creationId xmlns:a16="http://schemas.microsoft.com/office/drawing/2014/main" id="{6B93989C-BC92-4082-963B-F4529183DE93}"/>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679" name="直線コネクタ 678">
          <a:extLst>
            <a:ext uri="{FF2B5EF4-FFF2-40B4-BE49-F238E27FC236}">
              <a16:creationId xmlns:a16="http://schemas.microsoft.com/office/drawing/2014/main" id="{03267EA3-F7FE-443C-8A6D-7CF1DFDF9B7B}"/>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80" name="テキスト ボックス 679">
          <a:extLst>
            <a:ext uri="{FF2B5EF4-FFF2-40B4-BE49-F238E27FC236}">
              <a16:creationId xmlns:a16="http://schemas.microsoft.com/office/drawing/2014/main" id="{9C357412-89B0-4614-AD2C-B878DE5C5588}"/>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81" name="直線コネクタ 680">
          <a:extLst>
            <a:ext uri="{FF2B5EF4-FFF2-40B4-BE49-F238E27FC236}">
              <a16:creationId xmlns:a16="http://schemas.microsoft.com/office/drawing/2014/main" id="{1BC843EF-CACE-4DC7-8D16-AAC14F444BF2}"/>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2" name="テキスト ボックス 681">
          <a:extLst>
            <a:ext uri="{FF2B5EF4-FFF2-40B4-BE49-F238E27FC236}">
              <a16:creationId xmlns:a16="http://schemas.microsoft.com/office/drawing/2014/main" id="{1B2B1089-AC01-4463-9FBA-42021D1EB4C3}"/>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3" name="直線コネクタ 682">
          <a:extLst>
            <a:ext uri="{FF2B5EF4-FFF2-40B4-BE49-F238E27FC236}">
              <a16:creationId xmlns:a16="http://schemas.microsoft.com/office/drawing/2014/main" id="{3FBFB82E-A6F8-4648-ACE4-B20A9569B5AE}"/>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4" name="テキスト ボックス 683">
          <a:extLst>
            <a:ext uri="{FF2B5EF4-FFF2-40B4-BE49-F238E27FC236}">
              <a16:creationId xmlns:a16="http://schemas.microsoft.com/office/drawing/2014/main" id="{93D117CB-1C78-434F-B795-B1DD97E0EEA7}"/>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5" name="直線コネクタ 684">
          <a:extLst>
            <a:ext uri="{FF2B5EF4-FFF2-40B4-BE49-F238E27FC236}">
              <a16:creationId xmlns:a16="http://schemas.microsoft.com/office/drawing/2014/main" id="{2720C89C-CEF9-45AC-93FA-3C8E4F475DA8}"/>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6" name="テキスト ボックス 685">
          <a:extLst>
            <a:ext uri="{FF2B5EF4-FFF2-40B4-BE49-F238E27FC236}">
              <a16:creationId xmlns:a16="http://schemas.microsoft.com/office/drawing/2014/main" id="{6C1999D3-D134-496F-A46C-3509091E03E6}"/>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7" name="直線コネクタ 686">
          <a:extLst>
            <a:ext uri="{FF2B5EF4-FFF2-40B4-BE49-F238E27FC236}">
              <a16:creationId xmlns:a16="http://schemas.microsoft.com/office/drawing/2014/main" id="{91EAB673-226B-41ED-A3EB-B3C350F22ABD}"/>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8" name="テキスト ボックス 687">
          <a:extLst>
            <a:ext uri="{FF2B5EF4-FFF2-40B4-BE49-F238E27FC236}">
              <a16:creationId xmlns:a16="http://schemas.microsoft.com/office/drawing/2014/main" id="{6E7D51B5-1F42-44C1-8DC5-9562437ACD68}"/>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9" name="直線コネクタ 688">
          <a:extLst>
            <a:ext uri="{FF2B5EF4-FFF2-40B4-BE49-F238E27FC236}">
              <a16:creationId xmlns:a16="http://schemas.microsoft.com/office/drawing/2014/main" id="{F1793052-F798-44D9-9F0D-19492022DB6A}"/>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0" name="テキスト ボックス 689">
          <a:extLst>
            <a:ext uri="{FF2B5EF4-FFF2-40B4-BE49-F238E27FC236}">
              <a16:creationId xmlns:a16="http://schemas.microsoft.com/office/drawing/2014/main" id="{8A1046B2-003A-4A89-AE7B-19A483FAC1A1}"/>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1" name="【学校施設】&#10;一人当たり面積グラフ枠">
          <a:extLst>
            <a:ext uri="{FF2B5EF4-FFF2-40B4-BE49-F238E27FC236}">
              <a16:creationId xmlns:a16="http://schemas.microsoft.com/office/drawing/2014/main" id="{1DAE23EE-037C-4D22-A988-14D98F48B42C}"/>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90678</xdr:rowOff>
    </xdr:from>
    <xdr:to>
      <xdr:col>116</xdr:col>
      <xdr:colOff>62864</xdr:colOff>
      <xdr:row>64</xdr:row>
      <xdr:rowOff>86106</xdr:rowOff>
    </xdr:to>
    <xdr:cxnSp macro="">
      <xdr:nvCxnSpPr>
        <xdr:cNvPr id="692" name="直線コネクタ 691">
          <a:extLst>
            <a:ext uri="{FF2B5EF4-FFF2-40B4-BE49-F238E27FC236}">
              <a16:creationId xmlns:a16="http://schemas.microsoft.com/office/drawing/2014/main" id="{0E60E19A-5091-4319-A97B-E210D53FFE07}"/>
            </a:ext>
          </a:extLst>
        </xdr:cNvPr>
        <xdr:cNvCxnSpPr/>
      </xdr:nvCxnSpPr>
      <xdr:spPr>
        <a:xfrm flipV="1">
          <a:off x="22160864" y="9520428"/>
          <a:ext cx="0" cy="15384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89933</xdr:rowOff>
    </xdr:from>
    <xdr:ext cx="469744" cy="259045"/>
    <xdr:sp macro="" textlink="">
      <xdr:nvSpPr>
        <xdr:cNvPr id="693" name="【学校施設】&#10;一人当たり面積最小値テキスト">
          <a:extLst>
            <a:ext uri="{FF2B5EF4-FFF2-40B4-BE49-F238E27FC236}">
              <a16:creationId xmlns:a16="http://schemas.microsoft.com/office/drawing/2014/main" id="{C0C30C85-DE09-40B6-9DD1-264388314032}"/>
            </a:ext>
          </a:extLst>
        </xdr:cNvPr>
        <xdr:cNvSpPr txBox="1"/>
      </xdr:nvSpPr>
      <xdr:spPr>
        <a:xfrm>
          <a:off x="22199600" y="11062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86106</xdr:rowOff>
    </xdr:from>
    <xdr:to>
      <xdr:col>116</xdr:col>
      <xdr:colOff>152400</xdr:colOff>
      <xdr:row>64</xdr:row>
      <xdr:rowOff>86106</xdr:rowOff>
    </xdr:to>
    <xdr:cxnSp macro="">
      <xdr:nvCxnSpPr>
        <xdr:cNvPr id="694" name="直線コネクタ 693">
          <a:extLst>
            <a:ext uri="{FF2B5EF4-FFF2-40B4-BE49-F238E27FC236}">
              <a16:creationId xmlns:a16="http://schemas.microsoft.com/office/drawing/2014/main" id="{1E35E408-FFF2-4078-A198-906F59FCEAF1}"/>
            </a:ext>
          </a:extLst>
        </xdr:cNvPr>
        <xdr:cNvCxnSpPr/>
      </xdr:nvCxnSpPr>
      <xdr:spPr>
        <a:xfrm>
          <a:off x="22072600" y="11058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37355</xdr:rowOff>
    </xdr:from>
    <xdr:ext cx="469744" cy="259045"/>
    <xdr:sp macro="" textlink="">
      <xdr:nvSpPr>
        <xdr:cNvPr id="695" name="【学校施設】&#10;一人当たり面積最大値テキスト">
          <a:extLst>
            <a:ext uri="{FF2B5EF4-FFF2-40B4-BE49-F238E27FC236}">
              <a16:creationId xmlns:a16="http://schemas.microsoft.com/office/drawing/2014/main" id="{3ADC1B5B-2FF2-42F3-B1B9-DB8C071EDAA0}"/>
            </a:ext>
          </a:extLst>
        </xdr:cNvPr>
        <xdr:cNvSpPr txBox="1"/>
      </xdr:nvSpPr>
      <xdr:spPr>
        <a:xfrm>
          <a:off x="22199600" y="9295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90678</xdr:rowOff>
    </xdr:from>
    <xdr:to>
      <xdr:col>116</xdr:col>
      <xdr:colOff>152400</xdr:colOff>
      <xdr:row>55</xdr:row>
      <xdr:rowOff>90678</xdr:rowOff>
    </xdr:to>
    <xdr:cxnSp macro="">
      <xdr:nvCxnSpPr>
        <xdr:cNvPr id="696" name="直線コネクタ 695">
          <a:extLst>
            <a:ext uri="{FF2B5EF4-FFF2-40B4-BE49-F238E27FC236}">
              <a16:creationId xmlns:a16="http://schemas.microsoft.com/office/drawing/2014/main" id="{916C7564-029E-4E2E-8E20-162EA469D64E}"/>
            </a:ext>
          </a:extLst>
        </xdr:cNvPr>
        <xdr:cNvCxnSpPr/>
      </xdr:nvCxnSpPr>
      <xdr:spPr>
        <a:xfrm>
          <a:off x="22072600" y="952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3700</xdr:rowOff>
    </xdr:from>
    <xdr:ext cx="469744" cy="259045"/>
    <xdr:sp macro="" textlink="">
      <xdr:nvSpPr>
        <xdr:cNvPr id="697" name="【学校施設】&#10;一人当たり面積平均値テキスト">
          <a:extLst>
            <a:ext uri="{FF2B5EF4-FFF2-40B4-BE49-F238E27FC236}">
              <a16:creationId xmlns:a16="http://schemas.microsoft.com/office/drawing/2014/main" id="{5283666D-DBF2-4D4E-83F5-CB2F75F068F9}"/>
            </a:ext>
          </a:extLst>
        </xdr:cNvPr>
        <xdr:cNvSpPr txBox="1"/>
      </xdr:nvSpPr>
      <xdr:spPr>
        <a:xfrm>
          <a:off x="22199600" y="102907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152273</xdr:rowOff>
    </xdr:from>
    <xdr:to>
      <xdr:col>116</xdr:col>
      <xdr:colOff>114300</xdr:colOff>
      <xdr:row>61</xdr:row>
      <xdr:rowOff>82423</xdr:rowOff>
    </xdr:to>
    <xdr:sp macro="" textlink="">
      <xdr:nvSpPr>
        <xdr:cNvPr id="698" name="フローチャート: 判断 697">
          <a:extLst>
            <a:ext uri="{FF2B5EF4-FFF2-40B4-BE49-F238E27FC236}">
              <a16:creationId xmlns:a16="http://schemas.microsoft.com/office/drawing/2014/main" id="{222F3C39-9A7D-41C2-908A-8F2F0C0BA57A}"/>
            </a:ext>
          </a:extLst>
        </xdr:cNvPr>
        <xdr:cNvSpPr/>
      </xdr:nvSpPr>
      <xdr:spPr>
        <a:xfrm>
          <a:off x="22110700" y="1043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164465</xdr:rowOff>
    </xdr:from>
    <xdr:to>
      <xdr:col>112</xdr:col>
      <xdr:colOff>38100</xdr:colOff>
      <xdr:row>61</xdr:row>
      <xdr:rowOff>94615</xdr:rowOff>
    </xdr:to>
    <xdr:sp macro="" textlink="">
      <xdr:nvSpPr>
        <xdr:cNvPr id="699" name="フローチャート: 判断 698">
          <a:extLst>
            <a:ext uri="{FF2B5EF4-FFF2-40B4-BE49-F238E27FC236}">
              <a16:creationId xmlns:a16="http://schemas.microsoft.com/office/drawing/2014/main" id="{B762A657-DA24-46C1-98B8-EAB5E17B014D}"/>
            </a:ext>
          </a:extLst>
        </xdr:cNvPr>
        <xdr:cNvSpPr/>
      </xdr:nvSpPr>
      <xdr:spPr>
        <a:xfrm>
          <a:off x="21272500" y="10451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169418</xdr:rowOff>
    </xdr:from>
    <xdr:to>
      <xdr:col>107</xdr:col>
      <xdr:colOff>101600</xdr:colOff>
      <xdr:row>61</xdr:row>
      <xdr:rowOff>99568</xdr:rowOff>
    </xdr:to>
    <xdr:sp macro="" textlink="">
      <xdr:nvSpPr>
        <xdr:cNvPr id="700" name="フローチャート: 判断 699">
          <a:extLst>
            <a:ext uri="{FF2B5EF4-FFF2-40B4-BE49-F238E27FC236}">
              <a16:creationId xmlns:a16="http://schemas.microsoft.com/office/drawing/2014/main" id="{6ACFD104-7C6A-4378-850E-86B6E6512A1B}"/>
            </a:ext>
          </a:extLst>
        </xdr:cNvPr>
        <xdr:cNvSpPr/>
      </xdr:nvSpPr>
      <xdr:spPr>
        <a:xfrm>
          <a:off x="20383500" y="10456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115316</xdr:rowOff>
    </xdr:from>
    <xdr:to>
      <xdr:col>102</xdr:col>
      <xdr:colOff>165100</xdr:colOff>
      <xdr:row>61</xdr:row>
      <xdr:rowOff>45466</xdr:rowOff>
    </xdr:to>
    <xdr:sp macro="" textlink="">
      <xdr:nvSpPr>
        <xdr:cNvPr id="701" name="フローチャート: 判断 700">
          <a:extLst>
            <a:ext uri="{FF2B5EF4-FFF2-40B4-BE49-F238E27FC236}">
              <a16:creationId xmlns:a16="http://schemas.microsoft.com/office/drawing/2014/main" id="{5C818090-9925-4B61-AA14-BF4BF650DEB0}"/>
            </a:ext>
          </a:extLst>
        </xdr:cNvPr>
        <xdr:cNvSpPr/>
      </xdr:nvSpPr>
      <xdr:spPr>
        <a:xfrm>
          <a:off x="19494500" y="1040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137414</xdr:rowOff>
    </xdr:from>
    <xdr:to>
      <xdr:col>98</xdr:col>
      <xdr:colOff>38100</xdr:colOff>
      <xdr:row>61</xdr:row>
      <xdr:rowOff>67564</xdr:rowOff>
    </xdr:to>
    <xdr:sp macro="" textlink="">
      <xdr:nvSpPr>
        <xdr:cNvPr id="702" name="フローチャート: 判断 701">
          <a:extLst>
            <a:ext uri="{FF2B5EF4-FFF2-40B4-BE49-F238E27FC236}">
              <a16:creationId xmlns:a16="http://schemas.microsoft.com/office/drawing/2014/main" id="{8C45E55A-81DC-4F99-A14B-F276923F6A10}"/>
            </a:ext>
          </a:extLst>
        </xdr:cNvPr>
        <xdr:cNvSpPr/>
      </xdr:nvSpPr>
      <xdr:spPr>
        <a:xfrm>
          <a:off x="18605500" y="10424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E06D0770-0C59-4AA2-A8D7-B7F90C6EA0E7}"/>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F5B8130F-DCC0-4A76-9646-DE23669159FE}"/>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D5FB7E82-8F59-4E11-8581-CC049D712DC5}"/>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3910DC1E-B3FA-4226-B6BA-6AAE295B7FDC}"/>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id="{3C0751E2-455C-4591-9026-FBAFC03D92E9}"/>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12446</xdr:rowOff>
    </xdr:from>
    <xdr:to>
      <xdr:col>116</xdr:col>
      <xdr:colOff>114300</xdr:colOff>
      <xdr:row>61</xdr:row>
      <xdr:rowOff>114046</xdr:rowOff>
    </xdr:to>
    <xdr:sp macro="" textlink="">
      <xdr:nvSpPr>
        <xdr:cNvPr id="708" name="楕円 707">
          <a:extLst>
            <a:ext uri="{FF2B5EF4-FFF2-40B4-BE49-F238E27FC236}">
              <a16:creationId xmlns:a16="http://schemas.microsoft.com/office/drawing/2014/main" id="{F588C2BB-4344-48D8-AFAA-DD267FB861AE}"/>
            </a:ext>
          </a:extLst>
        </xdr:cNvPr>
        <xdr:cNvSpPr/>
      </xdr:nvSpPr>
      <xdr:spPr>
        <a:xfrm>
          <a:off x="22110700" y="10470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162323</xdr:rowOff>
    </xdr:from>
    <xdr:ext cx="469744" cy="259045"/>
    <xdr:sp macro="" textlink="">
      <xdr:nvSpPr>
        <xdr:cNvPr id="709" name="【学校施設】&#10;一人当たり面積該当値テキスト">
          <a:extLst>
            <a:ext uri="{FF2B5EF4-FFF2-40B4-BE49-F238E27FC236}">
              <a16:creationId xmlns:a16="http://schemas.microsoft.com/office/drawing/2014/main" id="{E9AC568B-33A9-419A-90EA-BCEA797C22CB}"/>
            </a:ext>
          </a:extLst>
        </xdr:cNvPr>
        <xdr:cNvSpPr txBox="1"/>
      </xdr:nvSpPr>
      <xdr:spPr>
        <a:xfrm>
          <a:off x="22199600" y="10449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37973</xdr:rowOff>
    </xdr:from>
    <xdr:to>
      <xdr:col>112</xdr:col>
      <xdr:colOff>38100</xdr:colOff>
      <xdr:row>61</xdr:row>
      <xdr:rowOff>139573</xdr:rowOff>
    </xdr:to>
    <xdr:sp macro="" textlink="">
      <xdr:nvSpPr>
        <xdr:cNvPr id="710" name="楕円 709">
          <a:extLst>
            <a:ext uri="{FF2B5EF4-FFF2-40B4-BE49-F238E27FC236}">
              <a16:creationId xmlns:a16="http://schemas.microsoft.com/office/drawing/2014/main" id="{BFC603CD-322F-43C5-9FE6-4FAC64C65C30}"/>
            </a:ext>
          </a:extLst>
        </xdr:cNvPr>
        <xdr:cNvSpPr/>
      </xdr:nvSpPr>
      <xdr:spPr>
        <a:xfrm>
          <a:off x="21272500" y="10496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63246</xdr:rowOff>
    </xdr:from>
    <xdr:to>
      <xdr:col>116</xdr:col>
      <xdr:colOff>63500</xdr:colOff>
      <xdr:row>61</xdr:row>
      <xdr:rowOff>88773</xdr:rowOff>
    </xdr:to>
    <xdr:cxnSp macro="">
      <xdr:nvCxnSpPr>
        <xdr:cNvPr id="711" name="直線コネクタ 710">
          <a:extLst>
            <a:ext uri="{FF2B5EF4-FFF2-40B4-BE49-F238E27FC236}">
              <a16:creationId xmlns:a16="http://schemas.microsoft.com/office/drawing/2014/main" id="{50EA3397-859D-4315-B5EC-8DBFDE48AB16}"/>
            </a:ext>
          </a:extLst>
        </xdr:cNvPr>
        <xdr:cNvCxnSpPr/>
      </xdr:nvCxnSpPr>
      <xdr:spPr>
        <a:xfrm flipV="1">
          <a:off x="21323300" y="10521696"/>
          <a:ext cx="838200" cy="25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50165</xdr:rowOff>
    </xdr:from>
    <xdr:to>
      <xdr:col>107</xdr:col>
      <xdr:colOff>101600</xdr:colOff>
      <xdr:row>61</xdr:row>
      <xdr:rowOff>151765</xdr:rowOff>
    </xdr:to>
    <xdr:sp macro="" textlink="">
      <xdr:nvSpPr>
        <xdr:cNvPr id="712" name="楕円 711">
          <a:extLst>
            <a:ext uri="{FF2B5EF4-FFF2-40B4-BE49-F238E27FC236}">
              <a16:creationId xmlns:a16="http://schemas.microsoft.com/office/drawing/2014/main" id="{6AE30633-1BE1-4923-BF05-5F4680ABE7FA}"/>
            </a:ext>
          </a:extLst>
        </xdr:cNvPr>
        <xdr:cNvSpPr/>
      </xdr:nvSpPr>
      <xdr:spPr>
        <a:xfrm>
          <a:off x="20383500" y="10508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88773</xdr:rowOff>
    </xdr:from>
    <xdr:to>
      <xdr:col>111</xdr:col>
      <xdr:colOff>177800</xdr:colOff>
      <xdr:row>61</xdr:row>
      <xdr:rowOff>100965</xdr:rowOff>
    </xdr:to>
    <xdr:cxnSp macro="">
      <xdr:nvCxnSpPr>
        <xdr:cNvPr id="713" name="直線コネクタ 712">
          <a:extLst>
            <a:ext uri="{FF2B5EF4-FFF2-40B4-BE49-F238E27FC236}">
              <a16:creationId xmlns:a16="http://schemas.microsoft.com/office/drawing/2014/main" id="{5A013700-062D-49D3-9FB9-17907224B36F}"/>
            </a:ext>
          </a:extLst>
        </xdr:cNvPr>
        <xdr:cNvCxnSpPr/>
      </xdr:nvCxnSpPr>
      <xdr:spPr>
        <a:xfrm flipV="1">
          <a:off x="20434300" y="10547223"/>
          <a:ext cx="889000" cy="1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70358</xdr:rowOff>
    </xdr:from>
    <xdr:to>
      <xdr:col>102</xdr:col>
      <xdr:colOff>165100</xdr:colOff>
      <xdr:row>62</xdr:row>
      <xdr:rowOff>508</xdr:rowOff>
    </xdr:to>
    <xdr:sp macro="" textlink="">
      <xdr:nvSpPr>
        <xdr:cNvPr id="714" name="楕円 713">
          <a:extLst>
            <a:ext uri="{FF2B5EF4-FFF2-40B4-BE49-F238E27FC236}">
              <a16:creationId xmlns:a16="http://schemas.microsoft.com/office/drawing/2014/main" id="{BCD0118D-7CA9-475A-93ED-AA7A7D7212A4}"/>
            </a:ext>
          </a:extLst>
        </xdr:cNvPr>
        <xdr:cNvSpPr/>
      </xdr:nvSpPr>
      <xdr:spPr>
        <a:xfrm>
          <a:off x="19494500" y="10528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100965</xdr:rowOff>
    </xdr:from>
    <xdr:to>
      <xdr:col>107</xdr:col>
      <xdr:colOff>50800</xdr:colOff>
      <xdr:row>61</xdr:row>
      <xdr:rowOff>121158</xdr:rowOff>
    </xdr:to>
    <xdr:cxnSp macro="">
      <xdr:nvCxnSpPr>
        <xdr:cNvPr id="715" name="直線コネクタ 714">
          <a:extLst>
            <a:ext uri="{FF2B5EF4-FFF2-40B4-BE49-F238E27FC236}">
              <a16:creationId xmlns:a16="http://schemas.microsoft.com/office/drawing/2014/main" id="{D236015B-99A6-4821-BFF3-0FE000D988C9}"/>
            </a:ext>
          </a:extLst>
        </xdr:cNvPr>
        <xdr:cNvCxnSpPr/>
      </xdr:nvCxnSpPr>
      <xdr:spPr>
        <a:xfrm flipV="1">
          <a:off x="19545300" y="10559415"/>
          <a:ext cx="889000" cy="20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94361</xdr:rowOff>
    </xdr:from>
    <xdr:to>
      <xdr:col>98</xdr:col>
      <xdr:colOff>38100</xdr:colOff>
      <xdr:row>62</xdr:row>
      <xdr:rowOff>24511</xdr:rowOff>
    </xdr:to>
    <xdr:sp macro="" textlink="">
      <xdr:nvSpPr>
        <xdr:cNvPr id="716" name="楕円 715">
          <a:extLst>
            <a:ext uri="{FF2B5EF4-FFF2-40B4-BE49-F238E27FC236}">
              <a16:creationId xmlns:a16="http://schemas.microsoft.com/office/drawing/2014/main" id="{6A79916E-A8F0-45E9-B379-0FEAB9E14F6C}"/>
            </a:ext>
          </a:extLst>
        </xdr:cNvPr>
        <xdr:cNvSpPr/>
      </xdr:nvSpPr>
      <xdr:spPr>
        <a:xfrm>
          <a:off x="18605500" y="10552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121158</xdr:rowOff>
    </xdr:from>
    <xdr:to>
      <xdr:col>102</xdr:col>
      <xdr:colOff>114300</xdr:colOff>
      <xdr:row>61</xdr:row>
      <xdr:rowOff>145161</xdr:rowOff>
    </xdr:to>
    <xdr:cxnSp macro="">
      <xdr:nvCxnSpPr>
        <xdr:cNvPr id="717" name="直線コネクタ 716">
          <a:extLst>
            <a:ext uri="{FF2B5EF4-FFF2-40B4-BE49-F238E27FC236}">
              <a16:creationId xmlns:a16="http://schemas.microsoft.com/office/drawing/2014/main" id="{FDA2CB14-BC9B-4EF4-8556-F0D612911B09}"/>
            </a:ext>
          </a:extLst>
        </xdr:cNvPr>
        <xdr:cNvCxnSpPr/>
      </xdr:nvCxnSpPr>
      <xdr:spPr>
        <a:xfrm flipV="1">
          <a:off x="18656300" y="10579608"/>
          <a:ext cx="889000" cy="24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111142</xdr:rowOff>
    </xdr:from>
    <xdr:ext cx="469744" cy="259045"/>
    <xdr:sp macro="" textlink="">
      <xdr:nvSpPr>
        <xdr:cNvPr id="718" name="n_1aveValue【学校施設】&#10;一人当たり面積">
          <a:extLst>
            <a:ext uri="{FF2B5EF4-FFF2-40B4-BE49-F238E27FC236}">
              <a16:creationId xmlns:a16="http://schemas.microsoft.com/office/drawing/2014/main" id="{76A42375-4566-493A-AD41-4C319651CE58}"/>
            </a:ext>
          </a:extLst>
        </xdr:cNvPr>
        <xdr:cNvSpPr txBox="1"/>
      </xdr:nvSpPr>
      <xdr:spPr>
        <a:xfrm>
          <a:off x="21075727" y="10226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116095</xdr:rowOff>
    </xdr:from>
    <xdr:ext cx="469744" cy="259045"/>
    <xdr:sp macro="" textlink="">
      <xdr:nvSpPr>
        <xdr:cNvPr id="719" name="n_2aveValue【学校施設】&#10;一人当たり面積">
          <a:extLst>
            <a:ext uri="{FF2B5EF4-FFF2-40B4-BE49-F238E27FC236}">
              <a16:creationId xmlns:a16="http://schemas.microsoft.com/office/drawing/2014/main" id="{48C05031-D7A9-4E69-9C66-FB85272C78EE}"/>
            </a:ext>
          </a:extLst>
        </xdr:cNvPr>
        <xdr:cNvSpPr txBox="1"/>
      </xdr:nvSpPr>
      <xdr:spPr>
        <a:xfrm>
          <a:off x="20199427" y="10231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61993</xdr:rowOff>
    </xdr:from>
    <xdr:ext cx="469744" cy="259045"/>
    <xdr:sp macro="" textlink="">
      <xdr:nvSpPr>
        <xdr:cNvPr id="720" name="n_3aveValue【学校施設】&#10;一人当たり面積">
          <a:extLst>
            <a:ext uri="{FF2B5EF4-FFF2-40B4-BE49-F238E27FC236}">
              <a16:creationId xmlns:a16="http://schemas.microsoft.com/office/drawing/2014/main" id="{4913F266-911A-4681-B5F2-37FA8B1A104E}"/>
            </a:ext>
          </a:extLst>
        </xdr:cNvPr>
        <xdr:cNvSpPr txBox="1"/>
      </xdr:nvSpPr>
      <xdr:spPr>
        <a:xfrm>
          <a:off x="19310427" y="10177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84091</xdr:rowOff>
    </xdr:from>
    <xdr:ext cx="469744" cy="259045"/>
    <xdr:sp macro="" textlink="">
      <xdr:nvSpPr>
        <xdr:cNvPr id="721" name="n_4aveValue【学校施設】&#10;一人当たり面積">
          <a:extLst>
            <a:ext uri="{FF2B5EF4-FFF2-40B4-BE49-F238E27FC236}">
              <a16:creationId xmlns:a16="http://schemas.microsoft.com/office/drawing/2014/main" id="{A851EED8-3227-422A-979E-D8F0FC22F2D8}"/>
            </a:ext>
          </a:extLst>
        </xdr:cNvPr>
        <xdr:cNvSpPr txBox="1"/>
      </xdr:nvSpPr>
      <xdr:spPr>
        <a:xfrm>
          <a:off x="18421427" y="10199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130700</xdr:rowOff>
    </xdr:from>
    <xdr:ext cx="469744" cy="259045"/>
    <xdr:sp macro="" textlink="">
      <xdr:nvSpPr>
        <xdr:cNvPr id="722" name="n_1mainValue【学校施設】&#10;一人当たり面積">
          <a:extLst>
            <a:ext uri="{FF2B5EF4-FFF2-40B4-BE49-F238E27FC236}">
              <a16:creationId xmlns:a16="http://schemas.microsoft.com/office/drawing/2014/main" id="{25E8747C-CEAD-42A0-A7FB-0F8E9F0EA2D0}"/>
            </a:ext>
          </a:extLst>
        </xdr:cNvPr>
        <xdr:cNvSpPr txBox="1"/>
      </xdr:nvSpPr>
      <xdr:spPr>
        <a:xfrm>
          <a:off x="21075727" y="10589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142892</xdr:rowOff>
    </xdr:from>
    <xdr:ext cx="469744" cy="259045"/>
    <xdr:sp macro="" textlink="">
      <xdr:nvSpPr>
        <xdr:cNvPr id="723" name="n_2mainValue【学校施設】&#10;一人当たり面積">
          <a:extLst>
            <a:ext uri="{FF2B5EF4-FFF2-40B4-BE49-F238E27FC236}">
              <a16:creationId xmlns:a16="http://schemas.microsoft.com/office/drawing/2014/main" id="{4120F5AC-EC71-435A-9F0B-59CE57DE2179}"/>
            </a:ext>
          </a:extLst>
        </xdr:cNvPr>
        <xdr:cNvSpPr txBox="1"/>
      </xdr:nvSpPr>
      <xdr:spPr>
        <a:xfrm>
          <a:off x="20199427" y="10601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163085</xdr:rowOff>
    </xdr:from>
    <xdr:ext cx="469744" cy="259045"/>
    <xdr:sp macro="" textlink="">
      <xdr:nvSpPr>
        <xdr:cNvPr id="724" name="n_3mainValue【学校施設】&#10;一人当たり面積">
          <a:extLst>
            <a:ext uri="{FF2B5EF4-FFF2-40B4-BE49-F238E27FC236}">
              <a16:creationId xmlns:a16="http://schemas.microsoft.com/office/drawing/2014/main" id="{D6557FEE-4549-4E7E-91DD-B594404BBFA9}"/>
            </a:ext>
          </a:extLst>
        </xdr:cNvPr>
        <xdr:cNvSpPr txBox="1"/>
      </xdr:nvSpPr>
      <xdr:spPr>
        <a:xfrm>
          <a:off x="19310427" y="10621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15638</xdr:rowOff>
    </xdr:from>
    <xdr:ext cx="469744" cy="259045"/>
    <xdr:sp macro="" textlink="">
      <xdr:nvSpPr>
        <xdr:cNvPr id="725" name="n_4mainValue【学校施設】&#10;一人当たり面積">
          <a:extLst>
            <a:ext uri="{FF2B5EF4-FFF2-40B4-BE49-F238E27FC236}">
              <a16:creationId xmlns:a16="http://schemas.microsoft.com/office/drawing/2014/main" id="{987D7CEB-C10C-42A9-AB2C-E74EAB78E011}"/>
            </a:ext>
          </a:extLst>
        </xdr:cNvPr>
        <xdr:cNvSpPr txBox="1"/>
      </xdr:nvSpPr>
      <xdr:spPr>
        <a:xfrm>
          <a:off x="18421427" y="10645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6" name="正方形/長方形 725">
          <a:extLst>
            <a:ext uri="{FF2B5EF4-FFF2-40B4-BE49-F238E27FC236}">
              <a16:creationId xmlns:a16="http://schemas.microsoft.com/office/drawing/2014/main" id="{656726CA-4265-4753-BFFB-26615F10B3BF}"/>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7" name="正方形/長方形 726">
          <a:extLst>
            <a:ext uri="{FF2B5EF4-FFF2-40B4-BE49-F238E27FC236}">
              <a16:creationId xmlns:a16="http://schemas.microsoft.com/office/drawing/2014/main" id="{24B7C19D-986B-4F98-B09C-EDD33EAD0B9C}"/>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8" name="正方形/長方形 727">
          <a:extLst>
            <a:ext uri="{FF2B5EF4-FFF2-40B4-BE49-F238E27FC236}">
              <a16:creationId xmlns:a16="http://schemas.microsoft.com/office/drawing/2014/main" id="{7019E7D9-ED6E-43CA-99F9-D3ECC58DD203}"/>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9" name="正方形/長方形 728">
          <a:extLst>
            <a:ext uri="{FF2B5EF4-FFF2-40B4-BE49-F238E27FC236}">
              <a16:creationId xmlns:a16="http://schemas.microsoft.com/office/drawing/2014/main" id="{6CA5670E-3479-424D-96ED-8D8F00C7B9C8}"/>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0" name="正方形/長方形 729">
          <a:extLst>
            <a:ext uri="{FF2B5EF4-FFF2-40B4-BE49-F238E27FC236}">
              <a16:creationId xmlns:a16="http://schemas.microsoft.com/office/drawing/2014/main" id="{E5C5A6C0-FE2E-4F2F-8DAA-DD152AC30D79}"/>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1" name="正方形/長方形 730">
          <a:extLst>
            <a:ext uri="{FF2B5EF4-FFF2-40B4-BE49-F238E27FC236}">
              <a16:creationId xmlns:a16="http://schemas.microsoft.com/office/drawing/2014/main" id="{8F7E2B28-A032-4F3B-82B5-B59DB489380F}"/>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2" name="正方形/長方形 731">
          <a:extLst>
            <a:ext uri="{FF2B5EF4-FFF2-40B4-BE49-F238E27FC236}">
              <a16:creationId xmlns:a16="http://schemas.microsoft.com/office/drawing/2014/main" id="{99C6DB7D-86A5-49BC-815F-97D1A3E2B542}"/>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3" name="正方形/長方形 732">
          <a:extLst>
            <a:ext uri="{FF2B5EF4-FFF2-40B4-BE49-F238E27FC236}">
              <a16:creationId xmlns:a16="http://schemas.microsoft.com/office/drawing/2014/main" id="{3947FD4F-ECA2-41FA-B199-0041EBA6ED88}"/>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34" name="正方形/長方形 733">
          <a:extLst>
            <a:ext uri="{FF2B5EF4-FFF2-40B4-BE49-F238E27FC236}">
              <a16:creationId xmlns:a16="http://schemas.microsoft.com/office/drawing/2014/main" id="{14CDABFF-4A4A-4274-A0A4-AD2F0819B618}"/>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35" name="正方形/長方形 734">
          <a:extLst>
            <a:ext uri="{FF2B5EF4-FFF2-40B4-BE49-F238E27FC236}">
              <a16:creationId xmlns:a16="http://schemas.microsoft.com/office/drawing/2014/main" id="{B8904B72-8CA6-46CF-90DE-2AE7B65659B7}"/>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36" name="正方形/長方形 735">
          <a:extLst>
            <a:ext uri="{FF2B5EF4-FFF2-40B4-BE49-F238E27FC236}">
              <a16:creationId xmlns:a16="http://schemas.microsoft.com/office/drawing/2014/main" id="{8C3903E6-CE7F-4845-9CFB-8B90CD072E2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37" name="正方形/長方形 736">
          <a:extLst>
            <a:ext uri="{FF2B5EF4-FFF2-40B4-BE49-F238E27FC236}">
              <a16:creationId xmlns:a16="http://schemas.microsoft.com/office/drawing/2014/main" id="{D25F36E5-453C-448F-A95B-372BA9DF136A}"/>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38" name="正方形/長方形 737">
          <a:extLst>
            <a:ext uri="{FF2B5EF4-FFF2-40B4-BE49-F238E27FC236}">
              <a16:creationId xmlns:a16="http://schemas.microsoft.com/office/drawing/2014/main" id="{7F1E19E4-EDF6-41A1-A2FA-4265D2DDDABC}"/>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39" name="正方形/長方形 738">
          <a:extLst>
            <a:ext uri="{FF2B5EF4-FFF2-40B4-BE49-F238E27FC236}">
              <a16:creationId xmlns:a16="http://schemas.microsoft.com/office/drawing/2014/main" id="{807A75F9-3282-43A5-84B3-3ACCBADB5E8C}"/>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40" name="正方形/長方形 739">
          <a:extLst>
            <a:ext uri="{FF2B5EF4-FFF2-40B4-BE49-F238E27FC236}">
              <a16:creationId xmlns:a16="http://schemas.microsoft.com/office/drawing/2014/main" id="{3788A5CF-B3C2-4C2E-B2A3-45FF6A76C11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41" name="正方形/長方形 740">
          <a:extLst>
            <a:ext uri="{FF2B5EF4-FFF2-40B4-BE49-F238E27FC236}">
              <a16:creationId xmlns:a16="http://schemas.microsoft.com/office/drawing/2014/main" id="{6C3D0317-5F4A-4C44-AE7B-9618C2C5B161}"/>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42" name="正方形/長方形 741">
          <a:extLst>
            <a:ext uri="{FF2B5EF4-FFF2-40B4-BE49-F238E27FC236}">
              <a16:creationId xmlns:a16="http://schemas.microsoft.com/office/drawing/2014/main" id="{F1756CB3-1345-423B-9F5F-509302C76D54}"/>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3" name="正方形/長方形 742">
          <a:extLst>
            <a:ext uri="{FF2B5EF4-FFF2-40B4-BE49-F238E27FC236}">
              <a16:creationId xmlns:a16="http://schemas.microsoft.com/office/drawing/2014/main" id="{6AB6E97B-A5D8-4B8F-B190-6966186EB95B}"/>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4" name="正方形/長方形 743">
          <a:extLst>
            <a:ext uri="{FF2B5EF4-FFF2-40B4-BE49-F238E27FC236}">
              <a16:creationId xmlns:a16="http://schemas.microsoft.com/office/drawing/2014/main" id="{7DC8E6B9-0032-4772-A2D1-CBDF12BFA03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5" name="正方形/長方形 744">
          <a:extLst>
            <a:ext uri="{FF2B5EF4-FFF2-40B4-BE49-F238E27FC236}">
              <a16:creationId xmlns:a16="http://schemas.microsoft.com/office/drawing/2014/main" id="{F598EE4B-B280-4F1B-9E55-CEE614D0F40B}"/>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6" name="正方形/長方形 745">
          <a:extLst>
            <a:ext uri="{FF2B5EF4-FFF2-40B4-BE49-F238E27FC236}">
              <a16:creationId xmlns:a16="http://schemas.microsoft.com/office/drawing/2014/main" id="{75C2C2BA-6538-4CEB-A8AB-BC6DD67CB816}"/>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7" name="正方形/長方形 746">
          <a:extLst>
            <a:ext uri="{FF2B5EF4-FFF2-40B4-BE49-F238E27FC236}">
              <a16:creationId xmlns:a16="http://schemas.microsoft.com/office/drawing/2014/main" id="{D8191F8A-4758-41D9-9274-239EB1A65C92}"/>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8" name="正方形/長方形 747">
          <a:extLst>
            <a:ext uri="{FF2B5EF4-FFF2-40B4-BE49-F238E27FC236}">
              <a16:creationId xmlns:a16="http://schemas.microsoft.com/office/drawing/2014/main" id="{3D62E254-30EB-4F49-BF66-B9F381187F08}"/>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9" name="正方形/長方形 748">
          <a:extLst>
            <a:ext uri="{FF2B5EF4-FFF2-40B4-BE49-F238E27FC236}">
              <a16:creationId xmlns:a16="http://schemas.microsoft.com/office/drawing/2014/main" id="{B79D7B22-11C9-44BA-A08A-D7CD1008E402}"/>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0" name="テキスト ボックス 749">
          <a:extLst>
            <a:ext uri="{FF2B5EF4-FFF2-40B4-BE49-F238E27FC236}">
              <a16:creationId xmlns:a16="http://schemas.microsoft.com/office/drawing/2014/main" id="{C5110013-8CF9-4D08-BFD6-10B004EEDE2C}"/>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1" name="直線コネクタ 750">
          <a:extLst>
            <a:ext uri="{FF2B5EF4-FFF2-40B4-BE49-F238E27FC236}">
              <a16:creationId xmlns:a16="http://schemas.microsoft.com/office/drawing/2014/main" id="{37ED84D7-7669-4F40-AB8E-0FB089340D27}"/>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2" name="テキスト ボックス 751">
          <a:extLst>
            <a:ext uri="{FF2B5EF4-FFF2-40B4-BE49-F238E27FC236}">
              <a16:creationId xmlns:a16="http://schemas.microsoft.com/office/drawing/2014/main" id="{52A08F27-F879-47A1-B496-6097CE4802BB}"/>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3" name="直線コネクタ 752">
          <a:extLst>
            <a:ext uri="{FF2B5EF4-FFF2-40B4-BE49-F238E27FC236}">
              <a16:creationId xmlns:a16="http://schemas.microsoft.com/office/drawing/2014/main" id="{D62DF530-CE97-4A5C-AF66-6C253D030968}"/>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4" name="テキスト ボックス 753">
          <a:extLst>
            <a:ext uri="{FF2B5EF4-FFF2-40B4-BE49-F238E27FC236}">
              <a16:creationId xmlns:a16="http://schemas.microsoft.com/office/drawing/2014/main" id="{FB899D53-F454-4C85-B170-0C176B06D416}"/>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5" name="直線コネクタ 754">
          <a:extLst>
            <a:ext uri="{FF2B5EF4-FFF2-40B4-BE49-F238E27FC236}">
              <a16:creationId xmlns:a16="http://schemas.microsoft.com/office/drawing/2014/main" id="{FFCCAF77-B155-43A8-A789-B92474803FE5}"/>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6" name="テキスト ボックス 755">
          <a:extLst>
            <a:ext uri="{FF2B5EF4-FFF2-40B4-BE49-F238E27FC236}">
              <a16:creationId xmlns:a16="http://schemas.microsoft.com/office/drawing/2014/main" id="{C492D511-F7FE-417B-AEF6-2C3587842232}"/>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7" name="直線コネクタ 756">
          <a:extLst>
            <a:ext uri="{FF2B5EF4-FFF2-40B4-BE49-F238E27FC236}">
              <a16:creationId xmlns:a16="http://schemas.microsoft.com/office/drawing/2014/main" id="{A404C7D9-CD83-4F0E-9A4D-BECFE5DC0587}"/>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8" name="テキスト ボックス 757">
          <a:extLst>
            <a:ext uri="{FF2B5EF4-FFF2-40B4-BE49-F238E27FC236}">
              <a16:creationId xmlns:a16="http://schemas.microsoft.com/office/drawing/2014/main" id="{792D1C76-5594-46B5-B061-5C219E7E0063}"/>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9" name="直線コネクタ 758">
          <a:extLst>
            <a:ext uri="{FF2B5EF4-FFF2-40B4-BE49-F238E27FC236}">
              <a16:creationId xmlns:a16="http://schemas.microsoft.com/office/drawing/2014/main" id="{18902D93-7811-4445-B8F3-71A38031D2A5}"/>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60" name="テキスト ボックス 759">
          <a:extLst>
            <a:ext uri="{FF2B5EF4-FFF2-40B4-BE49-F238E27FC236}">
              <a16:creationId xmlns:a16="http://schemas.microsoft.com/office/drawing/2014/main" id="{1D1F1949-55B7-490A-9724-11D9112B7862}"/>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61" name="直線コネクタ 760">
          <a:extLst>
            <a:ext uri="{FF2B5EF4-FFF2-40B4-BE49-F238E27FC236}">
              <a16:creationId xmlns:a16="http://schemas.microsoft.com/office/drawing/2014/main" id="{ACA60D87-3E5A-4D37-B7E1-8D1DFA425986}"/>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62" name="テキスト ボックス 761">
          <a:extLst>
            <a:ext uri="{FF2B5EF4-FFF2-40B4-BE49-F238E27FC236}">
              <a16:creationId xmlns:a16="http://schemas.microsoft.com/office/drawing/2014/main" id="{5602E29E-83BF-460E-823B-40357296B8A0}"/>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3" name="直線コネクタ 762">
          <a:extLst>
            <a:ext uri="{FF2B5EF4-FFF2-40B4-BE49-F238E27FC236}">
              <a16:creationId xmlns:a16="http://schemas.microsoft.com/office/drawing/2014/main" id="{520A4148-CE61-4E07-9E42-3857C3166BE4}"/>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64" name="テキスト ボックス 763">
          <a:extLst>
            <a:ext uri="{FF2B5EF4-FFF2-40B4-BE49-F238E27FC236}">
              <a16:creationId xmlns:a16="http://schemas.microsoft.com/office/drawing/2014/main" id="{1826668C-35C4-49B5-8E92-BC8BA0A46E8A}"/>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5" name="【公民館】&#10;有形固定資産減価償却率グラフ枠">
          <a:extLst>
            <a:ext uri="{FF2B5EF4-FFF2-40B4-BE49-F238E27FC236}">
              <a16:creationId xmlns:a16="http://schemas.microsoft.com/office/drawing/2014/main" id="{A0F72B4B-5A52-4103-A3F7-1701CCA5ABAA}"/>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59055</xdr:rowOff>
    </xdr:from>
    <xdr:to>
      <xdr:col>85</xdr:col>
      <xdr:colOff>126364</xdr:colOff>
      <xdr:row>108</xdr:row>
      <xdr:rowOff>152400</xdr:rowOff>
    </xdr:to>
    <xdr:cxnSp macro="">
      <xdr:nvCxnSpPr>
        <xdr:cNvPr id="766" name="直線コネクタ 765">
          <a:extLst>
            <a:ext uri="{FF2B5EF4-FFF2-40B4-BE49-F238E27FC236}">
              <a16:creationId xmlns:a16="http://schemas.microsoft.com/office/drawing/2014/main" id="{41B11D98-7D92-4125-930A-477347ABBE39}"/>
            </a:ext>
          </a:extLst>
        </xdr:cNvPr>
        <xdr:cNvCxnSpPr/>
      </xdr:nvCxnSpPr>
      <xdr:spPr>
        <a:xfrm flipV="1">
          <a:off x="16318864" y="17032605"/>
          <a:ext cx="0" cy="1636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67" name="【公民館】&#10;有形固定資産減価償却率最小値テキスト">
          <a:extLst>
            <a:ext uri="{FF2B5EF4-FFF2-40B4-BE49-F238E27FC236}">
              <a16:creationId xmlns:a16="http://schemas.microsoft.com/office/drawing/2014/main" id="{C2282C60-B45E-4D6B-BF20-A1B01F7FB256}"/>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68" name="直線コネクタ 767">
          <a:extLst>
            <a:ext uri="{FF2B5EF4-FFF2-40B4-BE49-F238E27FC236}">
              <a16:creationId xmlns:a16="http://schemas.microsoft.com/office/drawing/2014/main" id="{644F1902-60F1-4EA1-BC94-587F7F164DE3}"/>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5732</xdr:rowOff>
    </xdr:from>
    <xdr:ext cx="405111" cy="259045"/>
    <xdr:sp macro="" textlink="">
      <xdr:nvSpPr>
        <xdr:cNvPr id="769" name="【公民館】&#10;有形固定資産減価償却率最大値テキスト">
          <a:extLst>
            <a:ext uri="{FF2B5EF4-FFF2-40B4-BE49-F238E27FC236}">
              <a16:creationId xmlns:a16="http://schemas.microsoft.com/office/drawing/2014/main" id="{401C7EAC-99BE-4B68-B2FA-76DFAAC0C0AD}"/>
            </a:ext>
          </a:extLst>
        </xdr:cNvPr>
        <xdr:cNvSpPr txBox="1"/>
      </xdr:nvSpPr>
      <xdr:spPr>
        <a:xfrm>
          <a:off x="16357600" y="16807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59055</xdr:rowOff>
    </xdr:from>
    <xdr:to>
      <xdr:col>86</xdr:col>
      <xdr:colOff>25400</xdr:colOff>
      <xdr:row>99</xdr:row>
      <xdr:rowOff>59055</xdr:rowOff>
    </xdr:to>
    <xdr:cxnSp macro="">
      <xdr:nvCxnSpPr>
        <xdr:cNvPr id="770" name="直線コネクタ 769">
          <a:extLst>
            <a:ext uri="{FF2B5EF4-FFF2-40B4-BE49-F238E27FC236}">
              <a16:creationId xmlns:a16="http://schemas.microsoft.com/office/drawing/2014/main" id="{91F00A10-A7F8-4569-961C-2B0C68A152A4}"/>
            </a:ext>
          </a:extLst>
        </xdr:cNvPr>
        <xdr:cNvCxnSpPr/>
      </xdr:nvCxnSpPr>
      <xdr:spPr>
        <a:xfrm>
          <a:off x="16230600" y="17032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74313</xdr:rowOff>
    </xdr:from>
    <xdr:ext cx="405111" cy="259045"/>
    <xdr:sp macro="" textlink="">
      <xdr:nvSpPr>
        <xdr:cNvPr id="771" name="【公民館】&#10;有形固定資産減価償却率平均値テキスト">
          <a:extLst>
            <a:ext uri="{FF2B5EF4-FFF2-40B4-BE49-F238E27FC236}">
              <a16:creationId xmlns:a16="http://schemas.microsoft.com/office/drawing/2014/main" id="{30AF7CCE-EE70-4E6D-8E18-C4C39A52014A}"/>
            </a:ext>
          </a:extLst>
        </xdr:cNvPr>
        <xdr:cNvSpPr txBox="1"/>
      </xdr:nvSpPr>
      <xdr:spPr>
        <a:xfrm>
          <a:off x="16357600" y="180765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95886</xdr:rowOff>
    </xdr:from>
    <xdr:to>
      <xdr:col>85</xdr:col>
      <xdr:colOff>177800</xdr:colOff>
      <xdr:row>106</xdr:row>
      <xdr:rowOff>26036</xdr:rowOff>
    </xdr:to>
    <xdr:sp macro="" textlink="">
      <xdr:nvSpPr>
        <xdr:cNvPr id="772" name="フローチャート: 判断 771">
          <a:extLst>
            <a:ext uri="{FF2B5EF4-FFF2-40B4-BE49-F238E27FC236}">
              <a16:creationId xmlns:a16="http://schemas.microsoft.com/office/drawing/2014/main" id="{55D69068-C851-449E-9B2C-1426BC8C7F55}"/>
            </a:ext>
          </a:extLst>
        </xdr:cNvPr>
        <xdr:cNvSpPr/>
      </xdr:nvSpPr>
      <xdr:spPr>
        <a:xfrm>
          <a:off x="16268700" y="18098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86361</xdr:rowOff>
    </xdr:from>
    <xdr:to>
      <xdr:col>81</xdr:col>
      <xdr:colOff>101600</xdr:colOff>
      <xdr:row>106</xdr:row>
      <xdr:rowOff>16511</xdr:rowOff>
    </xdr:to>
    <xdr:sp macro="" textlink="">
      <xdr:nvSpPr>
        <xdr:cNvPr id="773" name="フローチャート: 判断 772">
          <a:extLst>
            <a:ext uri="{FF2B5EF4-FFF2-40B4-BE49-F238E27FC236}">
              <a16:creationId xmlns:a16="http://schemas.microsoft.com/office/drawing/2014/main" id="{766DED1B-58F3-4BD3-8B8D-3C840BB8B88F}"/>
            </a:ext>
          </a:extLst>
        </xdr:cNvPr>
        <xdr:cNvSpPr/>
      </xdr:nvSpPr>
      <xdr:spPr>
        <a:xfrm>
          <a:off x="15430500" y="1808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52070</xdr:rowOff>
    </xdr:from>
    <xdr:to>
      <xdr:col>76</xdr:col>
      <xdr:colOff>165100</xdr:colOff>
      <xdr:row>105</xdr:row>
      <xdr:rowOff>153670</xdr:rowOff>
    </xdr:to>
    <xdr:sp macro="" textlink="">
      <xdr:nvSpPr>
        <xdr:cNvPr id="774" name="フローチャート: 判断 773">
          <a:extLst>
            <a:ext uri="{FF2B5EF4-FFF2-40B4-BE49-F238E27FC236}">
              <a16:creationId xmlns:a16="http://schemas.microsoft.com/office/drawing/2014/main" id="{719DC24F-8748-4AA4-A7EF-DC97AA1C7C14}"/>
            </a:ext>
          </a:extLst>
        </xdr:cNvPr>
        <xdr:cNvSpPr/>
      </xdr:nvSpPr>
      <xdr:spPr>
        <a:xfrm>
          <a:off x="145415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154939</xdr:rowOff>
    </xdr:from>
    <xdr:to>
      <xdr:col>72</xdr:col>
      <xdr:colOff>38100</xdr:colOff>
      <xdr:row>105</xdr:row>
      <xdr:rowOff>85089</xdr:rowOff>
    </xdr:to>
    <xdr:sp macro="" textlink="">
      <xdr:nvSpPr>
        <xdr:cNvPr id="775" name="フローチャート: 判断 774">
          <a:extLst>
            <a:ext uri="{FF2B5EF4-FFF2-40B4-BE49-F238E27FC236}">
              <a16:creationId xmlns:a16="http://schemas.microsoft.com/office/drawing/2014/main" id="{E2439096-CDC8-4882-9173-0BFAA7994751}"/>
            </a:ext>
          </a:extLst>
        </xdr:cNvPr>
        <xdr:cNvSpPr/>
      </xdr:nvSpPr>
      <xdr:spPr>
        <a:xfrm>
          <a:off x="13652500" y="1798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116839</xdr:rowOff>
    </xdr:from>
    <xdr:to>
      <xdr:col>67</xdr:col>
      <xdr:colOff>101600</xdr:colOff>
      <xdr:row>105</xdr:row>
      <xdr:rowOff>46989</xdr:rowOff>
    </xdr:to>
    <xdr:sp macro="" textlink="">
      <xdr:nvSpPr>
        <xdr:cNvPr id="776" name="フローチャート: 判断 775">
          <a:extLst>
            <a:ext uri="{FF2B5EF4-FFF2-40B4-BE49-F238E27FC236}">
              <a16:creationId xmlns:a16="http://schemas.microsoft.com/office/drawing/2014/main" id="{BFBEC53C-6E6E-47EB-8F82-6BD5A3DA622F}"/>
            </a:ext>
          </a:extLst>
        </xdr:cNvPr>
        <xdr:cNvSpPr/>
      </xdr:nvSpPr>
      <xdr:spPr>
        <a:xfrm>
          <a:off x="12763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685AEA60-E33D-44CE-80E9-5D7F345D891F}"/>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9541AD01-782C-44FB-A787-9DCD6BDFE732}"/>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7260CBF0-6D9D-413F-B08B-27F438D136CC}"/>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0" name="テキスト ボックス 779">
          <a:extLst>
            <a:ext uri="{FF2B5EF4-FFF2-40B4-BE49-F238E27FC236}">
              <a16:creationId xmlns:a16="http://schemas.microsoft.com/office/drawing/2014/main" id="{DBBE24A7-23D5-49DF-BB3B-180BF3D2B256}"/>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1" name="テキスト ボックス 780">
          <a:extLst>
            <a:ext uri="{FF2B5EF4-FFF2-40B4-BE49-F238E27FC236}">
              <a16:creationId xmlns:a16="http://schemas.microsoft.com/office/drawing/2014/main" id="{3F351B70-FB54-405C-B17B-E3F5EF0B62F1}"/>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42545</xdr:rowOff>
    </xdr:from>
    <xdr:to>
      <xdr:col>85</xdr:col>
      <xdr:colOff>177800</xdr:colOff>
      <xdr:row>105</xdr:row>
      <xdr:rowOff>144145</xdr:rowOff>
    </xdr:to>
    <xdr:sp macro="" textlink="">
      <xdr:nvSpPr>
        <xdr:cNvPr id="782" name="楕円 781">
          <a:extLst>
            <a:ext uri="{FF2B5EF4-FFF2-40B4-BE49-F238E27FC236}">
              <a16:creationId xmlns:a16="http://schemas.microsoft.com/office/drawing/2014/main" id="{563DD47A-3206-4C7F-81C8-B565237046D6}"/>
            </a:ext>
          </a:extLst>
        </xdr:cNvPr>
        <xdr:cNvSpPr/>
      </xdr:nvSpPr>
      <xdr:spPr>
        <a:xfrm>
          <a:off x="16268700" y="1804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65422</xdr:rowOff>
    </xdr:from>
    <xdr:ext cx="405111" cy="259045"/>
    <xdr:sp macro="" textlink="">
      <xdr:nvSpPr>
        <xdr:cNvPr id="783" name="【公民館】&#10;有形固定資産減価償却率該当値テキスト">
          <a:extLst>
            <a:ext uri="{FF2B5EF4-FFF2-40B4-BE49-F238E27FC236}">
              <a16:creationId xmlns:a16="http://schemas.microsoft.com/office/drawing/2014/main" id="{1F1F760C-021D-4B8C-8F1B-3526DEA68773}"/>
            </a:ext>
          </a:extLst>
        </xdr:cNvPr>
        <xdr:cNvSpPr txBox="1"/>
      </xdr:nvSpPr>
      <xdr:spPr>
        <a:xfrm>
          <a:off x="16357600" y="17896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12064</xdr:rowOff>
    </xdr:from>
    <xdr:to>
      <xdr:col>81</xdr:col>
      <xdr:colOff>101600</xdr:colOff>
      <xdr:row>105</xdr:row>
      <xdr:rowOff>113664</xdr:rowOff>
    </xdr:to>
    <xdr:sp macro="" textlink="">
      <xdr:nvSpPr>
        <xdr:cNvPr id="784" name="楕円 783">
          <a:extLst>
            <a:ext uri="{FF2B5EF4-FFF2-40B4-BE49-F238E27FC236}">
              <a16:creationId xmlns:a16="http://schemas.microsoft.com/office/drawing/2014/main" id="{C47E0092-20C3-485F-8E62-17A0D0E9A1FB}"/>
            </a:ext>
          </a:extLst>
        </xdr:cNvPr>
        <xdr:cNvSpPr/>
      </xdr:nvSpPr>
      <xdr:spPr>
        <a:xfrm>
          <a:off x="15430500" y="18014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62864</xdr:rowOff>
    </xdr:from>
    <xdr:to>
      <xdr:col>85</xdr:col>
      <xdr:colOff>127000</xdr:colOff>
      <xdr:row>105</xdr:row>
      <xdr:rowOff>93345</xdr:rowOff>
    </xdr:to>
    <xdr:cxnSp macro="">
      <xdr:nvCxnSpPr>
        <xdr:cNvPr id="785" name="直線コネクタ 784">
          <a:extLst>
            <a:ext uri="{FF2B5EF4-FFF2-40B4-BE49-F238E27FC236}">
              <a16:creationId xmlns:a16="http://schemas.microsoft.com/office/drawing/2014/main" id="{EA35B7AB-7B5A-4CE8-A0C9-E8D5B765D13D}"/>
            </a:ext>
          </a:extLst>
        </xdr:cNvPr>
        <xdr:cNvCxnSpPr/>
      </xdr:nvCxnSpPr>
      <xdr:spPr>
        <a:xfrm>
          <a:off x="15481300" y="18065114"/>
          <a:ext cx="8382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154939</xdr:rowOff>
    </xdr:from>
    <xdr:to>
      <xdr:col>76</xdr:col>
      <xdr:colOff>165100</xdr:colOff>
      <xdr:row>105</xdr:row>
      <xdr:rowOff>85089</xdr:rowOff>
    </xdr:to>
    <xdr:sp macro="" textlink="">
      <xdr:nvSpPr>
        <xdr:cNvPr id="786" name="楕円 785">
          <a:extLst>
            <a:ext uri="{FF2B5EF4-FFF2-40B4-BE49-F238E27FC236}">
              <a16:creationId xmlns:a16="http://schemas.microsoft.com/office/drawing/2014/main" id="{9FB6DA2B-6B1C-4DE6-8AC2-DD32E52AB1AD}"/>
            </a:ext>
          </a:extLst>
        </xdr:cNvPr>
        <xdr:cNvSpPr/>
      </xdr:nvSpPr>
      <xdr:spPr>
        <a:xfrm>
          <a:off x="14541500" y="17985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34289</xdr:rowOff>
    </xdr:from>
    <xdr:to>
      <xdr:col>81</xdr:col>
      <xdr:colOff>50800</xdr:colOff>
      <xdr:row>105</xdr:row>
      <xdr:rowOff>62864</xdr:rowOff>
    </xdr:to>
    <xdr:cxnSp macro="">
      <xdr:nvCxnSpPr>
        <xdr:cNvPr id="787" name="直線コネクタ 786">
          <a:extLst>
            <a:ext uri="{FF2B5EF4-FFF2-40B4-BE49-F238E27FC236}">
              <a16:creationId xmlns:a16="http://schemas.microsoft.com/office/drawing/2014/main" id="{371A1531-6D6C-4150-8E1C-BA939D275DA8}"/>
            </a:ext>
          </a:extLst>
        </xdr:cNvPr>
        <xdr:cNvCxnSpPr/>
      </xdr:nvCxnSpPr>
      <xdr:spPr>
        <a:xfrm>
          <a:off x="14592300" y="18036539"/>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139700</xdr:rowOff>
    </xdr:from>
    <xdr:to>
      <xdr:col>72</xdr:col>
      <xdr:colOff>38100</xdr:colOff>
      <xdr:row>105</xdr:row>
      <xdr:rowOff>69850</xdr:rowOff>
    </xdr:to>
    <xdr:sp macro="" textlink="">
      <xdr:nvSpPr>
        <xdr:cNvPr id="788" name="楕円 787">
          <a:extLst>
            <a:ext uri="{FF2B5EF4-FFF2-40B4-BE49-F238E27FC236}">
              <a16:creationId xmlns:a16="http://schemas.microsoft.com/office/drawing/2014/main" id="{B232EFE5-1EFA-4C12-85A4-978B0E728DB5}"/>
            </a:ext>
          </a:extLst>
        </xdr:cNvPr>
        <xdr:cNvSpPr/>
      </xdr:nvSpPr>
      <xdr:spPr>
        <a:xfrm>
          <a:off x="13652500" y="1797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19050</xdr:rowOff>
    </xdr:from>
    <xdr:to>
      <xdr:col>76</xdr:col>
      <xdr:colOff>114300</xdr:colOff>
      <xdr:row>105</xdr:row>
      <xdr:rowOff>34289</xdr:rowOff>
    </xdr:to>
    <xdr:cxnSp macro="">
      <xdr:nvCxnSpPr>
        <xdr:cNvPr id="789" name="直線コネクタ 788">
          <a:extLst>
            <a:ext uri="{FF2B5EF4-FFF2-40B4-BE49-F238E27FC236}">
              <a16:creationId xmlns:a16="http://schemas.microsoft.com/office/drawing/2014/main" id="{81598FFF-0325-46E1-B6EC-26833083525C}"/>
            </a:ext>
          </a:extLst>
        </xdr:cNvPr>
        <xdr:cNvCxnSpPr/>
      </xdr:nvCxnSpPr>
      <xdr:spPr>
        <a:xfrm>
          <a:off x="13703300" y="18021300"/>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109220</xdr:rowOff>
    </xdr:from>
    <xdr:to>
      <xdr:col>67</xdr:col>
      <xdr:colOff>101600</xdr:colOff>
      <xdr:row>105</xdr:row>
      <xdr:rowOff>39370</xdr:rowOff>
    </xdr:to>
    <xdr:sp macro="" textlink="">
      <xdr:nvSpPr>
        <xdr:cNvPr id="790" name="楕円 789">
          <a:extLst>
            <a:ext uri="{FF2B5EF4-FFF2-40B4-BE49-F238E27FC236}">
              <a16:creationId xmlns:a16="http://schemas.microsoft.com/office/drawing/2014/main" id="{D1D62870-2B3C-4EC6-9B59-1C41C16AD198}"/>
            </a:ext>
          </a:extLst>
        </xdr:cNvPr>
        <xdr:cNvSpPr/>
      </xdr:nvSpPr>
      <xdr:spPr>
        <a:xfrm>
          <a:off x="12763500" y="1794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160020</xdr:rowOff>
    </xdr:from>
    <xdr:to>
      <xdr:col>71</xdr:col>
      <xdr:colOff>177800</xdr:colOff>
      <xdr:row>105</xdr:row>
      <xdr:rowOff>19050</xdr:rowOff>
    </xdr:to>
    <xdr:cxnSp macro="">
      <xdr:nvCxnSpPr>
        <xdr:cNvPr id="791" name="直線コネクタ 790">
          <a:extLst>
            <a:ext uri="{FF2B5EF4-FFF2-40B4-BE49-F238E27FC236}">
              <a16:creationId xmlns:a16="http://schemas.microsoft.com/office/drawing/2014/main" id="{3B7A319D-2113-4B63-857E-54E6B54B0C16}"/>
            </a:ext>
          </a:extLst>
        </xdr:cNvPr>
        <xdr:cNvCxnSpPr/>
      </xdr:nvCxnSpPr>
      <xdr:spPr>
        <a:xfrm>
          <a:off x="12814300" y="179908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106</xdr:row>
      <xdr:rowOff>7638</xdr:rowOff>
    </xdr:from>
    <xdr:ext cx="405111" cy="259045"/>
    <xdr:sp macro="" textlink="">
      <xdr:nvSpPr>
        <xdr:cNvPr id="792" name="n_1aveValue【公民館】&#10;有形固定資産減価償却率">
          <a:extLst>
            <a:ext uri="{FF2B5EF4-FFF2-40B4-BE49-F238E27FC236}">
              <a16:creationId xmlns:a16="http://schemas.microsoft.com/office/drawing/2014/main" id="{12640CEB-DEC1-4975-9566-2E506F015640}"/>
            </a:ext>
          </a:extLst>
        </xdr:cNvPr>
        <xdr:cNvSpPr txBox="1"/>
      </xdr:nvSpPr>
      <xdr:spPr>
        <a:xfrm>
          <a:off x="15266044" y="18181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144797</xdr:rowOff>
    </xdr:from>
    <xdr:ext cx="405111" cy="259045"/>
    <xdr:sp macro="" textlink="">
      <xdr:nvSpPr>
        <xdr:cNvPr id="793" name="n_2aveValue【公民館】&#10;有形固定資産減価償却率">
          <a:extLst>
            <a:ext uri="{FF2B5EF4-FFF2-40B4-BE49-F238E27FC236}">
              <a16:creationId xmlns:a16="http://schemas.microsoft.com/office/drawing/2014/main" id="{20F24B72-A12F-4CA8-B9A1-F603674914C8}"/>
            </a:ext>
          </a:extLst>
        </xdr:cNvPr>
        <xdr:cNvSpPr txBox="1"/>
      </xdr:nvSpPr>
      <xdr:spPr>
        <a:xfrm>
          <a:off x="14389744" y="1814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76216</xdr:rowOff>
    </xdr:from>
    <xdr:ext cx="405111" cy="259045"/>
    <xdr:sp macro="" textlink="">
      <xdr:nvSpPr>
        <xdr:cNvPr id="794" name="n_3aveValue【公民館】&#10;有形固定資産減価償却率">
          <a:extLst>
            <a:ext uri="{FF2B5EF4-FFF2-40B4-BE49-F238E27FC236}">
              <a16:creationId xmlns:a16="http://schemas.microsoft.com/office/drawing/2014/main" id="{FE534DE7-9799-4389-A2F4-C368E584745D}"/>
            </a:ext>
          </a:extLst>
        </xdr:cNvPr>
        <xdr:cNvSpPr txBox="1"/>
      </xdr:nvSpPr>
      <xdr:spPr>
        <a:xfrm>
          <a:off x="13500744" y="18078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38116</xdr:rowOff>
    </xdr:from>
    <xdr:ext cx="405111" cy="259045"/>
    <xdr:sp macro="" textlink="">
      <xdr:nvSpPr>
        <xdr:cNvPr id="795" name="n_4aveValue【公民館】&#10;有形固定資産減価償却率">
          <a:extLst>
            <a:ext uri="{FF2B5EF4-FFF2-40B4-BE49-F238E27FC236}">
              <a16:creationId xmlns:a16="http://schemas.microsoft.com/office/drawing/2014/main" id="{C05AF699-83E4-48B6-A741-0C764ADB780C}"/>
            </a:ext>
          </a:extLst>
        </xdr:cNvPr>
        <xdr:cNvSpPr txBox="1"/>
      </xdr:nvSpPr>
      <xdr:spPr>
        <a:xfrm>
          <a:off x="12611744" y="1804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130191</xdr:rowOff>
    </xdr:from>
    <xdr:ext cx="405111" cy="259045"/>
    <xdr:sp macro="" textlink="">
      <xdr:nvSpPr>
        <xdr:cNvPr id="796" name="n_1mainValue【公民館】&#10;有形固定資産減価償却率">
          <a:extLst>
            <a:ext uri="{FF2B5EF4-FFF2-40B4-BE49-F238E27FC236}">
              <a16:creationId xmlns:a16="http://schemas.microsoft.com/office/drawing/2014/main" id="{9D24FA56-CF11-43D5-A36A-F17F8367D27D}"/>
            </a:ext>
          </a:extLst>
        </xdr:cNvPr>
        <xdr:cNvSpPr txBox="1"/>
      </xdr:nvSpPr>
      <xdr:spPr>
        <a:xfrm>
          <a:off x="15266044" y="17789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101616</xdr:rowOff>
    </xdr:from>
    <xdr:ext cx="405111" cy="259045"/>
    <xdr:sp macro="" textlink="">
      <xdr:nvSpPr>
        <xdr:cNvPr id="797" name="n_2mainValue【公民館】&#10;有形固定資産減価償却率">
          <a:extLst>
            <a:ext uri="{FF2B5EF4-FFF2-40B4-BE49-F238E27FC236}">
              <a16:creationId xmlns:a16="http://schemas.microsoft.com/office/drawing/2014/main" id="{B6B0B682-8E6C-49F9-8FE1-45FC615A3731}"/>
            </a:ext>
          </a:extLst>
        </xdr:cNvPr>
        <xdr:cNvSpPr txBox="1"/>
      </xdr:nvSpPr>
      <xdr:spPr>
        <a:xfrm>
          <a:off x="14389744" y="17760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86377</xdr:rowOff>
    </xdr:from>
    <xdr:ext cx="405111" cy="259045"/>
    <xdr:sp macro="" textlink="">
      <xdr:nvSpPr>
        <xdr:cNvPr id="798" name="n_3mainValue【公民館】&#10;有形固定資産減価償却率">
          <a:extLst>
            <a:ext uri="{FF2B5EF4-FFF2-40B4-BE49-F238E27FC236}">
              <a16:creationId xmlns:a16="http://schemas.microsoft.com/office/drawing/2014/main" id="{8C00AA43-24BC-4F93-B522-FE8E5FD44061}"/>
            </a:ext>
          </a:extLst>
        </xdr:cNvPr>
        <xdr:cNvSpPr txBox="1"/>
      </xdr:nvSpPr>
      <xdr:spPr>
        <a:xfrm>
          <a:off x="13500744" y="1774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55897</xdr:rowOff>
    </xdr:from>
    <xdr:ext cx="405111" cy="259045"/>
    <xdr:sp macro="" textlink="">
      <xdr:nvSpPr>
        <xdr:cNvPr id="799" name="n_4mainValue【公民館】&#10;有形固定資産減価償却率">
          <a:extLst>
            <a:ext uri="{FF2B5EF4-FFF2-40B4-BE49-F238E27FC236}">
              <a16:creationId xmlns:a16="http://schemas.microsoft.com/office/drawing/2014/main" id="{4E0EDA9B-0CD6-42B1-959A-37C62F1C4BE7}"/>
            </a:ext>
          </a:extLst>
        </xdr:cNvPr>
        <xdr:cNvSpPr txBox="1"/>
      </xdr:nvSpPr>
      <xdr:spPr>
        <a:xfrm>
          <a:off x="12611744" y="1771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0" name="正方形/長方形 799">
          <a:extLst>
            <a:ext uri="{FF2B5EF4-FFF2-40B4-BE49-F238E27FC236}">
              <a16:creationId xmlns:a16="http://schemas.microsoft.com/office/drawing/2014/main" id="{269F146D-9E82-46CF-B39B-4D080B3FEFCE}"/>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1" name="正方形/長方形 800">
          <a:extLst>
            <a:ext uri="{FF2B5EF4-FFF2-40B4-BE49-F238E27FC236}">
              <a16:creationId xmlns:a16="http://schemas.microsoft.com/office/drawing/2014/main" id="{58AB860B-1030-4781-8010-DF936F9FDA8C}"/>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2" name="正方形/長方形 801">
          <a:extLst>
            <a:ext uri="{FF2B5EF4-FFF2-40B4-BE49-F238E27FC236}">
              <a16:creationId xmlns:a16="http://schemas.microsoft.com/office/drawing/2014/main" id="{F8B29A66-5051-4A2B-B5C8-8917388B4947}"/>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3" name="正方形/長方形 802">
          <a:extLst>
            <a:ext uri="{FF2B5EF4-FFF2-40B4-BE49-F238E27FC236}">
              <a16:creationId xmlns:a16="http://schemas.microsoft.com/office/drawing/2014/main" id="{50ED8DAE-6D75-4966-8D1A-1BF8ABE2631F}"/>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4" name="正方形/長方形 803">
          <a:extLst>
            <a:ext uri="{FF2B5EF4-FFF2-40B4-BE49-F238E27FC236}">
              <a16:creationId xmlns:a16="http://schemas.microsoft.com/office/drawing/2014/main" id="{B1366584-6A71-4D78-AD98-C47BFA7081A3}"/>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5" name="正方形/長方形 804">
          <a:extLst>
            <a:ext uri="{FF2B5EF4-FFF2-40B4-BE49-F238E27FC236}">
              <a16:creationId xmlns:a16="http://schemas.microsoft.com/office/drawing/2014/main" id="{F1BF0561-57C1-4400-A93D-CA04B952C3ED}"/>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6" name="正方形/長方形 805">
          <a:extLst>
            <a:ext uri="{FF2B5EF4-FFF2-40B4-BE49-F238E27FC236}">
              <a16:creationId xmlns:a16="http://schemas.microsoft.com/office/drawing/2014/main" id="{1F412B4B-12E6-4567-A22C-6350859420ED}"/>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7" name="正方形/長方形 806">
          <a:extLst>
            <a:ext uri="{FF2B5EF4-FFF2-40B4-BE49-F238E27FC236}">
              <a16:creationId xmlns:a16="http://schemas.microsoft.com/office/drawing/2014/main" id="{6ECB1FC4-77B7-4A19-A7B3-506CA767F955}"/>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8" name="テキスト ボックス 807">
          <a:extLst>
            <a:ext uri="{FF2B5EF4-FFF2-40B4-BE49-F238E27FC236}">
              <a16:creationId xmlns:a16="http://schemas.microsoft.com/office/drawing/2014/main" id="{7EE99DCA-022D-44B6-948B-0ADB0AD2F3B5}"/>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9" name="直線コネクタ 808">
          <a:extLst>
            <a:ext uri="{FF2B5EF4-FFF2-40B4-BE49-F238E27FC236}">
              <a16:creationId xmlns:a16="http://schemas.microsoft.com/office/drawing/2014/main" id="{3A2C651D-DF1B-448C-8944-E8107C257D7B}"/>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10" name="直線コネクタ 809">
          <a:extLst>
            <a:ext uri="{FF2B5EF4-FFF2-40B4-BE49-F238E27FC236}">
              <a16:creationId xmlns:a16="http://schemas.microsoft.com/office/drawing/2014/main" id="{11C55C10-E800-4083-BF3C-FFBD2CE28447}"/>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11" name="テキスト ボックス 810">
          <a:extLst>
            <a:ext uri="{FF2B5EF4-FFF2-40B4-BE49-F238E27FC236}">
              <a16:creationId xmlns:a16="http://schemas.microsoft.com/office/drawing/2014/main" id="{AE8ECC12-DB22-4B48-8E05-0A2B07651066}"/>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12" name="直線コネクタ 811">
          <a:extLst>
            <a:ext uri="{FF2B5EF4-FFF2-40B4-BE49-F238E27FC236}">
              <a16:creationId xmlns:a16="http://schemas.microsoft.com/office/drawing/2014/main" id="{AE57FA96-0948-4366-87DA-B09543DAEA5F}"/>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13" name="テキスト ボックス 812">
          <a:extLst>
            <a:ext uri="{FF2B5EF4-FFF2-40B4-BE49-F238E27FC236}">
              <a16:creationId xmlns:a16="http://schemas.microsoft.com/office/drawing/2014/main" id="{780908B9-16E1-403E-AD71-DAE50A716054}"/>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4" name="直線コネクタ 813">
          <a:extLst>
            <a:ext uri="{FF2B5EF4-FFF2-40B4-BE49-F238E27FC236}">
              <a16:creationId xmlns:a16="http://schemas.microsoft.com/office/drawing/2014/main" id="{12FA79EB-40D3-41BF-9502-9EBE0B28459D}"/>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5" name="テキスト ボックス 814">
          <a:extLst>
            <a:ext uri="{FF2B5EF4-FFF2-40B4-BE49-F238E27FC236}">
              <a16:creationId xmlns:a16="http://schemas.microsoft.com/office/drawing/2014/main" id="{AAF9B611-28C3-4551-ABEB-E57D009FD1B4}"/>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6" name="直線コネクタ 815">
          <a:extLst>
            <a:ext uri="{FF2B5EF4-FFF2-40B4-BE49-F238E27FC236}">
              <a16:creationId xmlns:a16="http://schemas.microsoft.com/office/drawing/2014/main" id="{8FA099DE-8F74-4AC9-A342-C871311CFDC7}"/>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7" name="テキスト ボックス 816">
          <a:extLst>
            <a:ext uri="{FF2B5EF4-FFF2-40B4-BE49-F238E27FC236}">
              <a16:creationId xmlns:a16="http://schemas.microsoft.com/office/drawing/2014/main" id="{6D830A8A-A503-48B0-8FEF-7DD45A56CA5A}"/>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8" name="直線コネクタ 817">
          <a:extLst>
            <a:ext uri="{FF2B5EF4-FFF2-40B4-BE49-F238E27FC236}">
              <a16:creationId xmlns:a16="http://schemas.microsoft.com/office/drawing/2014/main" id="{FB8434CF-4A31-4CE4-93E5-9FF14D25DBC9}"/>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9" name="テキスト ボックス 818">
          <a:extLst>
            <a:ext uri="{FF2B5EF4-FFF2-40B4-BE49-F238E27FC236}">
              <a16:creationId xmlns:a16="http://schemas.microsoft.com/office/drawing/2014/main" id="{FBB803D4-8EE0-4068-8F92-62BD2248810E}"/>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0" name="直線コネクタ 819">
          <a:extLst>
            <a:ext uri="{FF2B5EF4-FFF2-40B4-BE49-F238E27FC236}">
              <a16:creationId xmlns:a16="http://schemas.microsoft.com/office/drawing/2014/main" id="{7F128BDB-2BAD-4736-AAD6-34D4405921F3}"/>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1" name="テキスト ボックス 820">
          <a:extLst>
            <a:ext uri="{FF2B5EF4-FFF2-40B4-BE49-F238E27FC236}">
              <a16:creationId xmlns:a16="http://schemas.microsoft.com/office/drawing/2014/main" id="{5065E358-9803-4BDC-AB96-76927F353637}"/>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2" name="【公民館】&#10;一人当たり面積グラフ枠">
          <a:extLst>
            <a:ext uri="{FF2B5EF4-FFF2-40B4-BE49-F238E27FC236}">
              <a16:creationId xmlns:a16="http://schemas.microsoft.com/office/drawing/2014/main" id="{133A422D-2985-4958-84A4-2EE03B357B46}"/>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16002</xdr:rowOff>
    </xdr:from>
    <xdr:to>
      <xdr:col>116</xdr:col>
      <xdr:colOff>62864</xdr:colOff>
      <xdr:row>108</xdr:row>
      <xdr:rowOff>139446</xdr:rowOff>
    </xdr:to>
    <xdr:cxnSp macro="">
      <xdr:nvCxnSpPr>
        <xdr:cNvPr id="823" name="直線コネクタ 822">
          <a:extLst>
            <a:ext uri="{FF2B5EF4-FFF2-40B4-BE49-F238E27FC236}">
              <a16:creationId xmlns:a16="http://schemas.microsoft.com/office/drawing/2014/main" id="{F771E6AF-4F58-4310-AF8D-131276EA65E4}"/>
            </a:ext>
          </a:extLst>
        </xdr:cNvPr>
        <xdr:cNvCxnSpPr/>
      </xdr:nvCxnSpPr>
      <xdr:spPr>
        <a:xfrm flipV="1">
          <a:off x="22160864" y="17332452"/>
          <a:ext cx="0" cy="1323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143273</xdr:rowOff>
    </xdr:from>
    <xdr:ext cx="469744" cy="259045"/>
    <xdr:sp macro="" textlink="">
      <xdr:nvSpPr>
        <xdr:cNvPr id="824" name="【公民館】&#10;一人当たり面積最小値テキスト">
          <a:extLst>
            <a:ext uri="{FF2B5EF4-FFF2-40B4-BE49-F238E27FC236}">
              <a16:creationId xmlns:a16="http://schemas.microsoft.com/office/drawing/2014/main" id="{E83E6B1A-6369-48E2-847E-83363B1A2EF8}"/>
            </a:ext>
          </a:extLst>
        </xdr:cNvPr>
        <xdr:cNvSpPr txBox="1"/>
      </xdr:nvSpPr>
      <xdr:spPr>
        <a:xfrm>
          <a:off x="22199600" y="18659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139446</xdr:rowOff>
    </xdr:from>
    <xdr:to>
      <xdr:col>116</xdr:col>
      <xdr:colOff>152400</xdr:colOff>
      <xdr:row>108</xdr:row>
      <xdr:rowOff>139446</xdr:rowOff>
    </xdr:to>
    <xdr:cxnSp macro="">
      <xdr:nvCxnSpPr>
        <xdr:cNvPr id="825" name="直線コネクタ 824">
          <a:extLst>
            <a:ext uri="{FF2B5EF4-FFF2-40B4-BE49-F238E27FC236}">
              <a16:creationId xmlns:a16="http://schemas.microsoft.com/office/drawing/2014/main" id="{0C8ECC2E-82BF-4B67-89E3-11725A790380}"/>
            </a:ext>
          </a:extLst>
        </xdr:cNvPr>
        <xdr:cNvCxnSpPr/>
      </xdr:nvCxnSpPr>
      <xdr:spPr>
        <a:xfrm>
          <a:off x="22072600" y="18656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134129</xdr:rowOff>
    </xdr:from>
    <xdr:ext cx="469744" cy="259045"/>
    <xdr:sp macro="" textlink="">
      <xdr:nvSpPr>
        <xdr:cNvPr id="826" name="【公民館】&#10;一人当たり面積最大値テキスト">
          <a:extLst>
            <a:ext uri="{FF2B5EF4-FFF2-40B4-BE49-F238E27FC236}">
              <a16:creationId xmlns:a16="http://schemas.microsoft.com/office/drawing/2014/main" id="{273B67BF-FA69-4602-A62F-4707ED25553B}"/>
            </a:ext>
          </a:extLst>
        </xdr:cNvPr>
        <xdr:cNvSpPr txBox="1"/>
      </xdr:nvSpPr>
      <xdr:spPr>
        <a:xfrm>
          <a:off x="22199600" y="17107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16002</xdr:rowOff>
    </xdr:from>
    <xdr:to>
      <xdr:col>116</xdr:col>
      <xdr:colOff>152400</xdr:colOff>
      <xdr:row>101</xdr:row>
      <xdr:rowOff>16002</xdr:rowOff>
    </xdr:to>
    <xdr:cxnSp macro="">
      <xdr:nvCxnSpPr>
        <xdr:cNvPr id="827" name="直線コネクタ 826">
          <a:extLst>
            <a:ext uri="{FF2B5EF4-FFF2-40B4-BE49-F238E27FC236}">
              <a16:creationId xmlns:a16="http://schemas.microsoft.com/office/drawing/2014/main" id="{448A0D3B-429F-49CE-AE10-29B69778D8F3}"/>
            </a:ext>
          </a:extLst>
        </xdr:cNvPr>
        <xdr:cNvCxnSpPr/>
      </xdr:nvCxnSpPr>
      <xdr:spPr>
        <a:xfrm>
          <a:off x="22072600" y="17332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167149</xdr:rowOff>
    </xdr:from>
    <xdr:ext cx="469744" cy="259045"/>
    <xdr:sp macro="" textlink="">
      <xdr:nvSpPr>
        <xdr:cNvPr id="828" name="【公民館】&#10;一人当たり面積平均値テキスト">
          <a:extLst>
            <a:ext uri="{FF2B5EF4-FFF2-40B4-BE49-F238E27FC236}">
              <a16:creationId xmlns:a16="http://schemas.microsoft.com/office/drawing/2014/main" id="{A7140FEE-AB45-46E0-A19D-002107F6B8BD}"/>
            </a:ext>
          </a:extLst>
        </xdr:cNvPr>
        <xdr:cNvSpPr txBox="1"/>
      </xdr:nvSpPr>
      <xdr:spPr>
        <a:xfrm>
          <a:off x="22199600" y="181693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144272</xdr:rowOff>
    </xdr:from>
    <xdr:to>
      <xdr:col>116</xdr:col>
      <xdr:colOff>114300</xdr:colOff>
      <xdr:row>107</xdr:row>
      <xdr:rowOff>74422</xdr:rowOff>
    </xdr:to>
    <xdr:sp macro="" textlink="">
      <xdr:nvSpPr>
        <xdr:cNvPr id="829" name="フローチャート: 判断 828">
          <a:extLst>
            <a:ext uri="{FF2B5EF4-FFF2-40B4-BE49-F238E27FC236}">
              <a16:creationId xmlns:a16="http://schemas.microsoft.com/office/drawing/2014/main" id="{97F02C1C-E7D8-4C0D-A8F3-4A4816394903}"/>
            </a:ext>
          </a:extLst>
        </xdr:cNvPr>
        <xdr:cNvSpPr/>
      </xdr:nvSpPr>
      <xdr:spPr>
        <a:xfrm>
          <a:off x="22110700" y="18317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156463</xdr:rowOff>
    </xdr:from>
    <xdr:to>
      <xdr:col>112</xdr:col>
      <xdr:colOff>38100</xdr:colOff>
      <xdr:row>107</xdr:row>
      <xdr:rowOff>86613</xdr:rowOff>
    </xdr:to>
    <xdr:sp macro="" textlink="">
      <xdr:nvSpPr>
        <xdr:cNvPr id="830" name="フローチャート: 判断 829">
          <a:extLst>
            <a:ext uri="{FF2B5EF4-FFF2-40B4-BE49-F238E27FC236}">
              <a16:creationId xmlns:a16="http://schemas.microsoft.com/office/drawing/2014/main" id="{BD7FE304-613F-4C75-974B-4123398B1D56}"/>
            </a:ext>
          </a:extLst>
        </xdr:cNvPr>
        <xdr:cNvSpPr/>
      </xdr:nvSpPr>
      <xdr:spPr>
        <a:xfrm>
          <a:off x="21272500" y="18330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158750</xdr:rowOff>
    </xdr:from>
    <xdr:to>
      <xdr:col>107</xdr:col>
      <xdr:colOff>101600</xdr:colOff>
      <xdr:row>107</xdr:row>
      <xdr:rowOff>88900</xdr:rowOff>
    </xdr:to>
    <xdr:sp macro="" textlink="">
      <xdr:nvSpPr>
        <xdr:cNvPr id="831" name="フローチャート: 判断 830">
          <a:extLst>
            <a:ext uri="{FF2B5EF4-FFF2-40B4-BE49-F238E27FC236}">
              <a16:creationId xmlns:a16="http://schemas.microsoft.com/office/drawing/2014/main" id="{D9BAFDC0-025C-4C36-BEBB-CB79B47736A2}"/>
            </a:ext>
          </a:extLst>
        </xdr:cNvPr>
        <xdr:cNvSpPr/>
      </xdr:nvSpPr>
      <xdr:spPr>
        <a:xfrm>
          <a:off x="20383500" y="1833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87122</xdr:rowOff>
    </xdr:from>
    <xdr:to>
      <xdr:col>102</xdr:col>
      <xdr:colOff>165100</xdr:colOff>
      <xdr:row>107</xdr:row>
      <xdr:rowOff>17272</xdr:rowOff>
    </xdr:to>
    <xdr:sp macro="" textlink="">
      <xdr:nvSpPr>
        <xdr:cNvPr id="832" name="フローチャート: 判断 831">
          <a:extLst>
            <a:ext uri="{FF2B5EF4-FFF2-40B4-BE49-F238E27FC236}">
              <a16:creationId xmlns:a16="http://schemas.microsoft.com/office/drawing/2014/main" id="{8FE6961E-621F-4B38-9FB5-67641B9BEA42}"/>
            </a:ext>
          </a:extLst>
        </xdr:cNvPr>
        <xdr:cNvSpPr/>
      </xdr:nvSpPr>
      <xdr:spPr>
        <a:xfrm>
          <a:off x="19494500" y="18260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81026</xdr:rowOff>
    </xdr:from>
    <xdr:to>
      <xdr:col>98</xdr:col>
      <xdr:colOff>38100</xdr:colOff>
      <xdr:row>107</xdr:row>
      <xdr:rowOff>11176</xdr:rowOff>
    </xdr:to>
    <xdr:sp macro="" textlink="">
      <xdr:nvSpPr>
        <xdr:cNvPr id="833" name="フローチャート: 判断 832">
          <a:extLst>
            <a:ext uri="{FF2B5EF4-FFF2-40B4-BE49-F238E27FC236}">
              <a16:creationId xmlns:a16="http://schemas.microsoft.com/office/drawing/2014/main" id="{33EC5146-F6CA-4564-B993-4C1BA24BE4EF}"/>
            </a:ext>
          </a:extLst>
        </xdr:cNvPr>
        <xdr:cNvSpPr/>
      </xdr:nvSpPr>
      <xdr:spPr>
        <a:xfrm>
          <a:off x="18605500" y="18254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C5E44F72-2AA8-48B3-BB58-DFE9F4E8F4D5}"/>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1B05C6FC-E04E-490A-8D6C-DD966004494B}"/>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138EBA9A-2627-4266-A93E-20AEB592AE56}"/>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7" name="テキスト ボックス 836">
          <a:extLst>
            <a:ext uri="{FF2B5EF4-FFF2-40B4-BE49-F238E27FC236}">
              <a16:creationId xmlns:a16="http://schemas.microsoft.com/office/drawing/2014/main" id="{03A0481D-365C-4622-B9D0-4D8456552D8A}"/>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8" name="テキスト ボックス 837">
          <a:extLst>
            <a:ext uri="{FF2B5EF4-FFF2-40B4-BE49-F238E27FC236}">
              <a16:creationId xmlns:a16="http://schemas.microsoft.com/office/drawing/2014/main" id="{8349965C-90F2-4E3E-926D-B79E1F59AEE4}"/>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48261</xdr:rowOff>
    </xdr:from>
    <xdr:to>
      <xdr:col>116</xdr:col>
      <xdr:colOff>114300</xdr:colOff>
      <xdr:row>107</xdr:row>
      <xdr:rowOff>149861</xdr:rowOff>
    </xdr:to>
    <xdr:sp macro="" textlink="">
      <xdr:nvSpPr>
        <xdr:cNvPr id="839" name="楕円 838">
          <a:extLst>
            <a:ext uri="{FF2B5EF4-FFF2-40B4-BE49-F238E27FC236}">
              <a16:creationId xmlns:a16="http://schemas.microsoft.com/office/drawing/2014/main" id="{B77EF41B-4D6A-4B7D-BFDD-B2D3D3BE0A8D}"/>
            </a:ext>
          </a:extLst>
        </xdr:cNvPr>
        <xdr:cNvSpPr/>
      </xdr:nvSpPr>
      <xdr:spPr>
        <a:xfrm>
          <a:off x="22110700" y="1839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26688</xdr:rowOff>
    </xdr:from>
    <xdr:ext cx="469744" cy="259045"/>
    <xdr:sp macro="" textlink="">
      <xdr:nvSpPr>
        <xdr:cNvPr id="840" name="【公民館】&#10;一人当たり面積該当値テキスト">
          <a:extLst>
            <a:ext uri="{FF2B5EF4-FFF2-40B4-BE49-F238E27FC236}">
              <a16:creationId xmlns:a16="http://schemas.microsoft.com/office/drawing/2014/main" id="{3BBBB110-4BCE-445E-8462-B51CAA9BC429}"/>
            </a:ext>
          </a:extLst>
        </xdr:cNvPr>
        <xdr:cNvSpPr txBox="1"/>
      </xdr:nvSpPr>
      <xdr:spPr>
        <a:xfrm>
          <a:off x="22199600" y="18371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54356</xdr:rowOff>
    </xdr:from>
    <xdr:to>
      <xdr:col>112</xdr:col>
      <xdr:colOff>38100</xdr:colOff>
      <xdr:row>107</xdr:row>
      <xdr:rowOff>155956</xdr:rowOff>
    </xdr:to>
    <xdr:sp macro="" textlink="">
      <xdr:nvSpPr>
        <xdr:cNvPr id="841" name="楕円 840">
          <a:extLst>
            <a:ext uri="{FF2B5EF4-FFF2-40B4-BE49-F238E27FC236}">
              <a16:creationId xmlns:a16="http://schemas.microsoft.com/office/drawing/2014/main" id="{D4C7F788-446F-4B8A-A612-D8F28EFB4D7C}"/>
            </a:ext>
          </a:extLst>
        </xdr:cNvPr>
        <xdr:cNvSpPr/>
      </xdr:nvSpPr>
      <xdr:spPr>
        <a:xfrm>
          <a:off x="21272500" y="18399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99061</xdr:rowOff>
    </xdr:from>
    <xdr:to>
      <xdr:col>116</xdr:col>
      <xdr:colOff>63500</xdr:colOff>
      <xdr:row>107</xdr:row>
      <xdr:rowOff>105156</xdr:rowOff>
    </xdr:to>
    <xdr:cxnSp macro="">
      <xdr:nvCxnSpPr>
        <xdr:cNvPr id="842" name="直線コネクタ 841">
          <a:extLst>
            <a:ext uri="{FF2B5EF4-FFF2-40B4-BE49-F238E27FC236}">
              <a16:creationId xmlns:a16="http://schemas.microsoft.com/office/drawing/2014/main" id="{87C09D27-C521-4B37-84E5-9F41A269ADA5}"/>
            </a:ext>
          </a:extLst>
        </xdr:cNvPr>
        <xdr:cNvCxnSpPr/>
      </xdr:nvCxnSpPr>
      <xdr:spPr>
        <a:xfrm flipV="1">
          <a:off x="21323300" y="18444211"/>
          <a:ext cx="838200" cy="6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57404</xdr:rowOff>
    </xdr:from>
    <xdr:to>
      <xdr:col>107</xdr:col>
      <xdr:colOff>101600</xdr:colOff>
      <xdr:row>107</xdr:row>
      <xdr:rowOff>159004</xdr:rowOff>
    </xdr:to>
    <xdr:sp macro="" textlink="">
      <xdr:nvSpPr>
        <xdr:cNvPr id="843" name="楕円 842">
          <a:extLst>
            <a:ext uri="{FF2B5EF4-FFF2-40B4-BE49-F238E27FC236}">
              <a16:creationId xmlns:a16="http://schemas.microsoft.com/office/drawing/2014/main" id="{CB0CF071-478D-4FAF-A6A9-74BFA7CF76C1}"/>
            </a:ext>
          </a:extLst>
        </xdr:cNvPr>
        <xdr:cNvSpPr/>
      </xdr:nvSpPr>
      <xdr:spPr>
        <a:xfrm>
          <a:off x="20383500" y="18402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105156</xdr:rowOff>
    </xdr:from>
    <xdr:to>
      <xdr:col>111</xdr:col>
      <xdr:colOff>177800</xdr:colOff>
      <xdr:row>107</xdr:row>
      <xdr:rowOff>108204</xdr:rowOff>
    </xdr:to>
    <xdr:cxnSp macro="">
      <xdr:nvCxnSpPr>
        <xdr:cNvPr id="844" name="直線コネクタ 843">
          <a:extLst>
            <a:ext uri="{FF2B5EF4-FFF2-40B4-BE49-F238E27FC236}">
              <a16:creationId xmlns:a16="http://schemas.microsoft.com/office/drawing/2014/main" id="{27A07751-C865-4E93-904E-B726A5817B36}"/>
            </a:ext>
          </a:extLst>
        </xdr:cNvPr>
        <xdr:cNvCxnSpPr/>
      </xdr:nvCxnSpPr>
      <xdr:spPr>
        <a:xfrm flipV="1">
          <a:off x="20434300" y="18450306"/>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52832</xdr:rowOff>
    </xdr:from>
    <xdr:to>
      <xdr:col>102</xdr:col>
      <xdr:colOff>165100</xdr:colOff>
      <xdr:row>107</xdr:row>
      <xdr:rowOff>154432</xdr:rowOff>
    </xdr:to>
    <xdr:sp macro="" textlink="">
      <xdr:nvSpPr>
        <xdr:cNvPr id="845" name="楕円 844">
          <a:extLst>
            <a:ext uri="{FF2B5EF4-FFF2-40B4-BE49-F238E27FC236}">
              <a16:creationId xmlns:a16="http://schemas.microsoft.com/office/drawing/2014/main" id="{32BB769B-265D-4EE6-9C44-58104F5B7541}"/>
            </a:ext>
          </a:extLst>
        </xdr:cNvPr>
        <xdr:cNvSpPr/>
      </xdr:nvSpPr>
      <xdr:spPr>
        <a:xfrm>
          <a:off x="19494500" y="18397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103632</xdr:rowOff>
    </xdr:from>
    <xdr:to>
      <xdr:col>107</xdr:col>
      <xdr:colOff>50800</xdr:colOff>
      <xdr:row>107</xdr:row>
      <xdr:rowOff>108204</xdr:rowOff>
    </xdr:to>
    <xdr:cxnSp macro="">
      <xdr:nvCxnSpPr>
        <xdr:cNvPr id="846" name="直線コネクタ 845">
          <a:extLst>
            <a:ext uri="{FF2B5EF4-FFF2-40B4-BE49-F238E27FC236}">
              <a16:creationId xmlns:a16="http://schemas.microsoft.com/office/drawing/2014/main" id="{ADEF4023-001A-4D1D-B5AD-6FD2738E1593}"/>
            </a:ext>
          </a:extLst>
        </xdr:cNvPr>
        <xdr:cNvCxnSpPr/>
      </xdr:nvCxnSpPr>
      <xdr:spPr>
        <a:xfrm>
          <a:off x="19545300" y="1844878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58928</xdr:rowOff>
    </xdr:from>
    <xdr:to>
      <xdr:col>98</xdr:col>
      <xdr:colOff>38100</xdr:colOff>
      <xdr:row>107</xdr:row>
      <xdr:rowOff>160528</xdr:rowOff>
    </xdr:to>
    <xdr:sp macro="" textlink="">
      <xdr:nvSpPr>
        <xdr:cNvPr id="847" name="楕円 846">
          <a:extLst>
            <a:ext uri="{FF2B5EF4-FFF2-40B4-BE49-F238E27FC236}">
              <a16:creationId xmlns:a16="http://schemas.microsoft.com/office/drawing/2014/main" id="{C7BA40B3-4032-47B1-BE4E-15F566520247}"/>
            </a:ext>
          </a:extLst>
        </xdr:cNvPr>
        <xdr:cNvSpPr/>
      </xdr:nvSpPr>
      <xdr:spPr>
        <a:xfrm>
          <a:off x="18605500" y="18404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103632</xdr:rowOff>
    </xdr:from>
    <xdr:to>
      <xdr:col>102</xdr:col>
      <xdr:colOff>114300</xdr:colOff>
      <xdr:row>107</xdr:row>
      <xdr:rowOff>109728</xdr:rowOff>
    </xdr:to>
    <xdr:cxnSp macro="">
      <xdr:nvCxnSpPr>
        <xdr:cNvPr id="848" name="直線コネクタ 847">
          <a:extLst>
            <a:ext uri="{FF2B5EF4-FFF2-40B4-BE49-F238E27FC236}">
              <a16:creationId xmlns:a16="http://schemas.microsoft.com/office/drawing/2014/main" id="{A3580776-9513-4ECE-B2D1-1DFF5E2C1D7B}"/>
            </a:ext>
          </a:extLst>
        </xdr:cNvPr>
        <xdr:cNvCxnSpPr/>
      </xdr:nvCxnSpPr>
      <xdr:spPr>
        <a:xfrm flipV="1">
          <a:off x="18656300" y="18448782"/>
          <a:ext cx="8890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103140</xdr:rowOff>
    </xdr:from>
    <xdr:ext cx="469744" cy="259045"/>
    <xdr:sp macro="" textlink="">
      <xdr:nvSpPr>
        <xdr:cNvPr id="849" name="n_1aveValue【公民館】&#10;一人当たり面積">
          <a:extLst>
            <a:ext uri="{FF2B5EF4-FFF2-40B4-BE49-F238E27FC236}">
              <a16:creationId xmlns:a16="http://schemas.microsoft.com/office/drawing/2014/main" id="{289E8CE8-CC2C-4DB5-B228-4D01D7D04BC5}"/>
            </a:ext>
          </a:extLst>
        </xdr:cNvPr>
        <xdr:cNvSpPr txBox="1"/>
      </xdr:nvSpPr>
      <xdr:spPr>
        <a:xfrm>
          <a:off x="21075727" y="18105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105427</xdr:rowOff>
    </xdr:from>
    <xdr:ext cx="469744" cy="259045"/>
    <xdr:sp macro="" textlink="">
      <xdr:nvSpPr>
        <xdr:cNvPr id="850" name="n_2aveValue【公民館】&#10;一人当たり面積">
          <a:extLst>
            <a:ext uri="{FF2B5EF4-FFF2-40B4-BE49-F238E27FC236}">
              <a16:creationId xmlns:a16="http://schemas.microsoft.com/office/drawing/2014/main" id="{CC450851-B231-41DF-84EE-5E2CF4908C9F}"/>
            </a:ext>
          </a:extLst>
        </xdr:cNvPr>
        <xdr:cNvSpPr txBox="1"/>
      </xdr:nvSpPr>
      <xdr:spPr>
        <a:xfrm>
          <a:off x="20199427" y="1810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33799</xdr:rowOff>
    </xdr:from>
    <xdr:ext cx="469744" cy="259045"/>
    <xdr:sp macro="" textlink="">
      <xdr:nvSpPr>
        <xdr:cNvPr id="851" name="n_3aveValue【公民館】&#10;一人当たり面積">
          <a:extLst>
            <a:ext uri="{FF2B5EF4-FFF2-40B4-BE49-F238E27FC236}">
              <a16:creationId xmlns:a16="http://schemas.microsoft.com/office/drawing/2014/main" id="{0CEB768E-BE90-42B9-9BD0-7E861EF82C58}"/>
            </a:ext>
          </a:extLst>
        </xdr:cNvPr>
        <xdr:cNvSpPr txBox="1"/>
      </xdr:nvSpPr>
      <xdr:spPr>
        <a:xfrm>
          <a:off x="19310427" y="18036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27703</xdr:rowOff>
    </xdr:from>
    <xdr:ext cx="469744" cy="259045"/>
    <xdr:sp macro="" textlink="">
      <xdr:nvSpPr>
        <xdr:cNvPr id="852" name="n_4aveValue【公民館】&#10;一人当たり面積">
          <a:extLst>
            <a:ext uri="{FF2B5EF4-FFF2-40B4-BE49-F238E27FC236}">
              <a16:creationId xmlns:a16="http://schemas.microsoft.com/office/drawing/2014/main" id="{FD92F688-7FE3-4AA7-A6DA-FF6AF6BE4FDD}"/>
            </a:ext>
          </a:extLst>
        </xdr:cNvPr>
        <xdr:cNvSpPr txBox="1"/>
      </xdr:nvSpPr>
      <xdr:spPr>
        <a:xfrm>
          <a:off x="18421427" y="18029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147083</xdr:rowOff>
    </xdr:from>
    <xdr:ext cx="469744" cy="259045"/>
    <xdr:sp macro="" textlink="">
      <xdr:nvSpPr>
        <xdr:cNvPr id="853" name="n_1mainValue【公民館】&#10;一人当たり面積">
          <a:extLst>
            <a:ext uri="{FF2B5EF4-FFF2-40B4-BE49-F238E27FC236}">
              <a16:creationId xmlns:a16="http://schemas.microsoft.com/office/drawing/2014/main" id="{C0236BDA-F394-4FB3-A1AD-6E9E6C238128}"/>
            </a:ext>
          </a:extLst>
        </xdr:cNvPr>
        <xdr:cNvSpPr txBox="1"/>
      </xdr:nvSpPr>
      <xdr:spPr>
        <a:xfrm>
          <a:off x="21075727" y="18492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150131</xdr:rowOff>
    </xdr:from>
    <xdr:ext cx="469744" cy="259045"/>
    <xdr:sp macro="" textlink="">
      <xdr:nvSpPr>
        <xdr:cNvPr id="854" name="n_2mainValue【公民館】&#10;一人当たり面積">
          <a:extLst>
            <a:ext uri="{FF2B5EF4-FFF2-40B4-BE49-F238E27FC236}">
              <a16:creationId xmlns:a16="http://schemas.microsoft.com/office/drawing/2014/main" id="{BD4AC3B8-5405-4B98-BA32-53DC76FCE610}"/>
            </a:ext>
          </a:extLst>
        </xdr:cNvPr>
        <xdr:cNvSpPr txBox="1"/>
      </xdr:nvSpPr>
      <xdr:spPr>
        <a:xfrm>
          <a:off x="20199427" y="18495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145559</xdr:rowOff>
    </xdr:from>
    <xdr:ext cx="469744" cy="259045"/>
    <xdr:sp macro="" textlink="">
      <xdr:nvSpPr>
        <xdr:cNvPr id="855" name="n_3mainValue【公民館】&#10;一人当たり面積">
          <a:extLst>
            <a:ext uri="{FF2B5EF4-FFF2-40B4-BE49-F238E27FC236}">
              <a16:creationId xmlns:a16="http://schemas.microsoft.com/office/drawing/2014/main" id="{42E2245A-256B-401E-9591-7D4E088814A3}"/>
            </a:ext>
          </a:extLst>
        </xdr:cNvPr>
        <xdr:cNvSpPr txBox="1"/>
      </xdr:nvSpPr>
      <xdr:spPr>
        <a:xfrm>
          <a:off x="19310427" y="18490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151655</xdr:rowOff>
    </xdr:from>
    <xdr:ext cx="469744" cy="259045"/>
    <xdr:sp macro="" textlink="">
      <xdr:nvSpPr>
        <xdr:cNvPr id="856" name="n_4mainValue【公民館】&#10;一人当たり面積">
          <a:extLst>
            <a:ext uri="{FF2B5EF4-FFF2-40B4-BE49-F238E27FC236}">
              <a16:creationId xmlns:a16="http://schemas.microsoft.com/office/drawing/2014/main" id="{12E346BF-2BF1-46A9-A070-85F364D499CC}"/>
            </a:ext>
          </a:extLst>
        </xdr:cNvPr>
        <xdr:cNvSpPr txBox="1"/>
      </xdr:nvSpPr>
      <xdr:spPr>
        <a:xfrm>
          <a:off x="18421427" y="18496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7" name="正方形/長方形 856">
          <a:extLst>
            <a:ext uri="{FF2B5EF4-FFF2-40B4-BE49-F238E27FC236}">
              <a16:creationId xmlns:a16="http://schemas.microsoft.com/office/drawing/2014/main" id="{45B29F55-5FA1-4D01-A005-4749CF693917}"/>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8" name="正方形/長方形 857">
          <a:extLst>
            <a:ext uri="{FF2B5EF4-FFF2-40B4-BE49-F238E27FC236}">
              <a16:creationId xmlns:a16="http://schemas.microsoft.com/office/drawing/2014/main" id="{3C27273C-C902-4B7A-B912-F874B175F451}"/>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9" name="テキスト ボックス 858">
          <a:extLst>
            <a:ext uri="{FF2B5EF4-FFF2-40B4-BE49-F238E27FC236}">
              <a16:creationId xmlns:a16="http://schemas.microsoft.com/office/drawing/2014/main" id="{8B8E85F7-337C-4BBB-ADAF-23173F1096C2}"/>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本町においては、道路、認定こども園・幼稚園・保育所、橋りょう・トンネル、学校施設、公営住宅が類似団体より高い水準である。</a:t>
          </a:r>
        </a:p>
        <a:p>
          <a:r>
            <a:rPr kumimoji="1" lang="ja-JP" altLang="en-US" sz="1300">
              <a:latin typeface="ＭＳ Ｐゴシック" panose="020B0600070205080204" pitchFamily="50" charset="-128"/>
              <a:ea typeface="ＭＳ Ｐゴシック" panose="020B0600070205080204" pitchFamily="50" charset="-128"/>
            </a:rPr>
            <a:t>全ての項目において、今年度は大規模改修を行っていないなどの理由により減価償却率が増加となっている。</a:t>
          </a:r>
        </a:p>
        <a:p>
          <a:r>
            <a:rPr kumimoji="1" lang="ja-JP" altLang="en-US" sz="1300">
              <a:latin typeface="ＭＳ Ｐゴシック" panose="020B0600070205080204" pitchFamily="50" charset="-128"/>
              <a:ea typeface="ＭＳ Ｐゴシック" panose="020B0600070205080204" pitchFamily="50" charset="-128"/>
            </a:rPr>
            <a:t>今後は、令和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年度に策定した公共施設等総合管理計画に基づいた公共施設の維持管理及び老朽化対策等を適切に進めていく。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E75A932D-573E-41AC-A527-D2342ECA284B}"/>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8789C006-9B41-4F25-9B55-44556B9620E6}"/>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91C65581-2CA5-4C46-A656-5851F1A05C89}"/>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138BE20D-CE97-47F5-9670-4A4226D5E228}"/>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徳島県海陽町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EA4864EF-13C3-4094-A698-6F2E53AE458A}"/>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92E4CC96-31AD-4F65-B768-A10FE54039ED}"/>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CCA33426-D5A9-4EAB-86BD-B066D4A3267A}"/>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718CBC9-FC2A-4EF7-8F13-D2595A41B6C1}"/>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775877D-5D7C-4CB9-878B-2B02DE2DFF5E}"/>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F78910BD-F2BF-42DF-9029-1DBA75FC9876}"/>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8,402
8,194
327.67
8,491,488
7,980,275
481,549
4,889,092
5,894,735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D0E3282B-F63B-4101-B989-CFC03F2DAB1A}"/>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5F24D71D-813C-44D8-98A8-2C8D50EAE6AA}"/>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F92043D6-F434-464A-91BE-D4B974A0FD34}"/>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4B0E34E8-2FEB-4B89-BEB9-6A516CBC6533}"/>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51C2A1F5-3150-4FC6-ACFF-5B113F31E0D2}"/>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3BAC408D-08E0-4599-9C7A-AC33A10BD636}"/>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8BF457A2-DAD1-49C4-A0AC-8EBB315031E9}"/>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7A4BCE43-A20A-43EC-ABE7-5E77E48C3EF1}"/>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6D080E24-DFDD-4DF7-8B7B-298046EA31B1}"/>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A0735D8E-B077-4EDD-93E6-7813165A746B}"/>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DF2C39F7-2D05-4D01-A580-2F3F35EA8969}"/>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8B3AAE95-C303-4745-8530-57D667221F3A}"/>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F34B9BC5-E162-4091-BA14-AB138E451658}"/>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CF240CF5-844F-40E7-9FD8-89783C05CD66}"/>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43AFAD5E-0D4E-4847-8029-4C48C55BF681}"/>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E1E3E89B-0F81-4231-8556-FC2729E95498}"/>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95E9D78A-172D-4B6D-803E-A285A460418D}"/>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8124E555-FFEE-43AA-A6F2-606CC5112401}"/>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4012D964-B3EE-40CA-AC20-972F5D33DAC8}"/>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B8146020-FF7C-4E78-9500-1A14FAD6646C}"/>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BEC9168-E6E1-4317-95CB-A22928F14B6F}"/>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E1767F0-3AAE-4A19-B41D-97C22AFF8439}"/>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33FC0536-4273-4C60-AF32-67957549AC4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34006365-F39E-41D2-85CC-F71B040F7AFC}"/>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B0CC01A0-C409-4D15-8761-43D481AE39D8}"/>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DA9F0307-A76F-47E7-8292-3E871999DFA6}"/>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ED52AEE2-B5BE-41F8-9E97-50622E8C345C}"/>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D20C0AE2-82BD-40FD-9777-1304924D596D}"/>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3BB59AC2-53D1-4C83-97C0-E09F4ED799C1}"/>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A71438BF-111A-4D16-9B4A-2B3F13FD959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1B529075-9AFC-4CE9-9FE6-B434965E085A}"/>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ED594EA0-A4B1-49CD-B802-335BE462E831}"/>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567DF9E0-5140-4C8E-AE0C-0B5A88040C44}"/>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CF2B8D43-5DB6-4E4E-AA4F-16019961CF51}"/>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9AAAFB5F-8594-4B8D-935C-55C2D03111BE}"/>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B6EFBE03-B435-43F2-8EB4-07EA3E1F1486}"/>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6A851469-1886-42EE-8180-54B94F53CF79}"/>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805AFBC0-74B7-4D01-BEC7-595623B31449}"/>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147EB470-2559-42F0-9A59-A54D5D2CADBC}"/>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D7CC5489-8640-4E6D-9138-0582F2A11511}"/>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DFC0E992-3DC7-470C-8028-A451541B1F06}"/>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9DFC3A26-CF88-4A70-A6A4-770C156A252A}"/>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91D57C03-C33B-4C11-A1BA-516A952D6DCA}"/>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B425EBBA-1CA2-4066-8BE6-896A842DACA4}"/>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8A6058E9-10C2-41F8-974D-58C623323A72}"/>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1B55A159-6757-4E5F-9F2D-E37776F1382E}"/>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27215</xdr:rowOff>
    </xdr:to>
    <xdr:cxnSp macro="">
      <xdr:nvCxnSpPr>
        <xdr:cNvPr id="58" name="直線コネクタ 57">
          <a:extLst>
            <a:ext uri="{FF2B5EF4-FFF2-40B4-BE49-F238E27FC236}">
              <a16:creationId xmlns:a16="http://schemas.microsoft.com/office/drawing/2014/main" id="{4014380F-E9E6-4206-990F-F15089B1D5E9}"/>
            </a:ext>
          </a:extLst>
        </xdr:cNvPr>
        <xdr:cNvCxnSpPr/>
      </xdr:nvCxnSpPr>
      <xdr:spPr>
        <a:xfrm flipV="1">
          <a:off x="4634865" y="5660572"/>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31042</xdr:rowOff>
    </xdr:from>
    <xdr:ext cx="405111" cy="259045"/>
    <xdr:sp macro="" textlink="">
      <xdr:nvSpPr>
        <xdr:cNvPr id="59" name="【図書館】&#10;有形固定資産減価償却率最小値テキスト">
          <a:extLst>
            <a:ext uri="{FF2B5EF4-FFF2-40B4-BE49-F238E27FC236}">
              <a16:creationId xmlns:a16="http://schemas.microsoft.com/office/drawing/2014/main" id="{E3746AAA-0CD5-456F-8602-B7D4D2F65CAF}"/>
            </a:ext>
          </a:extLst>
        </xdr:cNvPr>
        <xdr:cNvSpPr txBox="1"/>
      </xdr:nvSpPr>
      <xdr:spPr>
        <a:xfrm>
          <a:off x="4673600" y="7231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27215</xdr:rowOff>
    </xdr:from>
    <xdr:to>
      <xdr:col>24</xdr:col>
      <xdr:colOff>152400</xdr:colOff>
      <xdr:row>42</xdr:row>
      <xdr:rowOff>27215</xdr:rowOff>
    </xdr:to>
    <xdr:cxnSp macro="">
      <xdr:nvCxnSpPr>
        <xdr:cNvPr id="60" name="直線コネクタ 59">
          <a:extLst>
            <a:ext uri="{FF2B5EF4-FFF2-40B4-BE49-F238E27FC236}">
              <a16:creationId xmlns:a16="http://schemas.microsoft.com/office/drawing/2014/main" id="{971DF244-2436-450F-9D4B-F6CB9D6A4FE7}"/>
            </a:ext>
          </a:extLst>
        </xdr:cNvPr>
        <xdr:cNvCxnSpPr/>
      </xdr:nvCxnSpPr>
      <xdr:spPr>
        <a:xfrm>
          <a:off x="4546600" y="722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図書館】&#10;有形固定資産減価償却率最大値テキスト">
          <a:extLst>
            <a:ext uri="{FF2B5EF4-FFF2-40B4-BE49-F238E27FC236}">
              <a16:creationId xmlns:a16="http://schemas.microsoft.com/office/drawing/2014/main" id="{C3AD2BB9-3801-4589-A2B2-1E5C010E0AE6}"/>
            </a:ext>
          </a:extLst>
        </xdr:cNvPr>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a:extLst>
            <a:ext uri="{FF2B5EF4-FFF2-40B4-BE49-F238E27FC236}">
              <a16:creationId xmlns:a16="http://schemas.microsoft.com/office/drawing/2014/main" id="{E8C85EC4-355C-474F-AFA0-0F3F419C4616}"/>
            </a:ext>
          </a:extLst>
        </xdr:cNvPr>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142983</xdr:rowOff>
    </xdr:from>
    <xdr:ext cx="405111" cy="259045"/>
    <xdr:sp macro="" textlink="">
      <xdr:nvSpPr>
        <xdr:cNvPr id="63" name="【図書館】&#10;有形固定資産減価償却率平均値テキスト">
          <a:extLst>
            <a:ext uri="{FF2B5EF4-FFF2-40B4-BE49-F238E27FC236}">
              <a16:creationId xmlns:a16="http://schemas.microsoft.com/office/drawing/2014/main" id="{5D899C4A-4A84-41DF-A584-EFF4FF0C1D89}"/>
            </a:ext>
          </a:extLst>
        </xdr:cNvPr>
        <xdr:cNvSpPr txBox="1"/>
      </xdr:nvSpPr>
      <xdr:spPr>
        <a:xfrm>
          <a:off x="4673600" y="61437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120106</xdr:rowOff>
    </xdr:from>
    <xdr:to>
      <xdr:col>24</xdr:col>
      <xdr:colOff>114300</xdr:colOff>
      <xdr:row>37</xdr:row>
      <xdr:rowOff>50256</xdr:rowOff>
    </xdr:to>
    <xdr:sp macro="" textlink="">
      <xdr:nvSpPr>
        <xdr:cNvPr id="64" name="フローチャート: 判断 63">
          <a:extLst>
            <a:ext uri="{FF2B5EF4-FFF2-40B4-BE49-F238E27FC236}">
              <a16:creationId xmlns:a16="http://schemas.microsoft.com/office/drawing/2014/main" id="{664D355E-C7F3-42E5-93F6-1B482D5F131C}"/>
            </a:ext>
          </a:extLst>
        </xdr:cNvPr>
        <xdr:cNvSpPr/>
      </xdr:nvSpPr>
      <xdr:spPr>
        <a:xfrm>
          <a:off x="4584700" y="629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154396</xdr:rowOff>
    </xdr:from>
    <xdr:to>
      <xdr:col>20</xdr:col>
      <xdr:colOff>38100</xdr:colOff>
      <xdr:row>37</xdr:row>
      <xdr:rowOff>84546</xdr:rowOff>
    </xdr:to>
    <xdr:sp macro="" textlink="">
      <xdr:nvSpPr>
        <xdr:cNvPr id="65" name="フローチャート: 判断 64">
          <a:extLst>
            <a:ext uri="{FF2B5EF4-FFF2-40B4-BE49-F238E27FC236}">
              <a16:creationId xmlns:a16="http://schemas.microsoft.com/office/drawing/2014/main" id="{0CE4C1CD-34DA-4B12-A2F5-242DF20143AB}"/>
            </a:ext>
          </a:extLst>
        </xdr:cNvPr>
        <xdr:cNvSpPr/>
      </xdr:nvSpPr>
      <xdr:spPr>
        <a:xfrm>
          <a:off x="3746500" y="632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12337</xdr:rowOff>
    </xdr:from>
    <xdr:to>
      <xdr:col>15</xdr:col>
      <xdr:colOff>101600</xdr:colOff>
      <xdr:row>37</xdr:row>
      <xdr:rowOff>113937</xdr:rowOff>
    </xdr:to>
    <xdr:sp macro="" textlink="">
      <xdr:nvSpPr>
        <xdr:cNvPr id="66" name="フローチャート: 判断 65">
          <a:extLst>
            <a:ext uri="{FF2B5EF4-FFF2-40B4-BE49-F238E27FC236}">
              <a16:creationId xmlns:a16="http://schemas.microsoft.com/office/drawing/2014/main" id="{C8E054EA-2D87-473E-8D72-BFFB54829693}"/>
            </a:ext>
          </a:extLst>
        </xdr:cNvPr>
        <xdr:cNvSpPr/>
      </xdr:nvSpPr>
      <xdr:spPr>
        <a:xfrm>
          <a:off x="2857500" y="6355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46627</xdr:rowOff>
    </xdr:from>
    <xdr:to>
      <xdr:col>10</xdr:col>
      <xdr:colOff>165100</xdr:colOff>
      <xdr:row>37</xdr:row>
      <xdr:rowOff>148227</xdr:rowOff>
    </xdr:to>
    <xdr:sp macro="" textlink="">
      <xdr:nvSpPr>
        <xdr:cNvPr id="67" name="フローチャート: 判断 66">
          <a:extLst>
            <a:ext uri="{FF2B5EF4-FFF2-40B4-BE49-F238E27FC236}">
              <a16:creationId xmlns:a16="http://schemas.microsoft.com/office/drawing/2014/main" id="{A5DD70B7-6BD9-4449-90DA-82ECFE2CFD49}"/>
            </a:ext>
          </a:extLst>
        </xdr:cNvPr>
        <xdr:cNvSpPr/>
      </xdr:nvSpPr>
      <xdr:spPr>
        <a:xfrm>
          <a:off x="1968500" y="639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61323</xdr:rowOff>
    </xdr:from>
    <xdr:to>
      <xdr:col>6</xdr:col>
      <xdr:colOff>38100</xdr:colOff>
      <xdr:row>37</xdr:row>
      <xdr:rowOff>162923</xdr:rowOff>
    </xdr:to>
    <xdr:sp macro="" textlink="">
      <xdr:nvSpPr>
        <xdr:cNvPr id="68" name="フローチャート: 判断 67">
          <a:extLst>
            <a:ext uri="{FF2B5EF4-FFF2-40B4-BE49-F238E27FC236}">
              <a16:creationId xmlns:a16="http://schemas.microsoft.com/office/drawing/2014/main" id="{C68D5A87-C828-4DAB-96BB-FD0322CDAE5F}"/>
            </a:ext>
          </a:extLst>
        </xdr:cNvPr>
        <xdr:cNvSpPr/>
      </xdr:nvSpPr>
      <xdr:spPr>
        <a:xfrm>
          <a:off x="1079500" y="640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529B1F89-2DF2-43F1-A4C3-B8F43F6D94E9}"/>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76966239-7FD7-4C60-859F-9A9A48405449}"/>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5335B565-5C1B-40C3-8423-84A0D1BD5E1F}"/>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A6EC0BA5-B263-499F-9AF4-C943FC8DEACC}"/>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5F538186-57E1-4330-A9AD-2E0BFC629B93}"/>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22134</xdr:rowOff>
    </xdr:from>
    <xdr:to>
      <xdr:col>24</xdr:col>
      <xdr:colOff>114300</xdr:colOff>
      <xdr:row>37</xdr:row>
      <xdr:rowOff>123734</xdr:rowOff>
    </xdr:to>
    <xdr:sp macro="" textlink="">
      <xdr:nvSpPr>
        <xdr:cNvPr id="74" name="楕円 73">
          <a:extLst>
            <a:ext uri="{FF2B5EF4-FFF2-40B4-BE49-F238E27FC236}">
              <a16:creationId xmlns:a16="http://schemas.microsoft.com/office/drawing/2014/main" id="{3501070E-DA1D-4462-BD3B-204BE8B99601}"/>
            </a:ext>
          </a:extLst>
        </xdr:cNvPr>
        <xdr:cNvSpPr/>
      </xdr:nvSpPr>
      <xdr:spPr>
        <a:xfrm>
          <a:off x="4584700" y="6365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561</xdr:rowOff>
    </xdr:from>
    <xdr:ext cx="405111" cy="259045"/>
    <xdr:sp macro="" textlink="">
      <xdr:nvSpPr>
        <xdr:cNvPr id="75" name="【図書館】&#10;有形固定資産減価償却率該当値テキスト">
          <a:extLst>
            <a:ext uri="{FF2B5EF4-FFF2-40B4-BE49-F238E27FC236}">
              <a16:creationId xmlns:a16="http://schemas.microsoft.com/office/drawing/2014/main" id="{A5ACA075-D38B-4A6C-9C45-ADDE121CF4B3}"/>
            </a:ext>
          </a:extLst>
        </xdr:cNvPr>
        <xdr:cNvSpPr txBox="1"/>
      </xdr:nvSpPr>
      <xdr:spPr>
        <a:xfrm>
          <a:off x="4673600" y="6344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48260</xdr:rowOff>
    </xdr:from>
    <xdr:to>
      <xdr:col>20</xdr:col>
      <xdr:colOff>38100</xdr:colOff>
      <xdr:row>37</xdr:row>
      <xdr:rowOff>149860</xdr:rowOff>
    </xdr:to>
    <xdr:sp macro="" textlink="">
      <xdr:nvSpPr>
        <xdr:cNvPr id="76" name="楕円 75">
          <a:extLst>
            <a:ext uri="{FF2B5EF4-FFF2-40B4-BE49-F238E27FC236}">
              <a16:creationId xmlns:a16="http://schemas.microsoft.com/office/drawing/2014/main" id="{563091B9-5662-4C3F-9771-EAE6209893A2}"/>
            </a:ext>
          </a:extLst>
        </xdr:cNvPr>
        <xdr:cNvSpPr/>
      </xdr:nvSpPr>
      <xdr:spPr>
        <a:xfrm>
          <a:off x="3746500" y="639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72934</xdr:rowOff>
    </xdr:from>
    <xdr:to>
      <xdr:col>24</xdr:col>
      <xdr:colOff>63500</xdr:colOff>
      <xdr:row>37</xdr:row>
      <xdr:rowOff>99060</xdr:rowOff>
    </xdr:to>
    <xdr:cxnSp macro="">
      <xdr:nvCxnSpPr>
        <xdr:cNvPr id="77" name="直線コネクタ 76">
          <a:extLst>
            <a:ext uri="{FF2B5EF4-FFF2-40B4-BE49-F238E27FC236}">
              <a16:creationId xmlns:a16="http://schemas.microsoft.com/office/drawing/2014/main" id="{1F25A20C-6849-4364-9BF1-58A6E45584F1}"/>
            </a:ext>
          </a:extLst>
        </xdr:cNvPr>
        <xdr:cNvCxnSpPr/>
      </xdr:nvCxnSpPr>
      <xdr:spPr>
        <a:xfrm flipV="1">
          <a:off x="3797300" y="6416584"/>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15603</xdr:rowOff>
    </xdr:from>
    <xdr:to>
      <xdr:col>15</xdr:col>
      <xdr:colOff>101600</xdr:colOff>
      <xdr:row>37</xdr:row>
      <xdr:rowOff>117203</xdr:rowOff>
    </xdr:to>
    <xdr:sp macro="" textlink="">
      <xdr:nvSpPr>
        <xdr:cNvPr id="78" name="楕円 77">
          <a:extLst>
            <a:ext uri="{FF2B5EF4-FFF2-40B4-BE49-F238E27FC236}">
              <a16:creationId xmlns:a16="http://schemas.microsoft.com/office/drawing/2014/main" id="{09EB061C-FF70-4221-97CB-E5508FCA62E9}"/>
            </a:ext>
          </a:extLst>
        </xdr:cNvPr>
        <xdr:cNvSpPr/>
      </xdr:nvSpPr>
      <xdr:spPr>
        <a:xfrm>
          <a:off x="2857500" y="6359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66403</xdr:rowOff>
    </xdr:from>
    <xdr:to>
      <xdr:col>19</xdr:col>
      <xdr:colOff>177800</xdr:colOff>
      <xdr:row>37</xdr:row>
      <xdr:rowOff>99060</xdr:rowOff>
    </xdr:to>
    <xdr:cxnSp macro="">
      <xdr:nvCxnSpPr>
        <xdr:cNvPr id="79" name="直線コネクタ 78">
          <a:extLst>
            <a:ext uri="{FF2B5EF4-FFF2-40B4-BE49-F238E27FC236}">
              <a16:creationId xmlns:a16="http://schemas.microsoft.com/office/drawing/2014/main" id="{F5C61DDA-CE6C-4E2B-92CF-BBD4CBC97BB1}"/>
            </a:ext>
          </a:extLst>
        </xdr:cNvPr>
        <xdr:cNvCxnSpPr/>
      </xdr:nvCxnSpPr>
      <xdr:spPr>
        <a:xfrm>
          <a:off x="2908300" y="641005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154396</xdr:rowOff>
    </xdr:from>
    <xdr:to>
      <xdr:col>10</xdr:col>
      <xdr:colOff>165100</xdr:colOff>
      <xdr:row>37</xdr:row>
      <xdr:rowOff>84546</xdr:rowOff>
    </xdr:to>
    <xdr:sp macro="" textlink="">
      <xdr:nvSpPr>
        <xdr:cNvPr id="80" name="楕円 79">
          <a:extLst>
            <a:ext uri="{FF2B5EF4-FFF2-40B4-BE49-F238E27FC236}">
              <a16:creationId xmlns:a16="http://schemas.microsoft.com/office/drawing/2014/main" id="{BBBA07DD-233E-4D76-B8CE-0951973AD9EE}"/>
            </a:ext>
          </a:extLst>
        </xdr:cNvPr>
        <xdr:cNvSpPr/>
      </xdr:nvSpPr>
      <xdr:spPr>
        <a:xfrm>
          <a:off x="1968500" y="6326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33746</xdr:rowOff>
    </xdr:from>
    <xdr:to>
      <xdr:col>15</xdr:col>
      <xdr:colOff>50800</xdr:colOff>
      <xdr:row>37</xdr:row>
      <xdr:rowOff>66403</xdr:rowOff>
    </xdr:to>
    <xdr:cxnSp macro="">
      <xdr:nvCxnSpPr>
        <xdr:cNvPr id="81" name="直線コネクタ 80">
          <a:extLst>
            <a:ext uri="{FF2B5EF4-FFF2-40B4-BE49-F238E27FC236}">
              <a16:creationId xmlns:a16="http://schemas.microsoft.com/office/drawing/2014/main" id="{04CF0A16-5B29-4485-9A9E-608E8DFCAFB9}"/>
            </a:ext>
          </a:extLst>
        </xdr:cNvPr>
        <xdr:cNvCxnSpPr/>
      </xdr:nvCxnSpPr>
      <xdr:spPr>
        <a:xfrm>
          <a:off x="2019300" y="637739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121739</xdr:rowOff>
    </xdr:from>
    <xdr:to>
      <xdr:col>6</xdr:col>
      <xdr:colOff>38100</xdr:colOff>
      <xdr:row>37</xdr:row>
      <xdr:rowOff>51889</xdr:rowOff>
    </xdr:to>
    <xdr:sp macro="" textlink="">
      <xdr:nvSpPr>
        <xdr:cNvPr id="82" name="楕円 81">
          <a:extLst>
            <a:ext uri="{FF2B5EF4-FFF2-40B4-BE49-F238E27FC236}">
              <a16:creationId xmlns:a16="http://schemas.microsoft.com/office/drawing/2014/main" id="{7FA9756B-D47E-42FE-A840-740866ABA324}"/>
            </a:ext>
          </a:extLst>
        </xdr:cNvPr>
        <xdr:cNvSpPr/>
      </xdr:nvSpPr>
      <xdr:spPr>
        <a:xfrm>
          <a:off x="1079500" y="6293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1089</xdr:rowOff>
    </xdr:from>
    <xdr:to>
      <xdr:col>10</xdr:col>
      <xdr:colOff>114300</xdr:colOff>
      <xdr:row>37</xdr:row>
      <xdr:rowOff>33746</xdr:rowOff>
    </xdr:to>
    <xdr:cxnSp macro="">
      <xdr:nvCxnSpPr>
        <xdr:cNvPr id="83" name="直線コネクタ 82">
          <a:extLst>
            <a:ext uri="{FF2B5EF4-FFF2-40B4-BE49-F238E27FC236}">
              <a16:creationId xmlns:a16="http://schemas.microsoft.com/office/drawing/2014/main" id="{7B3BF8D0-FC0B-402D-8D0C-4B16EA1745D0}"/>
            </a:ext>
          </a:extLst>
        </xdr:cNvPr>
        <xdr:cNvCxnSpPr/>
      </xdr:nvCxnSpPr>
      <xdr:spPr>
        <a:xfrm>
          <a:off x="1130300" y="634473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101073</xdr:rowOff>
    </xdr:from>
    <xdr:ext cx="405111" cy="259045"/>
    <xdr:sp macro="" textlink="">
      <xdr:nvSpPr>
        <xdr:cNvPr id="84" name="n_1aveValue【図書館】&#10;有形固定資産減価償却率">
          <a:extLst>
            <a:ext uri="{FF2B5EF4-FFF2-40B4-BE49-F238E27FC236}">
              <a16:creationId xmlns:a16="http://schemas.microsoft.com/office/drawing/2014/main" id="{0F2E44D0-742E-4EB0-80BF-E169107CEF6E}"/>
            </a:ext>
          </a:extLst>
        </xdr:cNvPr>
        <xdr:cNvSpPr txBox="1"/>
      </xdr:nvSpPr>
      <xdr:spPr>
        <a:xfrm>
          <a:off x="3582044" y="61018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130464</xdr:rowOff>
    </xdr:from>
    <xdr:ext cx="405111" cy="259045"/>
    <xdr:sp macro="" textlink="">
      <xdr:nvSpPr>
        <xdr:cNvPr id="85" name="n_2aveValue【図書館】&#10;有形固定資産減価償却率">
          <a:extLst>
            <a:ext uri="{FF2B5EF4-FFF2-40B4-BE49-F238E27FC236}">
              <a16:creationId xmlns:a16="http://schemas.microsoft.com/office/drawing/2014/main" id="{4C31E2A6-DC02-4AD7-9186-572C7EE9C719}"/>
            </a:ext>
          </a:extLst>
        </xdr:cNvPr>
        <xdr:cNvSpPr txBox="1"/>
      </xdr:nvSpPr>
      <xdr:spPr>
        <a:xfrm>
          <a:off x="2705744" y="6131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139354</xdr:rowOff>
    </xdr:from>
    <xdr:ext cx="405111" cy="259045"/>
    <xdr:sp macro="" textlink="">
      <xdr:nvSpPr>
        <xdr:cNvPr id="86" name="n_3aveValue【図書館】&#10;有形固定資産減価償却率">
          <a:extLst>
            <a:ext uri="{FF2B5EF4-FFF2-40B4-BE49-F238E27FC236}">
              <a16:creationId xmlns:a16="http://schemas.microsoft.com/office/drawing/2014/main" id="{885DF6B7-E9ED-4C49-8399-2B25E84DDFDC}"/>
            </a:ext>
          </a:extLst>
        </xdr:cNvPr>
        <xdr:cNvSpPr txBox="1"/>
      </xdr:nvSpPr>
      <xdr:spPr>
        <a:xfrm>
          <a:off x="1816744" y="6483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154050</xdr:rowOff>
    </xdr:from>
    <xdr:ext cx="405111" cy="259045"/>
    <xdr:sp macro="" textlink="">
      <xdr:nvSpPr>
        <xdr:cNvPr id="87" name="n_4aveValue【図書館】&#10;有形固定資産減価償却率">
          <a:extLst>
            <a:ext uri="{FF2B5EF4-FFF2-40B4-BE49-F238E27FC236}">
              <a16:creationId xmlns:a16="http://schemas.microsoft.com/office/drawing/2014/main" id="{33A9FA52-08B9-4F84-8468-F0C2902C875C}"/>
            </a:ext>
          </a:extLst>
        </xdr:cNvPr>
        <xdr:cNvSpPr txBox="1"/>
      </xdr:nvSpPr>
      <xdr:spPr>
        <a:xfrm>
          <a:off x="927744" y="64977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140987</xdr:rowOff>
    </xdr:from>
    <xdr:ext cx="405111" cy="259045"/>
    <xdr:sp macro="" textlink="">
      <xdr:nvSpPr>
        <xdr:cNvPr id="88" name="n_1mainValue【図書館】&#10;有形固定資産減価償却率">
          <a:extLst>
            <a:ext uri="{FF2B5EF4-FFF2-40B4-BE49-F238E27FC236}">
              <a16:creationId xmlns:a16="http://schemas.microsoft.com/office/drawing/2014/main" id="{1B64E19E-252B-4AC8-969A-8EB1FA202F20}"/>
            </a:ext>
          </a:extLst>
        </xdr:cNvPr>
        <xdr:cNvSpPr txBox="1"/>
      </xdr:nvSpPr>
      <xdr:spPr>
        <a:xfrm>
          <a:off x="3582044" y="6484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108330</xdr:rowOff>
    </xdr:from>
    <xdr:ext cx="405111" cy="259045"/>
    <xdr:sp macro="" textlink="">
      <xdr:nvSpPr>
        <xdr:cNvPr id="89" name="n_2mainValue【図書館】&#10;有形固定資産減価償却率">
          <a:extLst>
            <a:ext uri="{FF2B5EF4-FFF2-40B4-BE49-F238E27FC236}">
              <a16:creationId xmlns:a16="http://schemas.microsoft.com/office/drawing/2014/main" id="{BD21050B-879E-4EDD-9EE7-823D6C087013}"/>
            </a:ext>
          </a:extLst>
        </xdr:cNvPr>
        <xdr:cNvSpPr txBox="1"/>
      </xdr:nvSpPr>
      <xdr:spPr>
        <a:xfrm>
          <a:off x="2705744" y="64519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101073</xdr:rowOff>
    </xdr:from>
    <xdr:ext cx="405111" cy="259045"/>
    <xdr:sp macro="" textlink="">
      <xdr:nvSpPr>
        <xdr:cNvPr id="90" name="n_3mainValue【図書館】&#10;有形固定資産減価償却率">
          <a:extLst>
            <a:ext uri="{FF2B5EF4-FFF2-40B4-BE49-F238E27FC236}">
              <a16:creationId xmlns:a16="http://schemas.microsoft.com/office/drawing/2014/main" id="{6A3FBCFB-341E-4F79-8EFA-D09F39C33094}"/>
            </a:ext>
          </a:extLst>
        </xdr:cNvPr>
        <xdr:cNvSpPr txBox="1"/>
      </xdr:nvSpPr>
      <xdr:spPr>
        <a:xfrm>
          <a:off x="1816744" y="61018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68416</xdr:rowOff>
    </xdr:from>
    <xdr:ext cx="405111" cy="259045"/>
    <xdr:sp macro="" textlink="">
      <xdr:nvSpPr>
        <xdr:cNvPr id="91" name="n_4mainValue【図書館】&#10;有形固定資産減価償却率">
          <a:extLst>
            <a:ext uri="{FF2B5EF4-FFF2-40B4-BE49-F238E27FC236}">
              <a16:creationId xmlns:a16="http://schemas.microsoft.com/office/drawing/2014/main" id="{5CA56BDF-41AF-4C45-9F31-E6A7F3E90AF3}"/>
            </a:ext>
          </a:extLst>
        </xdr:cNvPr>
        <xdr:cNvSpPr txBox="1"/>
      </xdr:nvSpPr>
      <xdr:spPr>
        <a:xfrm>
          <a:off x="927744" y="6069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87314E0C-D178-45F6-9E90-DDCB7AC3708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F5094101-FC67-4213-9738-A7B35D87D46E}"/>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693816F8-0C57-43D5-B8B6-02FF32B18AE1}"/>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667DD494-FB41-4BEA-AB74-5D1DFDBECDCB}"/>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5CF393A9-B670-40CF-9B27-5BF6C80F87EC}"/>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D4FC078E-B1F1-4669-90BC-700D1D6E9914}"/>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9C9E4A88-8C26-4F7C-8588-5A9D258D9B44}"/>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A181F13D-DD85-42FE-B83E-F3ED5184AE8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71077001-EA27-45EB-AE5C-36BDA95999D6}"/>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EC50AF58-4D06-4736-B09E-007CE544FBBC}"/>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D01287D4-4E2E-44A7-BC3D-98ED4851E07D}"/>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C02F4A91-2040-44BB-934A-280D837C0813}"/>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F8A00567-E03B-4E17-A56A-6C4253B91B52}"/>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5870AE96-D843-4D4D-BA05-24D2D5BA8EB7}"/>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AD3A1415-7863-45C6-86EE-6CA1FF10E2F5}"/>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C4EDBFD2-7D10-42A8-BC9A-30A77BA3BA32}"/>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F769E306-7B3F-4C4A-9C61-2101FD3D59CA}"/>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A1C3070F-DBB0-4F91-A05C-56B15DCAF023}"/>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590D85E4-2269-46AD-9300-D0D94ED5B4A9}"/>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E3F3BB7A-A52F-42A1-A0D3-7172529CB13D}"/>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9D2AECA3-9EEC-4F0D-8D5A-45542CD8B9FF}"/>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id="{04943BA1-813C-490E-BDDB-23FF2C062AC3}"/>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98CE5A42-1AB5-4EE8-BC38-31184AC53FD7}"/>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99060</xdr:rowOff>
    </xdr:from>
    <xdr:to>
      <xdr:col>54</xdr:col>
      <xdr:colOff>189865</xdr:colOff>
      <xdr:row>41</xdr:row>
      <xdr:rowOff>83820</xdr:rowOff>
    </xdr:to>
    <xdr:cxnSp macro="">
      <xdr:nvCxnSpPr>
        <xdr:cNvPr id="115" name="直線コネクタ 114">
          <a:extLst>
            <a:ext uri="{FF2B5EF4-FFF2-40B4-BE49-F238E27FC236}">
              <a16:creationId xmlns:a16="http://schemas.microsoft.com/office/drawing/2014/main" id="{A56BDBC1-C2F7-4988-BA6C-6DB86C93E49D}"/>
            </a:ext>
          </a:extLst>
        </xdr:cNvPr>
        <xdr:cNvCxnSpPr/>
      </xdr:nvCxnSpPr>
      <xdr:spPr>
        <a:xfrm flipV="1">
          <a:off x="10476865" y="575691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87647</xdr:rowOff>
    </xdr:from>
    <xdr:ext cx="469744" cy="259045"/>
    <xdr:sp macro="" textlink="">
      <xdr:nvSpPr>
        <xdr:cNvPr id="116" name="【図書館】&#10;一人当たり面積最小値テキスト">
          <a:extLst>
            <a:ext uri="{FF2B5EF4-FFF2-40B4-BE49-F238E27FC236}">
              <a16:creationId xmlns:a16="http://schemas.microsoft.com/office/drawing/2014/main" id="{DE76A518-517F-40AD-9C06-A1FA91AA96F3}"/>
            </a:ext>
          </a:extLst>
        </xdr:cNvPr>
        <xdr:cNvSpPr txBox="1"/>
      </xdr:nvSpPr>
      <xdr:spPr>
        <a:xfrm>
          <a:off x="10515600" y="7117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83820</xdr:rowOff>
    </xdr:from>
    <xdr:to>
      <xdr:col>55</xdr:col>
      <xdr:colOff>88900</xdr:colOff>
      <xdr:row>41</xdr:row>
      <xdr:rowOff>83820</xdr:rowOff>
    </xdr:to>
    <xdr:cxnSp macro="">
      <xdr:nvCxnSpPr>
        <xdr:cNvPr id="117" name="直線コネクタ 116">
          <a:extLst>
            <a:ext uri="{FF2B5EF4-FFF2-40B4-BE49-F238E27FC236}">
              <a16:creationId xmlns:a16="http://schemas.microsoft.com/office/drawing/2014/main" id="{BFB66C60-BAC2-4DD3-81BF-297427E0A1F3}"/>
            </a:ext>
          </a:extLst>
        </xdr:cNvPr>
        <xdr:cNvCxnSpPr/>
      </xdr:nvCxnSpPr>
      <xdr:spPr>
        <a:xfrm>
          <a:off x="10388600" y="7113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45737</xdr:rowOff>
    </xdr:from>
    <xdr:ext cx="469744" cy="259045"/>
    <xdr:sp macro="" textlink="">
      <xdr:nvSpPr>
        <xdr:cNvPr id="118" name="【図書館】&#10;一人当たり面積最大値テキスト">
          <a:extLst>
            <a:ext uri="{FF2B5EF4-FFF2-40B4-BE49-F238E27FC236}">
              <a16:creationId xmlns:a16="http://schemas.microsoft.com/office/drawing/2014/main" id="{06540917-3E36-4453-B67D-4DC829B2E386}"/>
            </a:ext>
          </a:extLst>
        </xdr:cNvPr>
        <xdr:cNvSpPr txBox="1"/>
      </xdr:nvSpPr>
      <xdr:spPr>
        <a:xfrm>
          <a:off x="10515600" y="5532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99060</xdr:rowOff>
    </xdr:from>
    <xdr:to>
      <xdr:col>55</xdr:col>
      <xdr:colOff>88900</xdr:colOff>
      <xdr:row>33</xdr:row>
      <xdr:rowOff>99060</xdr:rowOff>
    </xdr:to>
    <xdr:cxnSp macro="">
      <xdr:nvCxnSpPr>
        <xdr:cNvPr id="119" name="直線コネクタ 118">
          <a:extLst>
            <a:ext uri="{FF2B5EF4-FFF2-40B4-BE49-F238E27FC236}">
              <a16:creationId xmlns:a16="http://schemas.microsoft.com/office/drawing/2014/main" id="{1FEC2AB3-622F-4937-ACF3-CC45DA55F3C5}"/>
            </a:ext>
          </a:extLst>
        </xdr:cNvPr>
        <xdr:cNvCxnSpPr/>
      </xdr:nvCxnSpPr>
      <xdr:spPr>
        <a:xfrm>
          <a:off x="10388600" y="5756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11447</xdr:rowOff>
    </xdr:from>
    <xdr:ext cx="469744" cy="259045"/>
    <xdr:sp macro="" textlink="">
      <xdr:nvSpPr>
        <xdr:cNvPr id="120" name="【図書館】&#10;一人当たり面積平均値テキスト">
          <a:extLst>
            <a:ext uri="{FF2B5EF4-FFF2-40B4-BE49-F238E27FC236}">
              <a16:creationId xmlns:a16="http://schemas.microsoft.com/office/drawing/2014/main" id="{48DA5FC8-CBB6-4C4F-9746-8729F2DF697C}"/>
            </a:ext>
          </a:extLst>
        </xdr:cNvPr>
        <xdr:cNvSpPr txBox="1"/>
      </xdr:nvSpPr>
      <xdr:spPr>
        <a:xfrm>
          <a:off x="10515600" y="66979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33020</xdr:rowOff>
    </xdr:from>
    <xdr:to>
      <xdr:col>55</xdr:col>
      <xdr:colOff>50800</xdr:colOff>
      <xdr:row>39</xdr:row>
      <xdr:rowOff>134620</xdr:rowOff>
    </xdr:to>
    <xdr:sp macro="" textlink="">
      <xdr:nvSpPr>
        <xdr:cNvPr id="121" name="フローチャート: 判断 120">
          <a:extLst>
            <a:ext uri="{FF2B5EF4-FFF2-40B4-BE49-F238E27FC236}">
              <a16:creationId xmlns:a16="http://schemas.microsoft.com/office/drawing/2014/main" id="{6DB2D3BA-3342-40B1-9396-E7EBC2A437D3}"/>
            </a:ext>
          </a:extLst>
        </xdr:cNvPr>
        <xdr:cNvSpPr/>
      </xdr:nvSpPr>
      <xdr:spPr>
        <a:xfrm>
          <a:off x="10426700" y="671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116840</xdr:rowOff>
    </xdr:from>
    <xdr:to>
      <xdr:col>50</xdr:col>
      <xdr:colOff>165100</xdr:colOff>
      <xdr:row>40</xdr:row>
      <xdr:rowOff>46990</xdr:rowOff>
    </xdr:to>
    <xdr:sp macro="" textlink="">
      <xdr:nvSpPr>
        <xdr:cNvPr id="122" name="フローチャート: 判断 121">
          <a:extLst>
            <a:ext uri="{FF2B5EF4-FFF2-40B4-BE49-F238E27FC236}">
              <a16:creationId xmlns:a16="http://schemas.microsoft.com/office/drawing/2014/main" id="{BA56B74B-7D95-4336-8544-1749848B6645}"/>
            </a:ext>
          </a:extLst>
        </xdr:cNvPr>
        <xdr:cNvSpPr/>
      </xdr:nvSpPr>
      <xdr:spPr>
        <a:xfrm>
          <a:off x="9588500" y="680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128270</xdr:rowOff>
    </xdr:from>
    <xdr:to>
      <xdr:col>46</xdr:col>
      <xdr:colOff>38100</xdr:colOff>
      <xdr:row>40</xdr:row>
      <xdr:rowOff>58420</xdr:rowOff>
    </xdr:to>
    <xdr:sp macro="" textlink="">
      <xdr:nvSpPr>
        <xdr:cNvPr id="123" name="フローチャート: 判断 122">
          <a:extLst>
            <a:ext uri="{FF2B5EF4-FFF2-40B4-BE49-F238E27FC236}">
              <a16:creationId xmlns:a16="http://schemas.microsoft.com/office/drawing/2014/main" id="{F662947B-6DD7-461D-BC1D-702E72975C84}"/>
            </a:ext>
          </a:extLst>
        </xdr:cNvPr>
        <xdr:cNvSpPr/>
      </xdr:nvSpPr>
      <xdr:spPr>
        <a:xfrm>
          <a:off x="8699500" y="681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63500</xdr:rowOff>
    </xdr:from>
    <xdr:to>
      <xdr:col>41</xdr:col>
      <xdr:colOff>101600</xdr:colOff>
      <xdr:row>38</xdr:row>
      <xdr:rowOff>165100</xdr:rowOff>
    </xdr:to>
    <xdr:sp macro="" textlink="">
      <xdr:nvSpPr>
        <xdr:cNvPr id="124" name="フローチャート: 判断 123">
          <a:extLst>
            <a:ext uri="{FF2B5EF4-FFF2-40B4-BE49-F238E27FC236}">
              <a16:creationId xmlns:a16="http://schemas.microsoft.com/office/drawing/2014/main" id="{95C01E4F-DB50-4350-B703-4C4CCD7C522A}"/>
            </a:ext>
          </a:extLst>
        </xdr:cNvPr>
        <xdr:cNvSpPr/>
      </xdr:nvSpPr>
      <xdr:spPr>
        <a:xfrm>
          <a:off x="7810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154940</xdr:rowOff>
    </xdr:from>
    <xdr:to>
      <xdr:col>36</xdr:col>
      <xdr:colOff>165100</xdr:colOff>
      <xdr:row>39</xdr:row>
      <xdr:rowOff>85090</xdr:rowOff>
    </xdr:to>
    <xdr:sp macro="" textlink="">
      <xdr:nvSpPr>
        <xdr:cNvPr id="125" name="フローチャート: 判断 124">
          <a:extLst>
            <a:ext uri="{FF2B5EF4-FFF2-40B4-BE49-F238E27FC236}">
              <a16:creationId xmlns:a16="http://schemas.microsoft.com/office/drawing/2014/main" id="{78E0896E-87E7-4A7C-BF3B-A5D531005BEE}"/>
            </a:ext>
          </a:extLst>
        </xdr:cNvPr>
        <xdr:cNvSpPr/>
      </xdr:nvSpPr>
      <xdr:spPr>
        <a:xfrm>
          <a:off x="6921500" y="667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668E313E-949A-46D0-9183-204748E3EFB1}"/>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772B158D-5C74-41C0-93F0-7F1656908704}"/>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59C9C079-F8F9-4BC5-A463-509CADA144EA}"/>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20C2A8A9-5189-446F-ADD9-7B588A91CC3A}"/>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5B1679A0-D5BF-417C-BF5F-D68C8D3A39EA}"/>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40640</xdr:rowOff>
    </xdr:from>
    <xdr:to>
      <xdr:col>55</xdr:col>
      <xdr:colOff>50800</xdr:colOff>
      <xdr:row>38</xdr:row>
      <xdr:rowOff>142240</xdr:rowOff>
    </xdr:to>
    <xdr:sp macro="" textlink="">
      <xdr:nvSpPr>
        <xdr:cNvPr id="131" name="楕円 130">
          <a:extLst>
            <a:ext uri="{FF2B5EF4-FFF2-40B4-BE49-F238E27FC236}">
              <a16:creationId xmlns:a16="http://schemas.microsoft.com/office/drawing/2014/main" id="{28C9824C-F400-4D1A-8CE5-B4E2D2C8D674}"/>
            </a:ext>
          </a:extLst>
        </xdr:cNvPr>
        <xdr:cNvSpPr/>
      </xdr:nvSpPr>
      <xdr:spPr>
        <a:xfrm>
          <a:off x="10426700" y="6555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63517</xdr:rowOff>
    </xdr:from>
    <xdr:ext cx="469744" cy="259045"/>
    <xdr:sp macro="" textlink="">
      <xdr:nvSpPr>
        <xdr:cNvPr id="132" name="【図書館】&#10;一人当たり面積該当値テキスト">
          <a:extLst>
            <a:ext uri="{FF2B5EF4-FFF2-40B4-BE49-F238E27FC236}">
              <a16:creationId xmlns:a16="http://schemas.microsoft.com/office/drawing/2014/main" id="{7BE8EF50-A15F-48C9-9978-DB59EF0FA15E}"/>
            </a:ext>
          </a:extLst>
        </xdr:cNvPr>
        <xdr:cNvSpPr txBox="1"/>
      </xdr:nvSpPr>
      <xdr:spPr>
        <a:xfrm>
          <a:off x="10515600" y="6407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59690</xdr:rowOff>
    </xdr:from>
    <xdr:to>
      <xdr:col>50</xdr:col>
      <xdr:colOff>165100</xdr:colOff>
      <xdr:row>38</xdr:row>
      <xdr:rowOff>161290</xdr:rowOff>
    </xdr:to>
    <xdr:sp macro="" textlink="">
      <xdr:nvSpPr>
        <xdr:cNvPr id="133" name="楕円 132">
          <a:extLst>
            <a:ext uri="{FF2B5EF4-FFF2-40B4-BE49-F238E27FC236}">
              <a16:creationId xmlns:a16="http://schemas.microsoft.com/office/drawing/2014/main" id="{72E4D3A1-21BD-4F29-881B-920CB3708C59}"/>
            </a:ext>
          </a:extLst>
        </xdr:cNvPr>
        <xdr:cNvSpPr/>
      </xdr:nvSpPr>
      <xdr:spPr>
        <a:xfrm>
          <a:off x="9588500" y="657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91440</xdr:rowOff>
    </xdr:from>
    <xdr:to>
      <xdr:col>55</xdr:col>
      <xdr:colOff>0</xdr:colOff>
      <xdr:row>38</xdr:row>
      <xdr:rowOff>110490</xdr:rowOff>
    </xdr:to>
    <xdr:cxnSp macro="">
      <xdr:nvCxnSpPr>
        <xdr:cNvPr id="134" name="直線コネクタ 133">
          <a:extLst>
            <a:ext uri="{FF2B5EF4-FFF2-40B4-BE49-F238E27FC236}">
              <a16:creationId xmlns:a16="http://schemas.microsoft.com/office/drawing/2014/main" id="{069D8F4F-A59F-44C8-8B31-1666F9598933}"/>
            </a:ext>
          </a:extLst>
        </xdr:cNvPr>
        <xdr:cNvCxnSpPr/>
      </xdr:nvCxnSpPr>
      <xdr:spPr>
        <a:xfrm flipV="1">
          <a:off x="9639300" y="660654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67310</xdr:rowOff>
    </xdr:from>
    <xdr:to>
      <xdr:col>46</xdr:col>
      <xdr:colOff>38100</xdr:colOff>
      <xdr:row>38</xdr:row>
      <xdr:rowOff>168910</xdr:rowOff>
    </xdr:to>
    <xdr:sp macro="" textlink="">
      <xdr:nvSpPr>
        <xdr:cNvPr id="135" name="楕円 134">
          <a:extLst>
            <a:ext uri="{FF2B5EF4-FFF2-40B4-BE49-F238E27FC236}">
              <a16:creationId xmlns:a16="http://schemas.microsoft.com/office/drawing/2014/main" id="{39BE2D67-E4BD-40DB-9B93-B12A6DCD39A9}"/>
            </a:ext>
          </a:extLst>
        </xdr:cNvPr>
        <xdr:cNvSpPr/>
      </xdr:nvSpPr>
      <xdr:spPr>
        <a:xfrm>
          <a:off x="8699500" y="6582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110490</xdr:rowOff>
    </xdr:from>
    <xdr:to>
      <xdr:col>50</xdr:col>
      <xdr:colOff>114300</xdr:colOff>
      <xdr:row>38</xdr:row>
      <xdr:rowOff>118110</xdr:rowOff>
    </xdr:to>
    <xdr:cxnSp macro="">
      <xdr:nvCxnSpPr>
        <xdr:cNvPr id="136" name="直線コネクタ 135">
          <a:extLst>
            <a:ext uri="{FF2B5EF4-FFF2-40B4-BE49-F238E27FC236}">
              <a16:creationId xmlns:a16="http://schemas.microsoft.com/office/drawing/2014/main" id="{B1F14D8D-C193-40E0-A433-A6A6B637C981}"/>
            </a:ext>
          </a:extLst>
        </xdr:cNvPr>
        <xdr:cNvCxnSpPr/>
      </xdr:nvCxnSpPr>
      <xdr:spPr>
        <a:xfrm flipV="1">
          <a:off x="8750300" y="662559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82550</xdr:rowOff>
    </xdr:from>
    <xdr:to>
      <xdr:col>41</xdr:col>
      <xdr:colOff>101600</xdr:colOff>
      <xdr:row>39</xdr:row>
      <xdr:rowOff>12700</xdr:rowOff>
    </xdr:to>
    <xdr:sp macro="" textlink="">
      <xdr:nvSpPr>
        <xdr:cNvPr id="137" name="楕円 136">
          <a:extLst>
            <a:ext uri="{FF2B5EF4-FFF2-40B4-BE49-F238E27FC236}">
              <a16:creationId xmlns:a16="http://schemas.microsoft.com/office/drawing/2014/main" id="{D8385B4C-582B-44A2-93F8-F16B663859D1}"/>
            </a:ext>
          </a:extLst>
        </xdr:cNvPr>
        <xdr:cNvSpPr/>
      </xdr:nvSpPr>
      <xdr:spPr>
        <a:xfrm>
          <a:off x="7810500" y="659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118110</xdr:rowOff>
    </xdr:from>
    <xdr:to>
      <xdr:col>45</xdr:col>
      <xdr:colOff>177800</xdr:colOff>
      <xdr:row>38</xdr:row>
      <xdr:rowOff>133350</xdr:rowOff>
    </xdr:to>
    <xdr:cxnSp macro="">
      <xdr:nvCxnSpPr>
        <xdr:cNvPr id="138" name="直線コネクタ 137">
          <a:extLst>
            <a:ext uri="{FF2B5EF4-FFF2-40B4-BE49-F238E27FC236}">
              <a16:creationId xmlns:a16="http://schemas.microsoft.com/office/drawing/2014/main" id="{D7BA4D65-17CD-4542-95DD-69AF6744BCBD}"/>
            </a:ext>
          </a:extLst>
        </xdr:cNvPr>
        <xdr:cNvCxnSpPr/>
      </xdr:nvCxnSpPr>
      <xdr:spPr>
        <a:xfrm flipV="1">
          <a:off x="7861300" y="663321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97790</xdr:rowOff>
    </xdr:from>
    <xdr:to>
      <xdr:col>36</xdr:col>
      <xdr:colOff>165100</xdr:colOff>
      <xdr:row>39</xdr:row>
      <xdr:rowOff>27940</xdr:rowOff>
    </xdr:to>
    <xdr:sp macro="" textlink="">
      <xdr:nvSpPr>
        <xdr:cNvPr id="139" name="楕円 138">
          <a:extLst>
            <a:ext uri="{FF2B5EF4-FFF2-40B4-BE49-F238E27FC236}">
              <a16:creationId xmlns:a16="http://schemas.microsoft.com/office/drawing/2014/main" id="{C99F281F-23B6-4378-AE2F-35E54C094CFE}"/>
            </a:ext>
          </a:extLst>
        </xdr:cNvPr>
        <xdr:cNvSpPr/>
      </xdr:nvSpPr>
      <xdr:spPr>
        <a:xfrm>
          <a:off x="6921500" y="6612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133350</xdr:rowOff>
    </xdr:from>
    <xdr:to>
      <xdr:col>41</xdr:col>
      <xdr:colOff>50800</xdr:colOff>
      <xdr:row>38</xdr:row>
      <xdr:rowOff>148590</xdr:rowOff>
    </xdr:to>
    <xdr:cxnSp macro="">
      <xdr:nvCxnSpPr>
        <xdr:cNvPr id="140" name="直線コネクタ 139">
          <a:extLst>
            <a:ext uri="{FF2B5EF4-FFF2-40B4-BE49-F238E27FC236}">
              <a16:creationId xmlns:a16="http://schemas.microsoft.com/office/drawing/2014/main" id="{74C40A13-0E3E-4FC6-925D-40BC674AB993}"/>
            </a:ext>
          </a:extLst>
        </xdr:cNvPr>
        <xdr:cNvCxnSpPr/>
      </xdr:nvCxnSpPr>
      <xdr:spPr>
        <a:xfrm flipV="1">
          <a:off x="6972300" y="664845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38117</xdr:rowOff>
    </xdr:from>
    <xdr:ext cx="469744" cy="259045"/>
    <xdr:sp macro="" textlink="">
      <xdr:nvSpPr>
        <xdr:cNvPr id="141" name="n_1aveValue【図書館】&#10;一人当たり面積">
          <a:extLst>
            <a:ext uri="{FF2B5EF4-FFF2-40B4-BE49-F238E27FC236}">
              <a16:creationId xmlns:a16="http://schemas.microsoft.com/office/drawing/2014/main" id="{6DEAFA83-5B1E-4161-BD50-7FFA0EF2DF37}"/>
            </a:ext>
          </a:extLst>
        </xdr:cNvPr>
        <xdr:cNvSpPr txBox="1"/>
      </xdr:nvSpPr>
      <xdr:spPr>
        <a:xfrm>
          <a:off x="9391727" y="6896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49547</xdr:rowOff>
    </xdr:from>
    <xdr:ext cx="469744" cy="259045"/>
    <xdr:sp macro="" textlink="">
      <xdr:nvSpPr>
        <xdr:cNvPr id="142" name="n_2aveValue【図書館】&#10;一人当たり面積">
          <a:extLst>
            <a:ext uri="{FF2B5EF4-FFF2-40B4-BE49-F238E27FC236}">
              <a16:creationId xmlns:a16="http://schemas.microsoft.com/office/drawing/2014/main" id="{CD32DF4C-A39F-4584-8341-DFDDE8DC691D}"/>
            </a:ext>
          </a:extLst>
        </xdr:cNvPr>
        <xdr:cNvSpPr txBox="1"/>
      </xdr:nvSpPr>
      <xdr:spPr>
        <a:xfrm>
          <a:off x="8515427" y="690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10177</xdr:rowOff>
    </xdr:from>
    <xdr:ext cx="469744" cy="259045"/>
    <xdr:sp macro="" textlink="">
      <xdr:nvSpPr>
        <xdr:cNvPr id="143" name="n_3aveValue【図書館】&#10;一人当たり面積">
          <a:extLst>
            <a:ext uri="{FF2B5EF4-FFF2-40B4-BE49-F238E27FC236}">
              <a16:creationId xmlns:a16="http://schemas.microsoft.com/office/drawing/2014/main" id="{B7A06579-866C-48F4-A89F-72E784F59157}"/>
            </a:ext>
          </a:extLst>
        </xdr:cNvPr>
        <xdr:cNvSpPr txBox="1"/>
      </xdr:nvSpPr>
      <xdr:spPr>
        <a:xfrm>
          <a:off x="7626427" y="635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76217</xdr:rowOff>
    </xdr:from>
    <xdr:ext cx="469744" cy="259045"/>
    <xdr:sp macro="" textlink="">
      <xdr:nvSpPr>
        <xdr:cNvPr id="144" name="n_4aveValue【図書館】&#10;一人当たり面積">
          <a:extLst>
            <a:ext uri="{FF2B5EF4-FFF2-40B4-BE49-F238E27FC236}">
              <a16:creationId xmlns:a16="http://schemas.microsoft.com/office/drawing/2014/main" id="{77E27D50-D58C-4CAA-9398-009CC85F53CF}"/>
            </a:ext>
          </a:extLst>
        </xdr:cNvPr>
        <xdr:cNvSpPr txBox="1"/>
      </xdr:nvSpPr>
      <xdr:spPr>
        <a:xfrm>
          <a:off x="6737427" y="6762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37</xdr:row>
      <xdr:rowOff>6367</xdr:rowOff>
    </xdr:from>
    <xdr:ext cx="469744" cy="259045"/>
    <xdr:sp macro="" textlink="">
      <xdr:nvSpPr>
        <xdr:cNvPr id="145" name="n_1mainValue【図書館】&#10;一人当たり面積">
          <a:extLst>
            <a:ext uri="{FF2B5EF4-FFF2-40B4-BE49-F238E27FC236}">
              <a16:creationId xmlns:a16="http://schemas.microsoft.com/office/drawing/2014/main" id="{B842DC67-A64B-4D64-AF47-CDDF4A669DBA}"/>
            </a:ext>
          </a:extLst>
        </xdr:cNvPr>
        <xdr:cNvSpPr txBox="1"/>
      </xdr:nvSpPr>
      <xdr:spPr>
        <a:xfrm>
          <a:off x="9391727" y="6350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13987</xdr:rowOff>
    </xdr:from>
    <xdr:ext cx="469744" cy="259045"/>
    <xdr:sp macro="" textlink="">
      <xdr:nvSpPr>
        <xdr:cNvPr id="146" name="n_2mainValue【図書館】&#10;一人当たり面積">
          <a:extLst>
            <a:ext uri="{FF2B5EF4-FFF2-40B4-BE49-F238E27FC236}">
              <a16:creationId xmlns:a16="http://schemas.microsoft.com/office/drawing/2014/main" id="{26C18F6E-054A-479C-8044-D33ACDF9EB22}"/>
            </a:ext>
          </a:extLst>
        </xdr:cNvPr>
        <xdr:cNvSpPr txBox="1"/>
      </xdr:nvSpPr>
      <xdr:spPr>
        <a:xfrm>
          <a:off x="8515427" y="6357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3827</xdr:rowOff>
    </xdr:from>
    <xdr:ext cx="469744" cy="259045"/>
    <xdr:sp macro="" textlink="">
      <xdr:nvSpPr>
        <xdr:cNvPr id="147" name="n_3mainValue【図書館】&#10;一人当たり面積">
          <a:extLst>
            <a:ext uri="{FF2B5EF4-FFF2-40B4-BE49-F238E27FC236}">
              <a16:creationId xmlns:a16="http://schemas.microsoft.com/office/drawing/2014/main" id="{1ECDC764-817E-429C-A3B8-2D8A4EF3C228}"/>
            </a:ext>
          </a:extLst>
        </xdr:cNvPr>
        <xdr:cNvSpPr txBox="1"/>
      </xdr:nvSpPr>
      <xdr:spPr>
        <a:xfrm>
          <a:off x="7626427" y="6690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44467</xdr:rowOff>
    </xdr:from>
    <xdr:ext cx="469744" cy="259045"/>
    <xdr:sp macro="" textlink="">
      <xdr:nvSpPr>
        <xdr:cNvPr id="148" name="n_4mainValue【図書館】&#10;一人当たり面積">
          <a:extLst>
            <a:ext uri="{FF2B5EF4-FFF2-40B4-BE49-F238E27FC236}">
              <a16:creationId xmlns:a16="http://schemas.microsoft.com/office/drawing/2014/main" id="{37B56938-925E-4BFF-8E28-CD20E4B04CBE}"/>
            </a:ext>
          </a:extLst>
        </xdr:cNvPr>
        <xdr:cNvSpPr txBox="1"/>
      </xdr:nvSpPr>
      <xdr:spPr>
        <a:xfrm>
          <a:off x="6737427" y="6388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563215F1-8082-4589-9ABC-AD1B884F093D}"/>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61B458E7-10BC-4538-9C67-BB1DE15FD60B}"/>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8587BCFB-21D6-43E9-9002-710A2F1522D6}"/>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425773D8-9CB3-4828-BA22-AF3A6C508473}"/>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AED62353-AD6E-4D0D-B405-18FA91C760C7}"/>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8664E48D-B123-4177-875D-E8A5FDCF8424}"/>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5E5C7CAE-8F2B-4186-89D7-A91F1CA5C4E3}"/>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EB1581F4-785B-47F8-B0BB-BF6D2283E8DE}"/>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1FF0CCF4-1209-4EB8-AB8C-7A7B3EC412B1}"/>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C07E9F5B-562D-4C19-B476-48F5F8B6017D}"/>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1F2B4F99-500E-4FE8-908E-83F851A032F8}"/>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60" name="直線コネクタ 159">
          <a:extLst>
            <a:ext uri="{FF2B5EF4-FFF2-40B4-BE49-F238E27FC236}">
              <a16:creationId xmlns:a16="http://schemas.microsoft.com/office/drawing/2014/main" id="{A7593996-44C9-475E-8136-72B61E9191B2}"/>
            </a:ext>
          </a:extLst>
        </xdr:cNvPr>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29227</xdr:rowOff>
    </xdr:from>
    <xdr:ext cx="467179" cy="259045"/>
    <xdr:sp macro="" textlink="">
      <xdr:nvSpPr>
        <xdr:cNvPr id="161" name="テキスト ボックス 160">
          <a:extLst>
            <a:ext uri="{FF2B5EF4-FFF2-40B4-BE49-F238E27FC236}">
              <a16:creationId xmlns:a16="http://schemas.microsoft.com/office/drawing/2014/main" id="{712C6A86-17F9-45D3-95C7-9D97C43C569D}"/>
            </a:ext>
          </a:extLst>
        </xdr:cNvPr>
        <xdr:cNvSpPr txBox="1"/>
      </xdr:nvSpPr>
      <xdr:spPr>
        <a:xfrm>
          <a:off x="294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62" name="直線コネクタ 161">
          <a:extLst>
            <a:ext uri="{FF2B5EF4-FFF2-40B4-BE49-F238E27FC236}">
              <a16:creationId xmlns:a16="http://schemas.microsoft.com/office/drawing/2014/main" id="{2900C892-BDC2-47CD-91F9-72E86ABD77C9}"/>
            </a:ext>
          </a:extLst>
        </xdr:cNvPr>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63" name="テキスト ボックス 162">
          <a:extLst>
            <a:ext uri="{FF2B5EF4-FFF2-40B4-BE49-F238E27FC236}">
              <a16:creationId xmlns:a16="http://schemas.microsoft.com/office/drawing/2014/main" id="{ACCD6BCB-E183-45AB-B1A5-1102F7F69941}"/>
            </a:ext>
          </a:extLst>
        </xdr:cNvPr>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64" name="直線コネクタ 163">
          <a:extLst>
            <a:ext uri="{FF2B5EF4-FFF2-40B4-BE49-F238E27FC236}">
              <a16:creationId xmlns:a16="http://schemas.microsoft.com/office/drawing/2014/main" id="{C4401639-F3F9-46FD-A3A7-BA04A8003D0A}"/>
            </a:ext>
          </a:extLst>
        </xdr:cNvPr>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5" name="テキスト ボックス 164">
          <a:extLst>
            <a:ext uri="{FF2B5EF4-FFF2-40B4-BE49-F238E27FC236}">
              <a16:creationId xmlns:a16="http://schemas.microsoft.com/office/drawing/2014/main" id="{CD51512D-70AE-4AFF-8639-E2A8AE51F714}"/>
            </a:ext>
          </a:extLst>
        </xdr:cNvPr>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6" name="直線コネクタ 165">
          <a:extLst>
            <a:ext uri="{FF2B5EF4-FFF2-40B4-BE49-F238E27FC236}">
              <a16:creationId xmlns:a16="http://schemas.microsoft.com/office/drawing/2014/main" id="{B884B935-4158-4639-9E3B-1431DD1E1A86}"/>
            </a:ext>
          </a:extLst>
        </xdr:cNvPr>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7" name="テキスト ボックス 166">
          <a:extLst>
            <a:ext uri="{FF2B5EF4-FFF2-40B4-BE49-F238E27FC236}">
              <a16:creationId xmlns:a16="http://schemas.microsoft.com/office/drawing/2014/main" id="{BFEDDC18-D998-4ADB-B5D0-0A8040E50E56}"/>
            </a:ext>
          </a:extLst>
        </xdr:cNvPr>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C191F9C1-ECCD-4484-8DBC-E24465227AA5}"/>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69" name="テキスト ボックス 168">
          <a:extLst>
            <a:ext uri="{FF2B5EF4-FFF2-40B4-BE49-F238E27FC236}">
              <a16:creationId xmlns:a16="http://schemas.microsoft.com/office/drawing/2014/main" id="{9B0FBFF4-A70A-4457-B15F-54906004156B}"/>
            </a:ext>
          </a:extLst>
        </xdr:cNvPr>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C31697C2-A70D-469E-8E74-32EE99B37A78}"/>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41148</xdr:rowOff>
    </xdr:from>
    <xdr:to>
      <xdr:col>24</xdr:col>
      <xdr:colOff>62865</xdr:colOff>
      <xdr:row>64</xdr:row>
      <xdr:rowOff>0</xdr:rowOff>
    </xdr:to>
    <xdr:cxnSp macro="">
      <xdr:nvCxnSpPr>
        <xdr:cNvPr id="171" name="直線コネクタ 170">
          <a:extLst>
            <a:ext uri="{FF2B5EF4-FFF2-40B4-BE49-F238E27FC236}">
              <a16:creationId xmlns:a16="http://schemas.microsoft.com/office/drawing/2014/main" id="{B6EC51FE-0DE9-4908-A898-C6405B8DC6C3}"/>
            </a:ext>
          </a:extLst>
        </xdr:cNvPr>
        <xdr:cNvCxnSpPr/>
      </xdr:nvCxnSpPr>
      <xdr:spPr>
        <a:xfrm flipV="1">
          <a:off x="4634865" y="9642348"/>
          <a:ext cx="0" cy="1330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3827</xdr:rowOff>
    </xdr:from>
    <xdr:ext cx="469744" cy="259045"/>
    <xdr:sp macro="" textlink="">
      <xdr:nvSpPr>
        <xdr:cNvPr id="172" name="【体育館・プール】&#10;有形固定資産減価償却率最小値テキスト">
          <a:extLst>
            <a:ext uri="{FF2B5EF4-FFF2-40B4-BE49-F238E27FC236}">
              <a16:creationId xmlns:a16="http://schemas.microsoft.com/office/drawing/2014/main" id="{9FBBF0CA-B5D1-4B0C-B028-2A657875B8AB}"/>
            </a:ext>
          </a:extLst>
        </xdr:cNvPr>
        <xdr:cNvSpPr txBox="1"/>
      </xdr:nvSpPr>
      <xdr:spPr>
        <a:xfrm>
          <a:off x="4673600" y="1097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0</xdr:rowOff>
    </xdr:from>
    <xdr:to>
      <xdr:col>24</xdr:col>
      <xdr:colOff>152400</xdr:colOff>
      <xdr:row>64</xdr:row>
      <xdr:rowOff>0</xdr:rowOff>
    </xdr:to>
    <xdr:cxnSp macro="">
      <xdr:nvCxnSpPr>
        <xdr:cNvPr id="173" name="直線コネクタ 172">
          <a:extLst>
            <a:ext uri="{FF2B5EF4-FFF2-40B4-BE49-F238E27FC236}">
              <a16:creationId xmlns:a16="http://schemas.microsoft.com/office/drawing/2014/main" id="{003524A5-7F8E-4117-B38D-99DA2618942E}"/>
            </a:ext>
          </a:extLst>
        </xdr:cNvPr>
        <xdr:cNvCxnSpPr/>
      </xdr:nvCxnSpPr>
      <xdr:spPr>
        <a:xfrm>
          <a:off x="4546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159275</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ACD87232-E5E0-4DEB-8974-6D46B4C7BFCD}"/>
            </a:ext>
          </a:extLst>
        </xdr:cNvPr>
        <xdr:cNvSpPr txBox="1"/>
      </xdr:nvSpPr>
      <xdr:spPr>
        <a:xfrm>
          <a:off x="4673600" y="94175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41148</xdr:rowOff>
    </xdr:from>
    <xdr:to>
      <xdr:col>24</xdr:col>
      <xdr:colOff>152400</xdr:colOff>
      <xdr:row>56</xdr:row>
      <xdr:rowOff>41148</xdr:rowOff>
    </xdr:to>
    <xdr:cxnSp macro="">
      <xdr:nvCxnSpPr>
        <xdr:cNvPr id="175" name="直線コネクタ 174">
          <a:extLst>
            <a:ext uri="{FF2B5EF4-FFF2-40B4-BE49-F238E27FC236}">
              <a16:creationId xmlns:a16="http://schemas.microsoft.com/office/drawing/2014/main" id="{A1CB21E5-2531-49C8-981D-EFFBE2724EFC}"/>
            </a:ext>
          </a:extLst>
        </xdr:cNvPr>
        <xdr:cNvCxnSpPr/>
      </xdr:nvCxnSpPr>
      <xdr:spPr>
        <a:xfrm>
          <a:off x="4546600" y="9642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156227</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0F4C5855-7D93-4163-95D0-B65BE5A1A2CE}"/>
            </a:ext>
          </a:extLst>
        </xdr:cNvPr>
        <xdr:cNvSpPr txBox="1"/>
      </xdr:nvSpPr>
      <xdr:spPr>
        <a:xfrm>
          <a:off x="4673600" y="102717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6350</xdr:rowOff>
    </xdr:from>
    <xdr:to>
      <xdr:col>24</xdr:col>
      <xdr:colOff>114300</xdr:colOff>
      <xdr:row>60</xdr:row>
      <xdr:rowOff>107950</xdr:rowOff>
    </xdr:to>
    <xdr:sp macro="" textlink="">
      <xdr:nvSpPr>
        <xdr:cNvPr id="177" name="フローチャート: 判断 176">
          <a:extLst>
            <a:ext uri="{FF2B5EF4-FFF2-40B4-BE49-F238E27FC236}">
              <a16:creationId xmlns:a16="http://schemas.microsoft.com/office/drawing/2014/main" id="{D7B766D7-243D-4D23-B886-1300EF2AD615}"/>
            </a:ext>
          </a:extLst>
        </xdr:cNvPr>
        <xdr:cNvSpPr/>
      </xdr:nvSpPr>
      <xdr:spPr>
        <a:xfrm>
          <a:off x="4584700" y="1029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109220</xdr:rowOff>
    </xdr:from>
    <xdr:to>
      <xdr:col>20</xdr:col>
      <xdr:colOff>38100</xdr:colOff>
      <xdr:row>60</xdr:row>
      <xdr:rowOff>39370</xdr:rowOff>
    </xdr:to>
    <xdr:sp macro="" textlink="">
      <xdr:nvSpPr>
        <xdr:cNvPr id="178" name="フローチャート: 判断 177">
          <a:extLst>
            <a:ext uri="{FF2B5EF4-FFF2-40B4-BE49-F238E27FC236}">
              <a16:creationId xmlns:a16="http://schemas.microsoft.com/office/drawing/2014/main" id="{6BF03EE0-F34B-4278-B449-1B631A657516}"/>
            </a:ext>
          </a:extLst>
        </xdr:cNvPr>
        <xdr:cNvSpPr/>
      </xdr:nvSpPr>
      <xdr:spPr>
        <a:xfrm>
          <a:off x="3746500" y="1022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84074</xdr:rowOff>
    </xdr:from>
    <xdr:to>
      <xdr:col>15</xdr:col>
      <xdr:colOff>101600</xdr:colOff>
      <xdr:row>60</xdr:row>
      <xdr:rowOff>14224</xdr:rowOff>
    </xdr:to>
    <xdr:sp macro="" textlink="">
      <xdr:nvSpPr>
        <xdr:cNvPr id="179" name="フローチャート: 判断 178">
          <a:extLst>
            <a:ext uri="{FF2B5EF4-FFF2-40B4-BE49-F238E27FC236}">
              <a16:creationId xmlns:a16="http://schemas.microsoft.com/office/drawing/2014/main" id="{0A8C8395-1462-4325-B307-74B6B26D0A8D}"/>
            </a:ext>
          </a:extLst>
        </xdr:cNvPr>
        <xdr:cNvSpPr/>
      </xdr:nvSpPr>
      <xdr:spPr>
        <a:xfrm>
          <a:off x="2857500" y="10199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15494</xdr:rowOff>
    </xdr:from>
    <xdr:to>
      <xdr:col>10</xdr:col>
      <xdr:colOff>165100</xdr:colOff>
      <xdr:row>60</xdr:row>
      <xdr:rowOff>117094</xdr:rowOff>
    </xdr:to>
    <xdr:sp macro="" textlink="">
      <xdr:nvSpPr>
        <xdr:cNvPr id="180" name="フローチャート: 判断 179">
          <a:extLst>
            <a:ext uri="{FF2B5EF4-FFF2-40B4-BE49-F238E27FC236}">
              <a16:creationId xmlns:a16="http://schemas.microsoft.com/office/drawing/2014/main" id="{00C7D885-45B9-4374-A96F-97510D6CF01E}"/>
            </a:ext>
          </a:extLst>
        </xdr:cNvPr>
        <xdr:cNvSpPr/>
      </xdr:nvSpPr>
      <xdr:spPr>
        <a:xfrm>
          <a:off x="1968500" y="10302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129794</xdr:rowOff>
    </xdr:from>
    <xdr:to>
      <xdr:col>6</xdr:col>
      <xdr:colOff>38100</xdr:colOff>
      <xdr:row>60</xdr:row>
      <xdr:rowOff>59944</xdr:rowOff>
    </xdr:to>
    <xdr:sp macro="" textlink="">
      <xdr:nvSpPr>
        <xdr:cNvPr id="181" name="フローチャート: 判断 180">
          <a:extLst>
            <a:ext uri="{FF2B5EF4-FFF2-40B4-BE49-F238E27FC236}">
              <a16:creationId xmlns:a16="http://schemas.microsoft.com/office/drawing/2014/main" id="{8B368DA7-39F0-4DDC-AA0C-D23D50020231}"/>
            </a:ext>
          </a:extLst>
        </xdr:cNvPr>
        <xdr:cNvSpPr/>
      </xdr:nvSpPr>
      <xdr:spPr>
        <a:xfrm>
          <a:off x="1079500" y="10245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5273E0C-AC6A-40D2-AC79-1F1A1B3377B3}"/>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928E30FF-B77B-46FB-ADFA-3F3225D7B7C6}"/>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3B3EBC15-8F50-4869-992F-EEB5D95536C4}"/>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58C559EE-34E8-4615-986D-F17938E2B63E}"/>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DF992C2E-9B69-4C0A-956B-8EFD5F30F36B}"/>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148082</xdr:rowOff>
    </xdr:from>
    <xdr:to>
      <xdr:col>24</xdr:col>
      <xdr:colOff>114300</xdr:colOff>
      <xdr:row>60</xdr:row>
      <xdr:rowOff>78232</xdr:rowOff>
    </xdr:to>
    <xdr:sp macro="" textlink="">
      <xdr:nvSpPr>
        <xdr:cNvPr id="187" name="楕円 186">
          <a:extLst>
            <a:ext uri="{FF2B5EF4-FFF2-40B4-BE49-F238E27FC236}">
              <a16:creationId xmlns:a16="http://schemas.microsoft.com/office/drawing/2014/main" id="{B5EED895-8478-4608-9207-D8CEFADD463F}"/>
            </a:ext>
          </a:extLst>
        </xdr:cNvPr>
        <xdr:cNvSpPr/>
      </xdr:nvSpPr>
      <xdr:spPr>
        <a:xfrm>
          <a:off x="4584700" y="10263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170959</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24E9840F-62F3-428B-85C0-38ECAA8D3893}"/>
            </a:ext>
          </a:extLst>
        </xdr:cNvPr>
        <xdr:cNvSpPr txBox="1"/>
      </xdr:nvSpPr>
      <xdr:spPr>
        <a:xfrm>
          <a:off x="4673600" y="10115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88646</xdr:rowOff>
    </xdr:from>
    <xdr:to>
      <xdr:col>20</xdr:col>
      <xdr:colOff>38100</xdr:colOff>
      <xdr:row>60</xdr:row>
      <xdr:rowOff>18796</xdr:rowOff>
    </xdr:to>
    <xdr:sp macro="" textlink="">
      <xdr:nvSpPr>
        <xdr:cNvPr id="189" name="楕円 188">
          <a:extLst>
            <a:ext uri="{FF2B5EF4-FFF2-40B4-BE49-F238E27FC236}">
              <a16:creationId xmlns:a16="http://schemas.microsoft.com/office/drawing/2014/main" id="{227C7186-5DA0-4B83-94E8-4106CA003345}"/>
            </a:ext>
          </a:extLst>
        </xdr:cNvPr>
        <xdr:cNvSpPr/>
      </xdr:nvSpPr>
      <xdr:spPr>
        <a:xfrm>
          <a:off x="3746500" y="10204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139446</xdr:rowOff>
    </xdr:from>
    <xdr:to>
      <xdr:col>24</xdr:col>
      <xdr:colOff>63500</xdr:colOff>
      <xdr:row>60</xdr:row>
      <xdr:rowOff>27432</xdr:rowOff>
    </xdr:to>
    <xdr:cxnSp macro="">
      <xdr:nvCxnSpPr>
        <xdr:cNvPr id="190" name="直線コネクタ 189">
          <a:extLst>
            <a:ext uri="{FF2B5EF4-FFF2-40B4-BE49-F238E27FC236}">
              <a16:creationId xmlns:a16="http://schemas.microsoft.com/office/drawing/2014/main" id="{07EC6852-E971-4F78-9F3F-9B9C675941D4}"/>
            </a:ext>
          </a:extLst>
        </xdr:cNvPr>
        <xdr:cNvCxnSpPr/>
      </xdr:nvCxnSpPr>
      <xdr:spPr>
        <a:xfrm>
          <a:off x="3797300" y="10254996"/>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26924</xdr:rowOff>
    </xdr:from>
    <xdr:to>
      <xdr:col>15</xdr:col>
      <xdr:colOff>101600</xdr:colOff>
      <xdr:row>59</xdr:row>
      <xdr:rowOff>128524</xdr:rowOff>
    </xdr:to>
    <xdr:sp macro="" textlink="">
      <xdr:nvSpPr>
        <xdr:cNvPr id="191" name="楕円 190">
          <a:extLst>
            <a:ext uri="{FF2B5EF4-FFF2-40B4-BE49-F238E27FC236}">
              <a16:creationId xmlns:a16="http://schemas.microsoft.com/office/drawing/2014/main" id="{7A2C3A4E-95EA-4932-8519-CCF9C5F27049}"/>
            </a:ext>
          </a:extLst>
        </xdr:cNvPr>
        <xdr:cNvSpPr/>
      </xdr:nvSpPr>
      <xdr:spPr>
        <a:xfrm>
          <a:off x="2857500" y="10142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77724</xdr:rowOff>
    </xdr:from>
    <xdr:to>
      <xdr:col>19</xdr:col>
      <xdr:colOff>177800</xdr:colOff>
      <xdr:row>59</xdr:row>
      <xdr:rowOff>139446</xdr:rowOff>
    </xdr:to>
    <xdr:cxnSp macro="">
      <xdr:nvCxnSpPr>
        <xdr:cNvPr id="192" name="直線コネクタ 191">
          <a:extLst>
            <a:ext uri="{FF2B5EF4-FFF2-40B4-BE49-F238E27FC236}">
              <a16:creationId xmlns:a16="http://schemas.microsoft.com/office/drawing/2014/main" id="{EDD2DEF6-8B76-4E24-B0D4-2E00B64E759F}"/>
            </a:ext>
          </a:extLst>
        </xdr:cNvPr>
        <xdr:cNvCxnSpPr/>
      </xdr:nvCxnSpPr>
      <xdr:spPr>
        <a:xfrm>
          <a:off x="2908300" y="10193274"/>
          <a:ext cx="8890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129794</xdr:rowOff>
    </xdr:from>
    <xdr:to>
      <xdr:col>10</xdr:col>
      <xdr:colOff>165100</xdr:colOff>
      <xdr:row>59</xdr:row>
      <xdr:rowOff>59944</xdr:rowOff>
    </xdr:to>
    <xdr:sp macro="" textlink="">
      <xdr:nvSpPr>
        <xdr:cNvPr id="193" name="楕円 192">
          <a:extLst>
            <a:ext uri="{FF2B5EF4-FFF2-40B4-BE49-F238E27FC236}">
              <a16:creationId xmlns:a16="http://schemas.microsoft.com/office/drawing/2014/main" id="{64B77493-199C-4519-A953-40156D86685B}"/>
            </a:ext>
          </a:extLst>
        </xdr:cNvPr>
        <xdr:cNvSpPr/>
      </xdr:nvSpPr>
      <xdr:spPr>
        <a:xfrm>
          <a:off x="1968500" y="10073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9144</xdr:rowOff>
    </xdr:from>
    <xdr:to>
      <xdr:col>15</xdr:col>
      <xdr:colOff>50800</xdr:colOff>
      <xdr:row>59</xdr:row>
      <xdr:rowOff>77724</xdr:rowOff>
    </xdr:to>
    <xdr:cxnSp macro="">
      <xdr:nvCxnSpPr>
        <xdr:cNvPr id="194" name="直線コネクタ 193">
          <a:extLst>
            <a:ext uri="{FF2B5EF4-FFF2-40B4-BE49-F238E27FC236}">
              <a16:creationId xmlns:a16="http://schemas.microsoft.com/office/drawing/2014/main" id="{4DBF2B7D-2168-4E6B-9765-50B44100A616}"/>
            </a:ext>
          </a:extLst>
        </xdr:cNvPr>
        <xdr:cNvCxnSpPr/>
      </xdr:nvCxnSpPr>
      <xdr:spPr>
        <a:xfrm>
          <a:off x="2019300" y="10124694"/>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61214</xdr:rowOff>
    </xdr:from>
    <xdr:to>
      <xdr:col>6</xdr:col>
      <xdr:colOff>38100</xdr:colOff>
      <xdr:row>58</xdr:row>
      <xdr:rowOff>162814</xdr:rowOff>
    </xdr:to>
    <xdr:sp macro="" textlink="">
      <xdr:nvSpPr>
        <xdr:cNvPr id="195" name="楕円 194">
          <a:extLst>
            <a:ext uri="{FF2B5EF4-FFF2-40B4-BE49-F238E27FC236}">
              <a16:creationId xmlns:a16="http://schemas.microsoft.com/office/drawing/2014/main" id="{8888FA26-92E0-4C24-B119-ABA09A05A297}"/>
            </a:ext>
          </a:extLst>
        </xdr:cNvPr>
        <xdr:cNvSpPr/>
      </xdr:nvSpPr>
      <xdr:spPr>
        <a:xfrm>
          <a:off x="1079500" y="10005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112014</xdr:rowOff>
    </xdr:from>
    <xdr:to>
      <xdr:col>10</xdr:col>
      <xdr:colOff>114300</xdr:colOff>
      <xdr:row>59</xdr:row>
      <xdr:rowOff>9144</xdr:rowOff>
    </xdr:to>
    <xdr:cxnSp macro="">
      <xdr:nvCxnSpPr>
        <xdr:cNvPr id="196" name="直線コネクタ 195">
          <a:extLst>
            <a:ext uri="{FF2B5EF4-FFF2-40B4-BE49-F238E27FC236}">
              <a16:creationId xmlns:a16="http://schemas.microsoft.com/office/drawing/2014/main" id="{8BA13AD1-8321-422E-A141-1EA0D76A2195}"/>
            </a:ext>
          </a:extLst>
        </xdr:cNvPr>
        <xdr:cNvCxnSpPr/>
      </xdr:nvCxnSpPr>
      <xdr:spPr>
        <a:xfrm>
          <a:off x="1130300" y="10056114"/>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30497</xdr:rowOff>
    </xdr:from>
    <xdr:ext cx="405111" cy="259045"/>
    <xdr:sp macro="" textlink="">
      <xdr:nvSpPr>
        <xdr:cNvPr id="197" name="n_1aveValue【体育館・プール】&#10;有形固定資産減価償却率">
          <a:extLst>
            <a:ext uri="{FF2B5EF4-FFF2-40B4-BE49-F238E27FC236}">
              <a16:creationId xmlns:a16="http://schemas.microsoft.com/office/drawing/2014/main" id="{5E884D93-577F-4442-AE94-599E8B77F776}"/>
            </a:ext>
          </a:extLst>
        </xdr:cNvPr>
        <xdr:cNvSpPr txBox="1"/>
      </xdr:nvSpPr>
      <xdr:spPr>
        <a:xfrm>
          <a:off x="3582044" y="1031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5351</xdr:rowOff>
    </xdr:from>
    <xdr:ext cx="405111" cy="259045"/>
    <xdr:sp macro="" textlink="">
      <xdr:nvSpPr>
        <xdr:cNvPr id="198" name="n_2aveValue【体育館・プール】&#10;有形固定資産減価償却率">
          <a:extLst>
            <a:ext uri="{FF2B5EF4-FFF2-40B4-BE49-F238E27FC236}">
              <a16:creationId xmlns:a16="http://schemas.microsoft.com/office/drawing/2014/main" id="{C02B0498-3271-4F16-8C17-53195247BFE6}"/>
            </a:ext>
          </a:extLst>
        </xdr:cNvPr>
        <xdr:cNvSpPr txBox="1"/>
      </xdr:nvSpPr>
      <xdr:spPr>
        <a:xfrm>
          <a:off x="2705744" y="102923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108221</xdr:rowOff>
    </xdr:from>
    <xdr:ext cx="405111" cy="259045"/>
    <xdr:sp macro="" textlink="">
      <xdr:nvSpPr>
        <xdr:cNvPr id="199" name="n_3aveValue【体育館・プール】&#10;有形固定資産減価償却率">
          <a:extLst>
            <a:ext uri="{FF2B5EF4-FFF2-40B4-BE49-F238E27FC236}">
              <a16:creationId xmlns:a16="http://schemas.microsoft.com/office/drawing/2014/main" id="{1AEB06CE-29B7-47CF-9180-368DBA19336D}"/>
            </a:ext>
          </a:extLst>
        </xdr:cNvPr>
        <xdr:cNvSpPr txBox="1"/>
      </xdr:nvSpPr>
      <xdr:spPr>
        <a:xfrm>
          <a:off x="1816744" y="10395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51071</xdr:rowOff>
    </xdr:from>
    <xdr:ext cx="405111" cy="259045"/>
    <xdr:sp macro="" textlink="">
      <xdr:nvSpPr>
        <xdr:cNvPr id="200" name="n_4aveValue【体育館・プール】&#10;有形固定資産減価償却率">
          <a:extLst>
            <a:ext uri="{FF2B5EF4-FFF2-40B4-BE49-F238E27FC236}">
              <a16:creationId xmlns:a16="http://schemas.microsoft.com/office/drawing/2014/main" id="{1779807B-EAA6-407C-A3DF-DB1CBD048721}"/>
            </a:ext>
          </a:extLst>
        </xdr:cNvPr>
        <xdr:cNvSpPr txBox="1"/>
      </xdr:nvSpPr>
      <xdr:spPr>
        <a:xfrm>
          <a:off x="927744" y="103380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35323</xdr:rowOff>
    </xdr:from>
    <xdr:ext cx="405111" cy="259045"/>
    <xdr:sp macro="" textlink="">
      <xdr:nvSpPr>
        <xdr:cNvPr id="201" name="n_1mainValue【体育館・プール】&#10;有形固定資産減価償却率">
          <a:extLst>
            <a:ext uri="{FF2B5EF4-FFF2-40B4-BE49-F238E27FC236}">
              <a16:creationId xmlns:a16="http://schemas.microsoft.com/office/drawing/2014/main" id="{5AB092A1-E457-4CA5-814A-D3BD7C248F87}"/>
            </a:ext>
          </a:extLst>
        </xdr:cNvPr>
        <xdr:cNvSpPr txBox="1"/>
      </xdr:nvSpPr>
      <xdr:spPr>
        <a:xfrm>
          <a:off x="3582044" y="9979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145051</xdr:rowOff>
    </xdr:from>
    <xdr:ext cx="405111" cy="259045"/>
    <xdr:sp macro="" textlink="">
      <xdr:nvSpPr>
        <xdr:cNvPr id="202" name="n_2mainValue【体育館・プール】&#10;有形固定資産減価償却率">
          <a:extLst>
            <a:ext uri="{FF2B5EF4-FFF2-40B4-BE49-F238E27FC236}">
              <a16:creationId xmlns:a16="http://schemas.microsoft.com/office/drawing/2014/main" id="{4F57EFB1-88F6-4CFB-911E-E1CE7C8622AC}"/>
            </a:ext>
          </a:extLst>
        </xdr:cNvPr>
        <xdr:cNvSpPr txBox="1"/>
      </xdr:nvSpPr>
      <xdr:spPr>
        <a:xfrm>
          <a:off x="2705744" y="9917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76471</xdr:rowOff>
    </xdr:from>
    <xdr:ext cx="405111" cy="259045"/>
    <xdr:sp macro="" textlink="">
      <xdr:nvSpPr>
        <xdr:cNvPr id="203" name="n_3mainValue【体育館・プール】&#10;有形固定資産減価償却率">
          <a:extLst>
            <a:ext uri="{FF2B5EF4-FFF2-40B4-BE49-F238E27FC236}">
              <a16:creationId xmlns:a16="http://schemas.microsoft.com/office/drawing/2014/main" id="{47831952-5C74-49EB-B7FD-A37BE7EC2742}"/>
            </a:ext>
          </a:extLst>
        </xdr:cNvPr>
        <xdr:cNvSpPr txBox="1"/>
      </xdr:nvSpPr>
      <xdr:spPr>
        <a:xfrm>
          <a:off x="1816744" y="9849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7891</xdr:rowOff>
    </xdr:from>
    <xdr:ext cx="405111" cy="259045"/>
    <xdr:sp macro="" textlink="">
      <xdr:nvSpPr>
        <xdr:cNvPr id="204" name="n_4mainValue【体育館・プール】&#10;有形固定資産減価償却率">
          <a:extLst>
            <a:ext uri="{FF2B5EF4-FFF2-40B4-BE49-F238E27FC236}">
              <a16:creationId xmlns:a16="http://schemas.microsoft.com/office/drawing/2014/main" id="{5B2FE7C4-1E53-4127-8B8D-57A04FD89F99}"/>
            </a:ext>
          </a:extLst>
        </xdr:cNvPr>
        <xdr:cNvSpPr txBox="1"/>
      </xdr:nvSpPr>
      <xdr:spPr>
        <a:xfrm>
          <a:off x="927744" y="9780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C6D28773-9A8B-406F-AE34-C6CAD172DDDD}"/>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DD664FAD-72DF-426A-8442-D5F146B8FD6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DFA7474A-4DBA-464E-9C44-E6D4015F3853}"/>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6823DBB2-88B3-4665-9874-77564721E19B}"/>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89441469-98CC-44B5-95D8-95DA0FE25E54}"/>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E20E34A1-2164-4B9E-B1AD-32FE1EB8083F}"/>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AE11DB10-8346-4D1E-9F5D-A9635FEA0C7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444776F3-E7C9-4B57-8D57-B8501DA95936}"/>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93232004-4472-4C9C-A82B-1B39C7D1BAF9}"/>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B3B775F9-25E4-4199-83B4-96BE32D61506}"/>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377EDC3B-08BC-4847-8DCC-6FF36B3E1857}"/>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a:extLst>
            <a:ext uri="{FF2B5EF4-FFF2-40B4-BE49-F238E27FC236}">
              <a16:creationId xmlns:a16="http://schemas.microsoft.com/office/drawing/2014/main" id="{B40CBB93-6E1F-4377-9D7E-CEDDC766BABC}"/>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E68AFC1E-9E59-45A1-807A-BD65A1C27774}"/>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a:extLst>
            <a:ext uri="{FF2B5EF4-FFF2-40B4-BE49-F238E27FC236}">
              <a16:creationId xmlns:a16="http://schemas.microsoft.com/office/drawing/2014/main" id="{DC26AB2B-8D13-4856-B31E-24C2A142B724}"/>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E58C719E-8B51-4ABB-A022-44932886EA1D}"/>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a:extLst>
            <a:ext uri="{FF2B5EF4-FFF2-40B4-BE49-F238E27FC236}">
              <a16:creationId xmlns:a16="http://schemas.microsoft.com/office/drawing/2014/main" id="{FFA22D0B-4A1C-4C14-BF8E-35237217FC5C}"/>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697D0F9D-593F-4487-989D-033D28D60DE1}"/>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a:extLst>
            <a:ext uri="{FF2B5EF4-FFF2-40B4-BE49-F238E27FC236}">
              <a16:creationId xmlns:a16="http://schemas.microsoft.com/office/drawing/2014/main" id="{CFEE077A-E792-436B-9056-59BDB5B7E54E}"/>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7A017C82-DAF1-45D2-A084-01724D4BF219}"/>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a:extLst>
            <a:ext uri="{FF2B5EF4-FFF2-40B4-BE49-F238E27FC236}">
              <a16:creationId xmlns:a16="http://schemas.microsoft.com/office/drawing/2014/main" id="{A5932743-0AEC-42C8-9AF8-A58AA80357E3}"/>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4CEFC9A8-6116-4F6B-8AD1-051451F84604}"/>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C19D2CEC-CD3C-40BF-B260-33A8E2A2218B}"/>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250F2929-AB5F-4377-9E90-8BE48F7CF8B8}"/>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147828</xdr:rowOff>
    </xdr:from>
    <xdr:to>
      <xdr:col>54</xdr:col>
      <xdr:colOff>189865</xdr:colOff>
      <xdr:row>64</xdr:row>
      <xdr:rowOff>72009</xdr:rowOff>
    </xdr:to>
    <xdr:cxnSp macro="">
      <xdr:nvCxnSpPr>
        <xdr:cNvPr id="228" name="直線コネクタ 227">
          <a:extLst>
            <a:ext uri="{FF2B5EF4-FFF2-40B4-BE49-F238E27FC236}">
              <a16:creationId xmlns:a16="http://schemas.microsoft.com/office/drawing/2014/main" id="{ECF1F9AF-8636-487B-8989-10B6B554DC3D}"/>
            </a:ext>
          </a:extLst>
        </xdr:cNvPr>
        <xdr:cNvCxnSpPr/>
      </xdr:nvCxnSpPr>
      <xdr:spPr>
        <a:xfrm flipV="1">
          <a:off x="10476865" y="9749028"/>
          <a:ext cx="0" cy="1295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75836</xdr:rowOff>
    </xdr:from>
    <xdr:ext cx="469744" cy="259045"/>
    <xdr:sp macro="" textlink="">
      <xdr:nvSpPr>
        <xdr:cNvPr id="229" name="【体育館・プール】&#10;一人当たり面積最小値テキスト">
          <a:extLst>
            <a:ext uri="{FF2B5EF4-FFF2-40B4-BE49-F238E27FC236}">
              <a16:creationId xmlns:a16="http://schemas.microsoft.com/office/drawing/2014/main" id="{7344D5C9-2962-4BD2-903B-E5EAE946CEDC}"/>
            </a:ext>
          </a:extLst>
        </xdr:cNvPr>
        <xdr:cNvSpPr txBox="1"/>
      </xdr:nvSpPr>
      <xdr:spPr>
        <a:xfrm>
          <a:off x="10515600" y="11048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72009</xdr:rowOff>
    </xdr:from>
    <xdr:to>
      <xdr:col>55</xdr:col>
      <xdr:colOff>88900</xdr:colOff>
      <xdr:row>64</xdr:row>
      <xdr:rowOff>72009</xdr:rowOff>
    </xdr:to>
    <xdr:cxnSp macro="">
      <xdr:nvCxnSpPr>
        <xdr:cNvPr id="230" name="直線コネクタ 229">
          <a:extLst>
            <a:ext uri="{FF2B5EF4-FFF2-40B4-BE49-F238E27FC236}">
              <a16:creationId xmlns:a16="http://schemas.microsoft.com/office/drawing/2014/main" id="{19ACDD6F-60CB-4EB4-9D3C-9C233CDD4C94}"/>
            </a:ext>
          </a:extLst>
        </xdr:cNvPr>
        <xdr:cNvCxnSpPr/>
      </xdr:nvCxnSpPr>
      <xdr:spPr>
        <a:xfrm>
          <a:off x="10388600" y="11044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94505</xdr:rowOff>
    </xdr:from>
    <xdr:ext cx="469744" cy="259045"/>
    <xdr:sp macro="" textlink="">
      <xdr:nvSpPr>
        <xdr:cNvPr id="231" name="【体育館・プール】&#10;一人当たり面積最大値テキスト">
          <a:extLst>
            <a:ext uri="{FF2B5EF4-FFF2-40B4-BE49-F238E27FC236}">
              <a16:creationId xmlns:a16="http://schemas.microsoft.com/office/drawing/2014/main" id="{E29395C7-2B03-43F3-B381-FFF963C7E26B}"/>
            </a:ext>
          </a:extLst>
        </xdr:cNvPr>
        <xdr:cNvSpPr txBox="1"/>
      </xdr:nvSpPr>
      <xdr:spPr>
        <a:xfrm>
          <a:off x="10515600" y="9524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147828</xdr:rowOff>
    </xdr:from>
    <xdr:to>
      <xdr:col>55</xdr:col>
      <xdr:colOff>88900</xdr:colOff>
      <xdr:row>56</xdr:row>
      <xdr:rowOff>147828</xdr:rowOff>
    </xdr:to>
    <xdr:cxnSp macro="">
      <xdr:nvCxnSpPr>
        <xdr:cNvPr id="232" name="直線コネクタ 231">
          <a:extLst>
            <a:ext uri="{FF2B5EF4-FFF2-40B4-BE49-F238E27FC236}">
              <a16:creationId xmlns:a16="http://schemas.microsoft.com/office/drawing/2014/main" id="{ED74B03A-2C7C-4E48-B2AE-6EB8D9F2BB2C}"/>
            </a:ext>
          </a:extLst>
        </xdr:cNvPr>
        <xdr:cNvCxnSpPr/>
      </xdr:nvCxnSpPr>
      <xdr:spPr>
        <a:xfrm>
          <a:off x="10388600" y="9749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162577</xdr:rowOff>
    </xdr:from>
    <xdr:ext cx="469744" cy="259045"/>
    <xdr:sp macro="" textlink="">
      <xdr:nvSpPr>
        <xdr:cNvPr id="233" name="【体育館・プール】&#10;一人当たり面積平均値テキスト">
          <a:extLst>
            <a:ext uri="{FF2B5EF4-FFF2-40B4-BE49-F238E27FC236}">
              <a16:creationId xmlns:a16="http://schemas.microsoft.com/office/drawing/2014/main" id="{56F65230-1DC2-4904-BC97-F869F41E9C97}"/>
            </a:ext>
          </a:extLst>
        </xdr:cNvPr>
        <xdr:cNvSpPr txBox="1"/>
      </xdr:nvSpPr>
      <xdr:spPr>
        <a:xfrm>
          <a:off x="10515600" y="10621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139700</xdr:rowOff>
    </xdr:from>
    <xdr:to>
      <xdr:col>55</xdr:col>
      <xdr:colOff>50800</xdr:colOff>
      <xdr:row>63</xdr:row>
      <xdr:rowOff>69850</xdr:rowOff>
    </xdr:to>
    <xdr:sp macro="" textlink="">
      <xdr:nvSpPr>
        <xdr:cNvPr id="234" name="フローチャート: 判断 233">
          <a:extLst>
            <a:ext uri="{FF2B5EF4-FFF2-40B4-BE49-F238E27FC236}">
              <a16:creationId xmlns:a16="http://schemas.microsoft.com/office/drawing/2014/main" id="{FDB354C4-E25E-4BD1-AB7E-1A5CDFFA86DE}"/>
            </a:ext>
          </a:extLst>
        </xdr:cNvPr>
        <xdr:cNvSpPr/>
      </xdr:nvSpPr>
      <xdr:spPr>
        <a:xfrm>
          <a:off x="10426700" y="1076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142748</xdr:rowOff>
    </xdr:from>
    <xdr:to>
      <xdr:col>50</xdr:col>
      <xdr:colOff>165100</xdr:colOff>
      <xdr:row>63</xdr:row>
      <xdr:rowOff>72898</xdr:rowOff>
    </xdr:to>
    <xdr:sp macro="" textlink="">
      <xdr:nvSpPr>
        <xdr:cNvPr id="235" name="フローチャート: 判断 234">
          <a:extLst>
            <a:ext uri="{FF2B5EF4-FFF2-40B4-BE49-F238E27FC236}">
              <a16:creationId xmlns:a16="http://schemas.microsoft.com/office/drawing/2014/main" id="{383C62C9-82C8-4C31-B171-F20C5CF0229B}"/>
            </a:ext>
          </a:extLst>
        </xdr:cNvPr>
        <xdr:cNvSpPr/>
      </xdr:nvSpPr>
      <xdr:spPr>
        <a:xfrm>
          <a:off x="9588500" y="10772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145034</xdr:rowOff>
    </xdr:from>
    <xdr:to>
      <xdr:col>46</xdr:col>
      <xdr:colOff>38100</xdr:colOff>
      <xdr:row>63</xdr:row>
      <xdr:rowOff>75184</xdr:rowOff>
    </xdr:to>
    <xdr:sp macro="" textlink="">
      <xdr:nvSpPr>
        <xdr:cNvPr id="236" name="フローチャート: 判断 235">
          <a:extLst>
            <a:ext uri="{FF2B5EF4-FFF2-40B4-BE49-F238E27FC236}">
              <a16:creationId xmlns:a16="http://schemas.microsoft.com/office/drawing/2014/main" id="{D95805FF-BE3F-4D8A-A20B-BC1E6EF55C04}"/>
            </a:ext>
          </a:extLst>
        </xdr:cNvPr>
        <xdr:cNvSpPr/>
      </xdr:nvSpPr>
      <xdr:spPr>
        <a:xfrm>
          <a:off x="8699500" y="10774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121793</xdr:rowOff>
    </xdr:from>
    <xdr:to>
      <xdr:col>41</xdr:col>
      <xdr:colOff>101600</xdr:colOff>
      <xdr:row>63</xdr:row>
      <xdr:rowOff>51943</xdr:rowOff>
    </xdr:to>
    <xdr:sp macro="" textlink="">
      <xdr:nvSpPr>
        <xdr:cNvPr id="237" name="フローチャート: 判断 236">
          <a:extLst>
            <a:ext uri="{FF2B5EF4-FFF2-40B4-BE49-F238E27FC236}">
              <a16:creationId xmlns:a16="http://schemas.microsoft.com/office/drawing/2014/main" id="{6F922FE1-C2CE-45F4-941B-B5D0BF524064}"/>
            </a:ext>
          </a:extLst>
        </xdr:cNvPr>
        <xdr:cNvSpPr/>
      </xdr:nvSpPr>
      <xdr:spPr>
        <a:xfrm>
          <a:off x="7810500" y="10751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140462</xdr:rowOff>
    </xdr:from>
    <xdr:to>
      <xdr:col>36</xdr:col>
      <xdr:colOff>165100</xdr:colOff>
      <xdr:row>63</xdr:row>
      <xdr:rowOff>70612</xdr:rowOff>
    </xdr:to>
    <xdr:sp macro="" textlink="">
      <xdr:nvSpPr>
        <xdr:cNvPr id="238" name="フローチャート: 判断 237">
          <a:extLst>
            <a:ext uri="{FF2B5EF4-FFF2-40B4-BE49-F238E27FC236}">
              <a16:creationId xmlns:a16="http://schemas.microsoft.com/office/drawing/2014/main" id="{53130D47-A59A-4B74-AA22-6B221AFAD9B4}"/>
            </a:ext>
          </a:extLst>
        </xdr:cNvPr>
        <xdr:cNvSpPr/>
      </xdr:nvSpPr>
      <xdr:spPr>
        <a:xfrm>
          <a:off x="6921500" y="10770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F5772FBA-7B86-4D3A-A784-860E4CA616AE}"/>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3336F2FD-4E5F-4022-9CC8-374CF9B2ABD6}"/>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81FE8922-DE68-4DA5-AF86-4BE1134DFEBB}"/>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A680FF2E-958A-42BD-9786-64C206C82F1B}"/>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E838D333-10CA-4C83-8D78-4F7A47AEB9D9}"/>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160655</xdr:rowOff>
    </xdr:from>
    <xdr:to>
      <xdr:col>55</xdr:col>
      <xdr:colOff>50800</xdr:colOff>
      <xdr:row>63</xdr:row>
      <xdr:rowOff>90805</xdr:rowOff>
    </xdr:to>
    <xdr:sp macro="" textlink="">
      <xdr:nvSpPr>
        <xdr:cNvPr id="244" name="楕円 243">
          <a:extLst>
            <a:ext uri="{FF2B5EF4-FFF2-40B4-BE49-F238E27FC236}">
              <a16:creationId xmlns:a16="http://schemas.microsoft.com/office/drawing/2014/main" id="{6CD904FD-F86C-45B9-A6BB-3DB1B27A1381}"/>
            </a:ext>
          </a:extLst>
        </xdr:cNvPr>
        <xdr:cNvSpPr/>
      </xdr:nvSpPr>
      <xdr:spPr>
        <a:xfrm>
          <a:off x="10426700" y="10790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139082</xdr:rowOff>
    </xdr:from>
    <xdr:ext cx="469744" cy="259045"/>
    <xdr:sp macro="" textlink="">
      <xdr:nvSpPr>
        <xdr:cNvPr id="245" name="【体育館・プール】&#10;一人当たり面積該当値テキスト">
          <a:extLst>
            <a:ext uri="{FF2B5EF4-FFF2-40B4-BE49-F238E27FC236}">
              <a16:creationId xmlns:a16="http://schemas.microsoft.com/office/drawing/2014/main" id="{99234116-1CAB-4969-A2F0-51BE9C0B1E2A}"/>
            </a:ext>
          </a:extLst>
        </xdr:cNvPr>
        <xdr:cNvSpPr txBox="1"/>
      </xdr:nvSpPr>
      <xdr:spPr>
        <a:xfrm>
          <a:off x="10515600" y="10768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166370</xdr:rowOff>
    </xdr:from>
    <xdr:to>
      <xdr:col>50</xdr:col>
      <xdr:colOff>165100</xdr:colOff>
      <xdr:row>63</xdr:row>
      <xdr:rowOff>96520</xdr:rowOff>
    </xdr:to>
    <xdr:sp macro="" textlink="">
      <xdr:nvSpPr>
        <xdr:cNvPr id="246" name="楕円 245">
          <a:extLst>
            <a:ext uri="{FF2B5EF4-FFF2-40B4-BE49-F238E27FC236}">
              <a16:creationId xmlns:a16="http://schemas.microsoft.com/office/drawing/2014/main" id="{CD0B2DA1-937D-47A6-88E9-A91409253FC7}"/>
            </a:ext>
          </a:extLst>
        </xdr:cNvPr>
        <xdr:cNvSpPr/>
      </xdr:nvSpPr>
      <xdr:spPr>
        <a:xfrm>
          <a:off x="9588500" y="1079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40005</xdr:rowOff>
    </xdr:from>
    <xdr:to>
      <xdr:col>55</xdr:col>
      <xdr:colOff>0</xdr:colOff>
      <xdr:row>63</xdr:row>
      <xdr:rowOff>45720</xdr:rowOff>
    </xdr:to>
    <xdr:cxnSp macro="">
      <xdr:nvCxnSpPr>
        <xdr:cNvPr id="247" name="直線コネクタ 246">
          <a:extLst>
            <a:ext uri="{FF2B5EF4-FFF2-40B4-BE49-F238E27FC236}">
              <a16:creationId xmlns:a16="http://schemas.microsoft.com/office/drawing/2014/main" id="{B692548E-5653-471C-B88A-DBBD4E5A5450}"/>
            </a:ext>
          </a:extLst>
        </xdr:cNvPr>
        <xdr:cNvCxnSpPr/>
      </xdr:nvCxnSpPr>
      <xdr:spPr>
        <a:xfrm flipV="1">
          <a:off x="9639300" y="10841355"/>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169418</xdr:rowOff>
    </xdr:from>
    <xdr:to>
      <xdr:col>46</xdr:col>
      <xdr:colOff>38100</xdr:colOff>
      <xdr:row>63</xdr:row>
      <xdr:rowOff>99568</xdr:rowOff>
    </xdr:to>
    <xdr:sp macro="" textlink="">
      <xdr:nvSpPr>
        <xdr:cNvPr id="248" name="楕円 247">
          <a:extLst>
            <a:ext uri="{FF2B5EF4-FFF2-40B4-BE49-F238E27FC236}">
              <a16:creationId xmlns:a16="http://schemas.microsoft.com/office/drawing/2014/main" id="{929E030E-0CA3-4843-BA99-55E1C5795AF0}"/>
            </a:ext>
          </a:extLst>
        </xdr:cNvPr>
        <xdr:cNvSpPr/>
      </xdr:nvSpPr>
      <xdr:spPr>
        <a:xfrm>
          <a:off x="8699500" y="10799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45720</xdr:rowOff>
    </xdr:from>
    <xdr:to>
      <xdr:col>50</xdr:col>
      <xdr:colOff>114300</xdr:colOff>
      <xdr:row>63</xdr:row>
      <xdr:rowOff>48768</xdr:rowOff>
    </xdr:to>
    <xdr:cxnSp macro="">
      <xdr:nvCxnSpPr>
        <xdr:cNvPr id="249" name="直線コネクタ 248">
          <a:extLst>
            <a:ext uri="{FF2B5EF4-FFF2-40B4-BE49-F238E27FC236}">
              <a16:creationId xmlns:a16="http://schemas.microsoft.com/office/drawing/2014/main" id="{4B53CF2F-2F83-45B2-B24C-9AA33B8B98E5}"/>
            </a:ext>
          </a:extLst>
        </xdr:cNvPr>
        <xdr:cNvCxnSpPr/>
      </xdr:nvCxnSpPr>
      <xdr:spPr>
        <a:xfrm flipV="1">
          <a:off x="8750300" y="10847070"/>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2540</xdr:rowOff>
    </xdr:from>
    <xdr:to>
      <xdr:col>41</xdr:col>
      <xdr:colOff>101600</xdr:colOff>
      <xdr:row>63</xdr:row>
      <xdr:rowOff>104140</xdr:rowOff>
    </xdr:to>
    <xdr:sp macro="" textlink="">
      <xdr:nvSpPr>
        <xdr:cNvPr id="250" name="楕円 249">
          <a:extLst>
            <a:ext uri="{FF2B5EF4-FFF2-40B4-BE49-F238E27FC236}">
              <a16:creationId xmlns:a16="http://schemas.microsoft.com/office/drawing/2014/main" id="{70F3B3E2-25EA-4C7F-97F1-3E7DB6808A3C}"/>
            </a:ext>
          </a:extLst>
        </xdr:cNvPr>
        <xdr:cNvSpPr/>
      </xdr:nvSpPr>
      <xdr:spPr>
        <a:xfrm>
          <a:off x="7810500" y="10803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48768</xdr:rowOff>
    </xdr:from>
    <xdr:to>
      <xdr:col>45</xdr:col>
      <xdr:colOff>177800</xdr:colOff>
      <xdr:row>63</xdr:row>
      <xdr:rowOff>53340</xdr:rowOff>
    </xdr:to>
    <xdr:cxnSp macro="">
      <xdr:nvCxnSpPr>
        <xdr:cNvPr id="251" name="直線コネクタ 250">
          <a:extLst>
            <a:ext uri="{FF2B5EF4-FFF2-40B4-BE49-F238E27FC236}">
              <a16:creationId xmlns:a16="http://schemas.microsoft.com/office/drawing/2014/main" id="{5819F447-1DE7-41F3-994D-023D58EB0E41}"/>
            </a:ext>
          </a:extLst>
        </xdr:cNvPr>
        <xdr:cNvCxnSpPr/>
      </xdr:nvCxnSpPr>
      <xdr:spPr>
        <a:xfrm flipV="1">
          <a:off x="7861300" y="1085011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7874</xdr:rowOff>
    </xdr:from>
    <xdr:to>
      <xdr:col>36</xdr:col>
      <xdr:colOff>165100</xdr:colOff>
      <xdr:row>63</xdr:row>
      <xdr:rowOff>109474</xdr:rowOff>
    </xdr:to>
    <xdr:sp macro="" textlink="">
      <xdr:nvSpPr>
        <xdr:cNvPr id="252" name="楕円 251">
          <a:extLst>
            <a:ext uri="{FF2B5EF4-FFF2-40B4-BE49-F238E27FC236}">
              <a16:creationId xmlns:a16="http://schemas.microsoft.com/office/drawing/2014/main" id="{1FA2C4A3-CC86-41E6-A8DE-57AE68D65089}"/>
            </a:ext>
          </a:extLst>
        </xdr:cNvPr>
        <xdr:cNvSpPr/>
      </xdr:nvSpPr>
      <xdr:spPr>
        <a:xfrm>
          <a:off x="6921500" y="10809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53340</xdr:rowOff>
    </xdr:from>
    <xdr:to>
      <xdr:col>41</xdr:col>
      <xdr:colOff>50800</xdr:colOff>
      <xdr:row>63</xdr:row>
      <xdr:rowOff>58674</xdr:rowOff>
    </xdr:to>
    <xdr:cxnSp macro="">
      <xdr:nvCxnSpPr>
        <xdr:cNvPr id="253" name="直線コネクタ 252">
          <a:extLst>
            <a:ext uri="{FF2B5EF4-FFF2-40B4-BE49-F238E27FC236}">
              <a16:creationId xmlns:a16="http://schemas.microsoft.com/office/drawing/2014/main" id="{E8EACB62-782E-47F2-B51A-0C9BAB82696F}"/>
            </a:ext>
          </a:extLst>
        </xdr:cNvPr>
        <xdr:cNvCxnSpPr/>
      </xdr:nvCxnSpPr>
      <xdr:spPr>
        <a:xfrm flipV="1">
          <a:off x="6972300" y="10854690"/>
          <a:ext cx="8890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89425</xdr:rowOff>
    </xdr:from>
    <xdr:ext cx="469744" cy="259045"/>
    <xdr:sp macro="" textlink="">
      <xdr:nvSpPr>
        <xdr:cNvPr id="254" name="n_1aveValue【体育館・プール】&#10;一人当たり面積">
          <a:extLst>
            <a:ext uri="{FF2B5EF4-FFF2-40B4-BE49-F238E27FC236}">
              <a16:creationId xmlns:a16="http://schemas.microsoft.com/office/drawing/2014/main" id="{CD7EDAC5-7E4E-4FC7-9F08-8B3572610246}"/>
            </a:ext>
          </a:extLst>
        </xdr:cNvPr>
        <xdr:cNvSpPr txBox="1"/>
      </xdr:nvSpPr>
      <xdr:spPr>
        <a:xfrm>
          <a:off x="9391727" y="10547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91711</xdr:rowOff>
    </xdr:from>
    <xdr:ext cx="469744" cy="259045"/>
    <xdr:sp macro="" textlink="">
      <xdr:nvSpPr>
        <xdr:cNvPr id="255" name="n_2aveValue【体育館・プール】&#10;一人当たり面積">
          <a:extLst>
            <a:ext uri="{FF2B5EF4-FFF2-40B4-BE49-F238E27FC236}">
              <a16:creationId xmlns:a16="http://schemas.microsoft.com/office/drawing/2014/main" id="{7F94E6B5-36AB-4E04-911A-59768F73FC48}"/>
            </a:ext>
          </a:extLst>
        </xdr:cNvPr>
        <xdr:cNvSpPr txBox="1"/>
      </xdr:nvSpPr>
      <xdr:spPr>
        <a:xfrm>
          <a:off x="8515427" y="10550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68470</xdr:rowOff>
    </xdr:from>
    <xdr:ext cx="469744" cy="259045"/>
    <xdr:sp macro="" textlink="">
      <xdr:nvSpPr>
        <xdr:cNvPr id="256" name="n_3aveValue【体育館・プール】&#10;一人当たり面積">
          <a:extLst>
            <a:ext uri="{FF2B5EF4-FFF2-40B4-BE49-F238E27FC236}">
              <a16:creationId xmlns:a16="http://schemas.microsoft.com/office/drawing/2014/main" id="{26035E1C-DDB8-4C92-B9F6-AA33C68DD813}"/>
            </a:ext>
          </a:extLst>
        </xdr:cNvPr>
        <xdr:cNvSpPr txBox="1"/>
      </xdr:nvSpPr>
      <xdr:spPr>
        <a:xfrm>
          <a:off x="7626427" y="10526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87139</xdr:rowOff>
    </xdr:from>
    <xdr:ext cx="469744" cy="259045"/>
    <xdr:sp macro="" textlink="">
      <xdr:nvSpPr>
        <xdr:cNvPr id="257" name="n_4aveValue【体育館・プール】&#10;一人当たり面積">
          <a:extLst>
            <a:ext uri="{FF2B5EF4-FFF2-40B4-BE49-F238E27FC236}">
              <a16:creationId xmlns:a16="http://schemas.microsoft.com/office/drawing/2014/main" id="{65335408-DB3B-470F-9394-3B03C9F571F8}"/>
            </a:ext>
          </a:extLst>
        </xdr:cNvPr>
        <xdr:cNvSpPr txBox="1"/>
      </xdr:nvSpPr>
      <xdr:spPr>
        <a:xfrm>
          <a:off x="6737427" y="10545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87647</xdr:rowOff>
    </xdr:from>
    <xdr:ext cx="469744" cy="259045"/>
    <xdr:sp macro="" textlink="">
      <xdr:nvSpPr>
        <xdr:cNvPr id="258" name="n_1mainValue【体育館・プール】&#10;一人当たり面積">
          <a:extLst>
            <a:ext uri="{FF2B5EF4-FFF2-40B4-BE49-F238E27FC236}">
              <a16:creationId xmlns:a16="http://schemas.microsoft.com/office/drawing/2014/main" id="{72D0BC57-EEA4-4617-8C6A-8FC45F1EBBA7}"/>
            </a:ext>
          </a:extLst>
        </xdr:cNvPr>
        <xdr:cNvSpPr txBox="1"/>
      </xdr:nvSpPr>
      <xdr:spPr>
        <a:xfrm>
          <a:off x="9391727" y="10888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90695</xdr:rowOff>
    </xdr:from>
    <xdr:ext cx="469744" cy="259045"/>
    <xdr:sp macro="" textlink="">
      <xdr:nvSpPr>
        <xdr:cNvPr id="259" name="n_2mainValue【体育館・プール】&#10;一人当たり面積">
          <a:extLst>
            <a:ext uri="{FF2B5EF4-FFF2-40B4-BE49-F238E27FC236}">
              <a16:creationId xmlns:a16="http://schemas.microsoft.com/office/drawing/2014/main" id="{1A08ED1E-C5E4-4A7E-B426-67625BAD9388}"/>
            </a:ext>
          </a:extLst>
        </xdr:cNvPr>
        <xdr:cNvSpPr txBox="1"/>
      </xdr:nvSpPr>
      <xdr:spPr>
        <a:xfrm>
          <a:off x="8515427" y="10892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95267</xdr:rowOff>
    </xdr:from>
    <xdr:ext cx="469744" cy="259045"/>
    <xdr:sp macro="" textlink="">
      <xdr:nvSpPr>
        <xdr:cNvPr id="260" name="n_3mainValue【体育館・プール】&#10;一人当たり面積">
          <a:extLst>
            <a:ext uri="{FF2B5EF4-FFF2-40B4-BE49-F238E27FC236}">
              <a16:creationId xmlns:a16="http://schemas.microsoft.com/office/drawing/2014/main" id="{EECDFB9E-58AF-4E68-975F-FA82A55FF321}"/>
            </a:ext>
          </a:extLst>
        </xdr:cNvPr>
        <xdr:cNvSpPr txBox="1"/>
      </xdr:nvSpPr>
      <xdr:spPr>
        <a:xfrm>
          <a:off x="7626427" y="10896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100601</xdr:rowOff>
    </xdr:from>
    <xdr:ext cx="469744" cy="259045"/>
    <xdr:sp macro="" textlink="">
      <xdr:nvSpPr>
        <xdr:cNvPr id="261" name="n_4mainValue【体育館・プール】&#10;一人当たり面積">
          <a:extLst>
            <a:ext uri="{FF2B5EF4-FFF2-40B4-BE49-F238E27FC236}">
              <a16:creationId xmlns:a16="http://schemas.microsoft.com/office/drawing/2014/main" id="{240F357C-F188-467B-B0CE-05B9A2160F9F}"/>
            </a:ext>
          </a:extLst>
        </xdr:cNvPr>
        <xdr:cNvSpPr txBox="1"/>
      </xdr:nvSpPr>
      <xdr:spPr>
        <a:xfrm>
          <a:off x="6737427" y="10901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1107A3DA-CF4B-4A38-A628-D90C54E3AE65}"/>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630624A8-FDB6-452D-9D02-8424662ABB4D}"/>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B419C2C0-12F7-497F-8AB4-2D4E7EF3024E}"/>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DA57A543-154D-4BC8-9CFA-C5327C4C8064}"/>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791902C9-E4EB-42FC-BF4C-42C1175A5CC2}"/>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99A5C12D-98C8-41C0-B213-B9B54E6289CB}"/>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8CCA1AA2-2F34-40ED-8DED-71121280D888}"/>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35F8BE53-C46C-4422-9FC2-72A6EFF8ABE9}"/>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4EC2CE01-62B4-4AE0-BCBC-B602A2D33ECD}"/>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EB5D4B04-7233-44D1-A195-C35D33DF20F1}"/>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74E38CA3-A8DA-40CD-99EE-FFB02B7A9272}"/>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a:extLst>
            <a:ext uri="{FF2B5EF4-FFF2-40B4-BE49-F238E27FC236}">
              <a16:creationId xmlns:a16="http://schemas.microsoft.com/office/drawing/2014/main" id="{2F82B0BB-AE96-4D35-867E-93BCB0EE73B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a:extLst>
            <a:ext uri="{FF2B5EF4-FFF2-40B4-BE49-F238E27FC236}">
              <a16:creationId xmlns:a16="http://schemas.microsoft.com/office/drawing/2014/main" id="{CBC4E19B-AA5F-4935-AB34-45E189E56979}"/>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a:extLst>
            <a:ext uri="{FF2B5EF4-FFF2-40B4-BE49-F238E27FC236}">
              <a16:creationId xmlns:a16="http://schemas.microsoft.com/office/drawing/2014/main" id="{AF75CA6E-40EA-47A6-8988-D2207B18C068}"/>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a:extLst>
            <a:ext uri="{FF2B5EF4-FFF2-40B4-BE49-F238E27FC236}">
              <a16:creationId xmlns:a16="http://schemas.microsoft.com/office/drawing/2014/main" id="{469C1A07-357F-487D-B671-4272AAC8F945}"/>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a:extLst>
            <a:ext uri="{FF2B5EF4-FFF2-40B4-BE49-F238E27FC236}">
              <a16:creationId xmlns:a16="http://schemas.microsoft.com/office/drawing/2014/main" id="{CAB0A305-7E6C-4913-A4D2-0AB9E40D5AA8}"/>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a:extLst>
            <a:ext uri="{FF2B5EF4-FFF2-40B4-BE49-F238E27FC236}">
              <a16:creationId xmlns:a16="http://schemas.microsoft.com/office/drawing/2014/main" id="{AEEEEB30-D2DE-4893-8CA7-1AFE305DCC1C}"/>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a:extLst>
            <a:ext uri="{FF2B5EF4-FFF2-40B4-BE49-F238E27FC236}">
              <a16:creationId xmlns:a16="http://schemas.microsoft.com/office/drawing/2014/main" id="{6FD55D39-EF12-4E6E-9617-51B6694EED49}"/>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a:extLst>
            <a:ext uri="{FF2B5EF4-FFF2-40B4-BE49-F238E27FC236}">
              <a16:creationId xmlns:a16="http://schemas.microsoft.com/office/drawing/2014/main" id="{0D0F024D-6618-4F73-B639-F479C4E68319}"/>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a:extLst>
            <a:ext uri="{FF2B5EF4-FFF2-40B4-BE49-F238E27FC236}">
              <a16:creationId xmlns:a16="http://schemas.microsoft.com/office/drawing/2014/main" id="{B9F6EB65-39A7-413E-B9A1-BB99B6E75BDE}"/>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a:extLst>
            <a:ext uri="{FF2B5EF4-FFF2-40B4-BE49-F238E27FC236}">
              <a16:creationId xmlns:a16="http://schemas.microsoft.com/office/drawing/2014/main" id="{09E98294-1824-4C6E-A413-2DABFB7E4EB5}"/>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id="{887B1CA8-E8BF-4CB5-BA8B-964DD0AD747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a:extLst>
            <a:ext uri="{FF2B5EF4-FFF2-40B4-BE49-F238E27FC236}">
              <a16:creationId xmlns:a16="http://schemas.microsoft.com/office/drawing/2014/main" id="{2C31778B-467E-46A4-8E40-B2DF58E97969}"/>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福祉施設】&#10;有形固定資産減価償却率グラフ枠">
          <a:extLst>
            <a:ext uri="{FF2B5EF4-FFF2-40B4-BE49-F238E27FC236}">
              <a16:creationId xmlns:a16="http://schemas.microsoft.com/office/drawing/2014/main" id="{9147397C-6DD5-4ECE-9014-A0F90DC6AE3F}"/>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53339</xdr:rowOff>
    </xdr:from>
    <xdr:to>
      <xdr:col>24</xdr:col>
      <xdr:colOff>62865</xdr:colOff>
      <xdr:row>86</xdr:row>
      <xdr:rowOff>114300</xdr:rowOff>
    </xdr:to>
    <xdr:cxnSp macro="">
      <xdr:nvCxnSpPr>
        <xdr:cNvPr id="286" name="直線コネクタ 285">
          <a:extLst>
            <a:ext uri="{FF2B5EF4-FFF2-40B4-BE49-F238E27FC236}">
              <a16:creationId xmlns:a16="http://schemas.microsoft.com/office/drawing/2014/main" id="{DE0948D5-B755-432A-9215-260FA67D5E37}"/>
            </a:ext>
          </a:extLst>
        </xdr:cNvPr>
        <xdr:cNvCxnSpPr/>
      </xdr:nvCxnSpPr>
      <xdr:spPr>
        <a:xfrm flipV="1">
          <a:off x="4634865" y="13254989"/>
          <a:ext cx="0" cy="1604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7" name="【福祉施設】&#10;有形固定資産減価償却率最小値テキスト">
          <a:extLst>
            <a:ext uri="{FF2B5EF4-FFF2-40B4-BE49-F238E27FC236}">
              <a16:creationId xmlns:a16="http://schemas.microsoft.com/office/drawing/2014/main" id="{B86B7F58-8AB2-4F08-ABA6-7D1D046F3C21}"/>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8" name="直線コネクタ 287">
          <a:extLst>
            <a:ext uri="{FF2B5EF4-FFF2-40B4-BE49-F238E27FC236}">
              <a16:creationId xmlns:a16="http://schemas.microsoft.com/office/drawing/2014/main" id="{6BC97F2C-D61C-4F30-B4B0-A53B8BFD2321}"/>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16</xdr:rowOff>
    </xdr:from>
    <xdr:ext cx="405111" cy="259045"/>
    <xdr:sp macro="" textlink="">
      <xdr:nvSpPr>
        <xdr:cNvPr id="289" name="【福祉施設】&#10;有形固定資産減価償却率最大値テキスト">
          <a:extLst>
            <a:ext uri="{FF2B5EF4-FFF2-40B4-BE49-F238E27FC236}">
              <a16:creationId xmlns:a16="http://schemas.microsoft.com/office/drawing/2014/main" id="{FA79C4C7-8B47-46FC-A853-9CD8E5FBD810}"/>
            </a:ext>
          </a:extLst>
        </xdr:cNvPr>
        <xdr:cNvSpPr txBox="1"/>
      </xdr:nvSpPr>
      <xdr:spPr>
        <a:xfrm>
          <a:off x="4673600" y="13030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53339</xdr:rowOff>
    </xdr:from>
    <xdr:to>
      <xdr:col>24</xdr:col>
      <xdr:colOff>152400</xdr:colOff>
      <xdr:row>77</xdr:row>
      <xdr:rowOff>53339</xdr:rowOff>
    </xdr:to>
    <xdr:cxnSp macro="">
      <xdr:nvCxnSpPr>
        <xdr:cNvPr id="290" name="直線コネクタ 289">
          <a:extLst>
            <a:ext uri="{FF2B5EF4-FFF2-40B4-BE49-F238E27FC236}">
              <a16:creationId xmlns:a16="http://schemas.microsoft.com/office/drawing/2014/main" id="{0B53EFF2-369B-416D-928C-5800CAAB7571}"/>
            </a:ext>
          </a:extLst>
        </xdr:cNvPr>
        <xdr:cNvCxnSpPr/>
      </xdr:nvCxnSpPr>
      <xdr:spPr>
        <a:xfrm>
          <a:off x="4546600" y="13254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17797</xdr:rowOff>
    </xdr:from>
    <xdr:ext cx="405111" cy="259045"/>
    <xdr:sp macro="" textlink="">
      <xdr:nvSpPr>
        <xdr:cNvPr id="291" name="【福祉施設】&#10;有形固定資産減価償却率平均値テキスト">
          <a:extLst>
            <a:ext uri="{FF2B5EF4-FFF2-40B4-BE49-F238E27FC236}">
              <a16:creationId xmlns:a16="http://schemas.microsoft.com/office/drawing/2014/main" id="{50292B5D-2447-437A-9461-D4B82B6E5E2A}"/>
            </a:ext>
          </a:extLst>
        </xdr:cNvPr>
        <xdr:cNvSpPr txBox="1"/>
      </xdr:nvSpPr>
      <xdr:spPr>
        <a:xfrm>
          <a:off x="4673600" y="140766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166370</xdr:rowOff>
    </xdr:from>
    <xdr:to>
      <xdr:col>24</xdr:col>
      <xdr:colOff>114300</xdr:colOff>
      <xdr:row>83</xdr:row>
      <xdr:rowOff>96520</xdr:rowOff>
    </xdr:to>
    <xdr:sp macro="" textlink="">
      <xdr:nvSpPr>
        <xdr:cNvPr id="292" name="フローチャート: 判断 291">
          <a:extLst>
            <a:ext uri="{FF2B5EF4-FFF2-40B4-BE49-F238E27FC236}">
              <a16:creationId xmlns:a16="http://schemas.microsoft.com/office/drawing/2014/main" id="{C799FCB9-E3B9-429D-91E3-F39C2F87B5C4}"/>
            </a:ext>
          </a:extLst>
        </xdr:cNvPr>
        <xdr:cNvSpPr/>
      </xdr:nvSpPr>
      <xdr:spPr>
        <a:xfrm>
          <a:off x="4584700" y="1422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126364</xdr:rowOff>
    </xdr:from>
    <xdr:to>
      <xdr:col>20</xdr:col>
      <xdr:colOff>38100</xdr:colOff>
      <xdr:row>83</xdr:row>
      <xdr:rowOff>56514</xdr:rowOff>
    </xdr:to>
    <xdr:sp macro="" textlink="">
      <xdr:nvSpPr>
        <xdr:cNvPr id="293" name="フローチャート: 判断 292">
          <a:extLst>
            <a:ext uri="{FF2B5EF4-FFF2-40B4-BE49-F238E27FC236}">
              <a16:creationId xmlns:a16="http://schemas.microsoft.com/office/drawing/2014/main" id="{84C05666-7886-465F-92F5-41AB3E9E131F}"/>
            </a:ext>
          </a:extLst>
        </xdr:cNvPr>
        <xdr:cNvSpPr/>
      </xdr:nvSpPr>
      <xdr:spPr>
        <a:xfrm>
          <a:off x="3746500" y="14185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93980</xdr:rowOff>
    </xdr:from>
    <xdr:to>
      <xdr:col>15</xdr:col>
      <xdr:colOff>101600</xdr:colOff>
      <xdr:row>83</xdr:row>
      <xdr:rowOff>24130</xdr:rowOff>
    </xdr:to>
    <xdr:sp macro="" textlink="">
      <xdr:nvSpPr>
        <xdr:cNvPr id="294" name="フローチャート: 判断 293">
          <a:extLst>
            <a:ext uri="{FF2B5EF4-FFF2-40B4-BE49-F238E27FC236}">
              <a16:creationId xmlns:a16="http://schemas.microsoft.com/office/drawing/2014/main" id="{FDE8852F-7FCC-40FB-98F9-53F83FC58006}"/>
            </a:ext>
          </a:extLst>
        </xdr:cNvPr>
        <xdr:cNvSpPr/>
      </xdr:nvSpPr>
      <xdr:spPr>
        <a:xfrm>
          <a:off x="2857500" y="1415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137795</xdr:rowOff>
    </xdr:from>
    <xdr:to>
      <xdr:col>10</xdr:col>
      <xdr:colOff>165100</xdr:colOff>
      <xdr:row>82</xdr:row>
      <xdr:rowOff>67945</xdr:rowOff>
    </xdr:to>
    <xdr:sp macro="" textlink="">
      <xdr:nvSpPr>
        <xdr:cNvPr id="295" name="フローチャート: 判断 294">
          <a:extLst>
            <a:ext uri="{FF2B5EF4-FFF2-40B4-BE49-F238E27FC236}">
              <a16:creationId xmlns:a16="http://schemas.microsoft.com/office/drawing/2014/main" id="{54A7CD94-260E-47E0-A3C1-14CE37BCE64F}"/>
            </a:ext>
          </a:extLst>
        </xdr:cNvPr>
        <xdr:cNvSpPr/>
      </xdr:nvSpPr>
      <xdr:spPr>
        <a:xfrm>
          <a:off x="1968500" y="1402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133986</xdr:rowOff>
    </xdr:from>
    <xdr:to>
      <xdr:col>6</xdr:col>
      <xdr:colOff>38100</xdr:colOff>
      <xdr:row>82</xdr:row>
      <xdr:rowOff>64136</xdr:rowOff>
    </xdr:to>
    <xdr:sp macro="" textlink="">
      <xdr:nvSpPr>
        <xdr:cNvPr id="296" name="フローチャート: 判断 295">
          <a:extLst>
            <a:ext uri="{FF2B5EF4-FFF2-40B4-BE49-F238E27FC236}">
              <a16:creationId xmlns:a16="http://schemas.microsoft.com/office/drawing/2014/main" id="{4ECEE2F4-5E0A-45AB-B42C-4B6BC5C50FA7}"/>
            </a:ext>
          </a:extLst>
        </xdr:cNvPr>
        <xdr:cNvSpPr/>
      </xdr:nvSpPr>
      <xdr:spPr>
        <a:xfrm>
          <a:off x="1079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2660EFC3-4D52-4D19-BB78-50A419183AA1}"/>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35EF4298-3E3A-4CF9-900E-C2D96B1128B4}"/>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CCDEC3A2-B74B-46B5-A923-E4E3B38186E8}"/>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AF65C36-0C86-4C5F-A560-9B4E2CBB401B}"/>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1A129B8B-3A1F-4492-B655-8159B819629C}"/>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111125</xdr:rowOff>
    </xdr:from>
    <xdr:to>
      <xdr:col>24</xdr:col>
      <xdr:colOff>114300</xdr:colOff>
      <xdr:row>84</xdr:row>
      <xdr:rowOff>41275</xdr:rowOff>
    </xdr:to>
    <xdr:sp macro="" textlink="">
      <xdr:nvSpPr>
        <xdr:cNvPr id="302" name="楕円 301">
          <a:extLst>
            <a:ext uri="{FF2B5EF4-FFF2-40B4-BE49-F238E27FC236}">
              <a16:creationId xmlns:a16="http://schemas.microsoft.com/office/drawing/2014/main" id="{7F3B9B9A-1CA0-4EC7-BD3D-BBC132A89E62}"/>
            </a:ext>
          </a:extLst>
        </xdr:cNvPr>
        <xdr:cNvSpPr/>
      </xdr:nvSpPr>
      <xdr:spPr>
        <a:xfrm>
          <a:off x="4584700" y="14341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89552</xdr:rowOff>
    </xdr:from>
    <xdr:ext cx="405111" cy="259045"/>
    <xdr:sp macro="" textlink="">
      <xdr:nvSpPr>
        <xdr:cNvPr id="303" name="【福祉施設】&#10;有形固定資産減価償却率該当値テキスト">
          <a:extLst>
            <a:ext uri="{FF2B5EF4-FFF2-40B4-BE49-F238E27FC236}">
              <a16:creationId xmlns:a16="http://schemas.microsoft.com/office/drawing/2014/main" id="{FB7CA3F8-4AC4-465A-8AB4-3DB135AA3F27}"/>
            </a:ext>
          </a:extLst>
        </xdr:cNvPr>
        <xdr:cNvSpPr txBox="1"/>
      </xdr:nvSpPr>
      <xdr:spPr>
        <a:xfrm>
          <a:off x="4673600" y="14319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73025</xdr:rowOff>
    </xdr:from>
    <xdr:to>
      <xdr:col>20</xdr:col>
      <xdr:colOff>38100</xdr:colOff>
      <xdr:row>84</xdr:row>
      <xdr:rowOff>3175</xdr:rowOff>
    </xdr:to>
    <xdr:sp macro="" textlink="">
      <xdr:nvSpPr>
        <xdr:cNvPr id="304" name="楕円 303">
          <a:extLst>
            <a:ext uri="{FF2B5EF4-FFF2-40B4-BE49-F238E27FC236}">
              <a16:creationId xmlns:a16="http://schemas.microsoft.com/office/drawing/2014/main" id="{BD71A924-CDDA-4516-B0B5-1EB69B641903}"/>
            </a:ext>
          </a:extLst>
        </xdr:cNvPr>
        <xdr:cNvSpPr/>
      </xdr:nvSpPr>
      <xdr:spPr>
        <a:xfrm>
          <a:off x="3746500" y="14303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123825</xdr:rowOff>
    </xdr:from>
    <xdr:to>
      <xdr:col>24</xdr:col>
      <xdr:colOff>63500</xdr:colOff>
      <xdr:row>83</xdr:row>
      <xdr:rowOff>161925</xdr:rowOff>
    </xdr:to>
    <xdr:cxnSp macro="">
      <xdr:nvCxnSpPr>
        <xdr:cNvPr id="305" name="直線コネクタ 304">
          <a:extLst>
            <a:ext uri="{FF2B5EF4-FFF2-40B4-BE49-F238E27FC236}">
              <a16:creationId xmlns:a16="http://schemas.microsoft.com/office/drawing/2014/main" id="{52E0A667-E6BA-4694-8622-0E3FE665402B}"/>
            </a:ext>
          </a:extLst>
        </xdr:cNvPr>
        <xdr:cNvCxnSpPr/>
      </xdr:nvCxnSpPr>
      <xdr:spPr>
        <a:xfrm>
          <a:off x="3797300" y="1435417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29211</xdr:rowOff>
    </xdr:from>
    <xdr:to>
      <xdr:col>15</xdr:col>
      <xdr:colOff>101600</xdr:colOff>
      <xdr:row>83</xdr:row>
      <xdr:rowOff>130811</xdr:rowOff>
    </xdr:to>
    <xdr:sp macro="" textlink="">
      <xdr:nvSpPr>
        <xdr:cNvPr id="306" name="楕円 305">
          <a:extLst>
            <a:ext uri="{FF2B5EF4-FFF2-40B4-BE49-F238E27FC236}">
              <a16:creationId xmlns:a16="http://schemas.microsoft.com/office/drawing/2014/main" id="{8C34BE83-8B97-4C8D-8714-3DD254471C40}"/>
            </a:ext>
          </a:extLst>
        </xdr:cNvPr>
        <xdr:cNvSpPr/>
      </xdr:nvSpPr>
      <xdr:spPr>
        <a:xfrm>
          <a:off x="2857500" y="14259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80011</xdr:rowOff>
    </xdr:from>
    <xdr:to>
      <xdr:col>19</xdr:col>
      <xdr:colOff>177800</xdr:colOff>
      <xdr:row>83</xdr:row>
      <xdr:rowOff>123825</xdr:rowOff>
    </xdr:to>
    <xdr:cxnSp macro="">
      <xdr:nvCxnSpPr>
        <xdr:cNvPr id="307" name="直線コネクタ 306">
          <a:extLst>
            <a:ext uri="{FF2B5EF4-FFF2-40B4-BE49-F238E27FC236}">
              <a16:creationId xmlns:a16="http://schemas.microsoft.com/office/drawing/2014/main" id="{82592BFA-470C-4FBF-BDA0-1B63C0E5B635}"/>
            </a:ext>
          </a:extLst>
        </xdr:cNvPr>
        <xdr:cNvCxnSpPr/>
      </xdr:nvCxnSpPr>
      <xdr:spPr>
        <a:xfrm>
          <a:off x="2908300" y="14310361"/>
          <a:ext cx="8890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153036</xdr:rowOff>
    </xdr:from>
    <xdr:to>
      <xdr:col>10</xdr:col>
      <xdr:colOff>165100</xdr:colOff>
      <xdr:row>83</xdr:row>
      <xdr:rowOff>83186</xdr:rowOff>
    </xdr:to>
    <xdr:sp macro="" textlink="">
      <xdr:nvSpPr>
        <xdr:cNvPr id="308" name="楕円 307">
          <a:extLst>
            <a:ext uri="{FF2B5EF4-FFF2-40B4-BE49-F238E27FC236}">
              <a16:creationId xmlns:a16="http://schemas.microsoft.com/office/drawing/2014/main" id="{E1BB99BB-B99A-4E30-9DE6-2822AA20C5A5}"/>
            </a:ext>
          </a:extLst>
        </xdr:cNvPr>
        <xdr:cNvSpPr/>
      </xdr:nvSpPr>
      <xdr:spPr>
        <a:xfrm>
          <a:off x="1968500" y="14211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32386</xdr:rowOff>
    </xdr:from>
    <xdr:to>
      <xdr:col>15</xdr:col>
      <xdr:colOff>50800</xdr:colOff>
      <xdr:row>83</xdr:row>
      <xdr:rowOff>80011</xdr:rowOff>
    </xdr:to>
    <xdr:cxnSp macro="">
      <xdr:nvCxnSpPr>
        <xdr:cNvPr id="309" name="直線コネクタ 308">
          <a:extLst>
            <a:ext uri="{FF2B5EF4-FFF2-40B4-BE49-F238E27FC236}">
              <a16:creationId xmlns:a16="http://schemas.microsoft.com/office/drawing/2014/main" id="{AF565A43-7A8D-48F9-8208-987046A7AB65}"/>
            </a:ext>
          </a:extLst>
        </xdr:cNvPr>
        <xdr:cNvCxnSpPr/>
      </xdr:nvCxnSpPr>
      <xdr:spPr>
        <a:xfrm>
          <a:off x="2019300" y="14262736"/>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111125</xdr:rowOff>
    </xdr:from>
    <xdr:to>
      <xdr:col>6</xdr:col>
      <xdr:colOff>38100</xdr:colOff>
      <xdr:row>83</xdr:row>
      <xdr:rowOff>41275</xdr:rowOff>
    </xdr:to>
    <xdr:sp macro="" textlink="">
      <xdr:nvSpPr>
        <xdr:cNvPr id="310" name="楕円 309">
          <a:extLst>
            <a:ext uri="{FF2B5EF4-FFF2-40B4-BE49-F238E27FC236}">
              <a16:creationId xmlns:a16="http://schemas.microsoft.com/office/drawing/2014/main" id="{74996208-C377-4682-AB1C-C29271AD7D50}"/>
            </a:ext>
          </a:extLst>
        </xdr:cNvPr>
        <xdr:cNvSpPr/>
      </xdr:nvSpPr>
      <xdr:spPr>
        <a:xfrm>
          <a:off x="1079500" y="14170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161925</xdr:rowOff>
    </xdr:from>
    <xdr:to>
      <xdr:col>10</xdr:col>
      <xdr:colOff>114300</xdr:colOff>
      <xdr:row>83</xdr:row>
      <xdr:rowOff>32386</xdr:rowOff>
    </xdr:to>
    <xdr:cxnSp macro="">
      <xdr:nvCxnSpPr>
        <xdr:cNvPr id="311" name="直線コネクタ 310">
          <a:extLst>
            <a:ext uri="{FF2B5EF4-FFF2-40B4-BE49-F238E27FC236}">
              <a16:creationId xmlns:a16="http://schemas.microsoft.com/office/drawing/2014/main" id="{9104DC0D-0E79-47F1-8D91-9CDF9A98F2BF}"/>
            </a:ext>
          </a:extLst>
        </xdr:cNvPr>
        <xdr:cNvCxnSpPr/>
      </xdr:nvCxnSpPr>
      <xdr:spPr>
        <a:xfrm>
          <a:off x="1130300" y="14220825"/>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73041</xdr:rowOff>
    </xdr:from>
    <xdr:ext cx="405111" cy="259045"/>
    <xdr:sp macro="" textlink="">
      <xdr:nvSpPr>
        <xdr:cNvPr id="312" name="n_1aveValue【福祉施設】&#10;有形固定資産減価償却率">
          <a:extLst>
            <a:ext uri="{FF2B5EF4-FFF2-40B4-BE49-F238E27FC236}">
              <a16:creationId xmlns:a16="http://schemas.microsoft.com/office/drawing/2014/main" id="{8D3E8F49-1A44-49A9-B412-3E829569ADB3}"/>
            </a:ext>
          </a:extLst>
        </xdr:cNvPr>
        <xdr:cNvSpPr txBox="1"/>
      </xdr:nvSpPr>
      <xdr:spPr>
        <a:xfrm>
          <a:off x="3582044" y="13960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40657</xdr:rowOff>
    </xdr:from>
    <xdr:ext cx="405111" cy="259045"/>
    <xdr:sp macro="" textlink="">
      <xdr:nvSpPr>
        <xdr:cNvPr id="313" name="n_2aveValue【福祉施設】&#10;有形固定資産減価償却率">
          <a:extLst>
            <a:ext uri="{FF2B5EF4-FFF2-40B4-BE49-F238E27FC236}">
              <a16:creationId xmlns:a16="http://schemas.microsoft.com/office/drawing/2014/main" id="{A12E0B15-56AA-4BB5-AD7A-2E8F4C4B3B54}"/>
            </a:ext>
          </a:extLst>
        </xdr:cNvPr>
        <xdr:cNvSpPr txBox="1"/>
      </xdr:nvSpPr>
      <xdr:spPr>
        <a:xfrm>
          <a:off x="2705744" y="1392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84472</xdr:rowOff>
    </xdr:from>
    <xdr:ext cx="405111" cy="259045"/>
    <xdr:sp macro="" textlink="">
      <xdr:nvSpPr>
        <xdr:cNvPr id="314" name="n_3aveValue【福祉施設】&#10;有形固定資産減価償却率">
          <a:extLst>
            <a:ext uri="{FF2B5EF4-FFF2-40B4-BE49-F238E27FC236}">
              <a16:creationId xmlns:a16="http://schemas.microsoft.com/office/drawing/2014/main" id="{F2DD1A3F-9C71-47A9-B808-5181B9E0E61F}"/>
            </a:ext>
          </a:extLst>
        </xdr:cNvPr>
        <xdr:cNvSpPr txBox="1"/>
      </xdr:nvSpPr>
      <xdr:spPr>
        <a:xfrm>
          <a:off x="1816744" y="1380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80663</xdr:rowOff>
    </xdr:from>
    <xdr:ext cx="405111" cy="259045"/>
    <xdr:sp macro="" textlink="">
      <xdr:nvSpPr>
        <xdr:cNvPr id="315" name="n_4aveValue【福祉施設】&#10;有形固定資産減価償却率">
          <a:extLst>
            <a:ext uri="{FF2B5EF4-FFF2-40B4-BE49-F238E27FC236}">
              <a16:creationId xmlns:a16="http://schemas.microsoft.com/office/drawing/2014/main" id="{CFFE3B6C-C1B8-454F-B9EE-2AC5FB4EFFE5}"/>
            </a:ext>
          </a:extLst>
        </xdr:cNvPr>
        <xdr:cNvSpPr txBox="1"/>
      </xdr:nvSpPr>
      <xdr:spPr>
        <a:xfrm>
          <a:off x="927744" y="13796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165752</xdr:rowOff>
    </xdr:from>
    <xdr:ext cx="405111" cy="259045"/>
    <xdr:sp macro="" textlink="">
      <xdr:nvSpPr>
        <xdr:cNvPr id="316" name="n_1mainValue【福祉施設】&#10;有形固定資産減価償却率">
          <a:extLst>
            <a:ext uri="{FF2B5EF4-FFF2-40B4-BE49-F238E27FC236}">
              <a16:creationId xmlns:a16="http://schemas.microsoft.com/office/drawing/2014/main" id="{05E892F5-5F68-4413-BA9F-9B0984ABBBCB}"/>
            </a:ext>
          </a:extLst>
        </xdr:cNvPr>
        <xdr:cNvSpPr txBox="1"/>
      </xdr:nvSpPr>
      <xdr:spPr>
        <a:xfrm>
          <a:off x="3582044" y="14396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121938</xdr:rowOff>
    </xdr:from>
    <xdr:ext cx="405111" cy="259045"/>
    <xdr:sp macro="" textlink="">
      <xdr:nvSpPr>
        <xdr:cNvPr id="317" name="n_2mainValue【福祉施設】&#10;有形固定資産減価償却率">
          <a:extLst>
            <a:ext uri="{FF2B5EF4-FFF2-40B4-BE49-F238E27FC236}">
              <a16:creationId xmlns:a16="http://schemas.microsoft.com/office/drawing/2014/main" id="{EEFF9EC4-EC81-42E3-B41D-C24A55235692}"/>
            </a:ext>
          </a:extLst>
        </xdr:cNvPr>
        <xdr:cNvSpPr txBox="1"/>
      </xdr:nvSpPr>
      <xdr:spPr>
        <a:xfrm>
          <a:off x="2705744" y="14352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74313</xdr:rowOff>
    </xdr:from>
    <xdr:ext cx="405111" cy="259045"/>
    <xdr:sp macro="" textlink="">
      <xdr:nvSpPr>
        <xdr:cNvPr id="318" name="n_3mainValue【福祉施設】&#10;有形固定資産減価償却率">
          <a:extLst>
            <a:ext uri="{FF2B5EF4-FFF2-40B4-BE49-F238E27FC236}">
              <a16:creationId xmlns:a16="http://schemas.microsoft.com/office/drawing/2014/main" id="{0CEE8E6D-5651-4CEC-BDE6-4C6ED44C5092}"/>
            </a:ext>
          </a:extLst>
        </xdr:cNvPr>
        <xdr:cNvSpPr txBox="1"/>
      </xdr:nvSpPr>
      <xdr:spPr>
        <a:xfrm>
          <a:off x="1816744" y="14304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32402</xdr:rowOff>
    </xdr:from>
    <xdr:ext cx="405111" cy="259045"/>
    <xdr:sp macro="" textlink="">
      <xdr:nvSpPr>
        <xdr:cNvPr id="319" name="n_4mainValue【福祉施設】&#10;有形固定資産減価償却率">
          <a:extLst>
            <a:ext uri="{FF2B5EF4-FFF2-40B4-BE49-F238E27FC236}">
              <a16:creationId xmlns:a16="http://schemas.microsoft.com/office/drawing/2014/main" id="{CD3ADC7C-FA4E-4979-BAF5-70DB0EB7569B}"/>
            </a:ext>
          </a:extLst>
        </xdr:cNvPr>
        <xdr:cNvSpPr txBox="1"/>
      </xdr:nvSpPr>
      <xdr:spPr>
        <a:xfrm>
          <a:off x="927744" y="14262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0270ECC9-9ED2-4860-A4B6-65B5C5439893}"/>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2C199AD2-21AF-4DBC-AE77-5946F833F609}"/>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3C61204E-4F12-4360-BB75-DBDC0581560A}"/>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B814E677-4023-413C-949F-FFA1F572442F}"/>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31782FBC-20BA-439D-8177-39103DD8CB5D}"/>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703583E9-F138-483B-AFC5-297FE574EDF4}"/>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DF3CE0B5-0EB7-4526-8A0B-247C5A7CB36E}"/>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D1044257-3EC4-4001-A4AD-B7A76DE794D3}"/>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EB78A8E6-DCD7-4F23-BF79-3FAF5ABA9833}"/>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840D6050-3136-4D20-8C4E-9F4FD78F2926}"/>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0" name="直線コネクタ 329">
          <a:extLst>
            <a:ext uri="{FF2B5EF4-FFF2-40B4-BE49-F238E27FC236}">
              <a16:creationId xmlns:a16="http://schemas.microsoft.com/office/drawing/2014/main" id="{D41270FB-91B8-42D5-AF49-61A81FA451B1}"/>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1" name="テキスト ボックス 330">
          <a:extLst>
            <a:ext uri="{FF2B5EF4-FFF2-40B4-BE49-F238E27FC236}">
              <a16:creationId xmlns:a16="http://schemas.microsoft.com/office/drawing/2014/main" id="{8CC53528-D57B-4A86-9A7F-697C013B6594}"/>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2" name="直線コネクタ 331">
          <a:extLst>
            <a:ext uri="{FF2B5EF4-FFF2-40B4-BE49-F238E27FC236}">
              <a16:creationId xmlns:a16="http://schemas.microsoft.com/office/drawing/2014/main" id="{5EF0968F-C040-4F62-8F89-49BACCF49567}"/>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3" name="テキスト ボックス 332">
          <a:extLst>
            <a:ext uri="{FF2B5EF4-FFF2-40B4-BE49-F238E27FC236}">
              <a16:creationId xmlns:a16="http://schemas.microsoft.com/office/drawing/2014/main" id="{5193E544-12B6-4D3B-8F78-690484D56D7F}"/>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4" name="直線コネクタ 333">
          <a:extLst>
            <a:ext uri="{FF2B5EF4-FFF2-40B4-BE49-F238E27FC236}">
              <a16:creationId xmlns:a16="http://schemas.microsoft.com/office/drawing/2014/main" id="{8FB93B98-D58B-4DC4-9172-3C03DB75124A}"/>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5" name="テキスト ボックス 334">
          <a:extLst>
            <a:ext uri="{FF2B5EF4-FFF2-40B4-BE49-F238E27FC236}">
              <a16:creationId xmlns:a16="http://schemas.microsoft.com/office/drawing/2014/main" id="{568983B7-9B50-4518-849F-F4047F286774}"/>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6" name="直線コネクタ 335">
          <a:extLst>
            <a:ext uri="{FF2B5EF4-FFF2-40B4-BE49-F238E27FC236}">
              <a16:creationId xmlns:a16="http://schemas.microsoft.com/office/drawing/2014/main" id="{2B62DBD1-8085-4353-960B-DA142B11FD6C}"/>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7" name="テキスト ボックス 336">
          <a:extLst>
            <a:ext uri="{FF2B5EF4-FFF2-40B4-BE49-F238E27FC236}">
              <a16:creationId xmlns:a16="http://schemas.microsoft.com/office/drawing/2014/main" id="{FAF2E40A-51EE-4BB0-B610-C834066E2B23}"/>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8" name="直線コネクタ 337">
          <a:extLst>
            <a:ext uri="{FF2B5EF4-FFF2-40B4-BE49-F238E27FC236}">
              <a16:creationId xmlns:a16="http://schemas.microsoft.com/office/drawing/2014/main" id="{031036E2-C8E2-461F-9316-E790F19A1B07}"/>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9" name="テキスト ボックス 338">
          <a:extLst>
            <a:ext uri="{FF2B5EF4-FFF2-40B4-BE49-F238E27FC236}">
              <a16:creationId xmlns:a16="http://schemas.microsoft.com/office/drawing/2014/main" id="{B5219C8A-5414-408E-8EFE-962B4481AEC6}"/>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a:extLst>
            <a:ext uri="{FF2B5EF4-FFF2-40B4-BE49-F238E27FC236}">
              <a16:creationId xmlns:a16="http://schemas.microsoft.com/office/drawing/2014/main" id="{2CF10299-03D4-464F-8FD7-6F383BB42BF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1" name="テキスト ボックス 340">
          <a:extLst>
            <a:ext uri="{FF2B5EF4-FFF2-40B4-BE49-F238E27FC236}">
              <a16:creationId xmlns:a16="http://schemas.microsoft.com/office/drawing/2014/main" id="{90792E14-A5A3-41A9-9478-A18B720CA7D8}"/>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福祉施設】&#10;一人当たり面積グラフ枠">
          <a:extLst>
            <a:ext uri="{FF2B5EF4-FFF2-40B4-BE49-F238E27FC236}">
              <a16:creationId xmlns:a16="http://schemas.microsoft.com/office/drawing/2014/main" id="{650FEE93-1F77-4BAF-B4D3-3389DDF2B4D3}"/>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6096</xdr:rowOff>
    </xdr:from>
    <xdr:to>
      <xdr:col>54</xdr:col>
      <xdr:colOff>189865</xdr:colOff>
      <xdr:row>86</xdr:row>
      <xdr:rowOff>87630</xdr:rowOff>
    </xdr:to>
    <xdr:cxnSp macro="">
      <xdr:nvCxnSpPr>
        <xdr:cNvPr id="343" name="直線コネクタ 342">
          <a:extLst>
            <a:ext uri="{FF2B5EF4-FFF2-40B4-BE49-F238E27FC236}">
              <a16:creationId xmlns:a16="http://schemas.microsoft.com/office/drawing/2014/main" id="{AD40DB6B-E138-4EFD-A426-895DD4B081C1}"/>
            </a:ext>
          </a:extLst>
        </xdr:cNvPr>
        <xdr:cNvCxnSpPr/>
      </xdr:nvCxnSpPr>
      <xdr:spPr>
        <a:xfrm flipV="1">
          <a:off x="10476865" y="13550646"/>
          <a:ext cx="0" cy="12816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91457</xdr:rowOff>
    </xdr:from>
    <xdr:ext cx="469744" cy="259045"/>
    <xdr:sp macro="" textlink="">
      <xdr:nvSpPr>
        <xdr:cNvPr id="344" name="【福祉施設】&#10;一人当たり面積最小値テキスト">
          <a:extLst>
            <a:ext uri="{FF2B5EF4-FFF2-40B4-BE49-F238E27FC236}">
              <a16:creationId xmlns:a16="http://schemas.microsoft.com/office/drawing/2014/main" id="{30709CA8-4418-4242-9334-4F7E3DAD974B}"/>
            </a:ext>
          </a:extLst>
        </xdr:cNvPr>
        <xdr:cNvSpPr txBox="1"/>
      </xdr:nvSpPr>
      <xdr:spPr>
        <a:xfrm>
          <a:off x="10515600" y="1483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87630</xdr:rowOff>
    </xdr:from>
    <xdr:to>
      <xdr:col>55</xdr:col>
      <xdr:colOff>88900</xdr:colOff>
      <xdr:row>86</xdr:row>
      <xdr:rowOff>87630</xdr:rowOff>
    </xdr:to>
    <xdr:cxnSp macro="">
      <xdr:nvCxnSpPr>
        <xdr:cNvPr id="345" name="直線コネクタ 344">
          <a:extLst>
            <a:ext uri="{FF2B5EF4-FFF2-40B4-BE49-F238E27FC236}">
              <a16:creationId xmlns:a16="http://schemas.microsoft.com/office/drawing/2014/main" id="{E6A16843-4201-4A46-B91C-82EF4A48E121}"/>
            </a:ext>
          </a:extLst>
        </xdr:cNvPr>
        <xdr:cNvCxnSpPr/>
      </xdr:nvCxnSpPr>
      <xdr:spPr>
        <a:xfrm>
          <a:off x="10388600" y="1483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124223</xdr:rowOff>
    </xdr:from>
    <xdr:ext cx="469744" cy="259045"/>
    <xdr:sp macro="" textlink="">
      <xdr:nvSpPr>
        <xdr:cNvPr id="346" name="【福祉施設】&#10;一人当たり面積最大値テキスト">
          <a:extLst>
            <a:ext uri="{FF2B5EF4-FFF2-40B4-BE49-F238E27FC236}">
              <a16:creationId xmlns:a16="http://schemas.microsoft.com/office/drawing/2014/main" id="{90801F84-E770-4DC5-910E-2E2325DD371C}"/>
            </a:ext>
          </a:extLst>
        </xdr:cNvPr>
        <xdr:cNvSpPr txBox="1"/>
      </xdr:nvSpPr>
      <xdr:spPr>
        <a:xfrm>
          <a:off x="10515600" y="13325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6096</xdr:rowOff>
    </xdr:from>
    <xdr:to>
      <xdr:col>55</xdr:col>
      <xdr:colOff>88900</xdr:colOff>
      <xdr:row>79</xdr:row>
      <xdr:rowOff>6096</xdr:rowOff>
    </xdr:to>
    <xdr:cxnSp macro="">
      <xdr:nvCxnSpPr>
        <xdr:cNvPr id="347" name="直線コネクタ 346">
          <a:extLst>
            <a:ext uri="{FF2B5EF4-FFF2-40B4-BE49-F238E27FC236}">
              <a16:creationId xmlns:a16="http://schemas.microsoft.com/office/drawing/2014/main" id="{D2A40113-D82E-4E2C-AEC7-C207BDCEC2E7}"/>
            </a:ext>
          </a:extLst>
        </xdr:cNvPr>
        <xdr:cNvCxnSpPr/>
      </xdr:nvCxnSpPr>
      <xdr:spPr>
        <a:xfrm>
          <a:off x="10388600" y="13550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163340</xdr:rowOff>
    </xdr:from>
    <xdr:ext cx="469744" cy="259045"/>
    <xdr:sp macro="" textlink="">
      <xdr:nvSpPr>
        <xdr:cNvPr id="348" name="【福祉施設】&#10;一人当たり面積平均値テキスト">
          <a:extLst>
            <a:ext uri="{FF2B5EF4-FFF2-40B4-BE49-F238E27FC236}">
              <a16:creationId xmlns:a16="http://schemas.microsoft.com/office/drawing/2014/main" id="{8EFEABD3-806C-4F0A-9735-BA209171AD4D}"/>
            </a:ext>
          </a:extLst>
        </xdr:cNvPr>
        <xdr:cNvSpPr txBox="1"/>
      </xdr:nvSpPr>
      <xdr:spPr>
        <a:xfrm>
          <a:off x="10515600" y="143936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140463</xdr:rowOff>
    </xdr:from>
    <xdr:to>
      <xdr:col>55</xdr:col>
      <xdr:colOff>50800</xdr:colOff>
      <xdr:row>85</xdr:row>
      <xdr:rowOff>70613</xdr:rowOff>
    </xdr:to>
    <xdr:sp macro="" textlink="">
      <xdr:nvSpPr>
        <xdr:cNvPr id="349" name="フローチャート: 判断 348">
          <a:extLst>
            <a:ext uri="{FF2B5EF4-FFF2-40B4-BE49-F238E27FC236}">
              <a16:creationId xmlns:a16="http://schemas.microsoft.com/office/drawing/2014/main" id="{4E49512C-7EB9-468E-9F09-13BF4AD5F4D1}"/>
            </a:ext>
          </a:extLst>
        </xdr:cNvPr>
        <xdr:cNvSpPr/>
      </xdr:nvSpPr>
      <xdr:spPr>
        <a:xfrm>
          <a:off x="10426700" y="14542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146558</xdr:rowOff>
    </xdr:from>
    <xdr:to>
      <xdr:col>50</xdr:col>
      <xdr:colOff>165100</xdr:colOff>
      <xdr:row>85</xdr:row>
      <xdr:rowOff>76708</xdr:rowOff>
    </xdr:to>
    <xdr:sp macro="" textlink="">
      <xdr:nvSpPr>
        <xdr:cNvPr id="350" name="フローチャート: 判断 349">
          <a:extLst>
            <a:ext uri="{FF2B5EF4-FFF2-40B4-BE49-F238E27FC236}">
              <a16:creationId xmlns:a16="http://schemas.microsoft.com/office/drawing/2014/main" id="{210EF9D4-7B3D-4715-AFF2-83615F63A164}"/>
            </a:ext>
          </a:extLst>
        </xdr:cNvPr>
        <xdr:cNvSpPr/>
      </xdr:nvSpPr>
      <xdr:spPr>
        <a:xfrm>
          <a:off x="9588500" y="14548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140463</xdr:rowOff>
    </xdr:from>
    <xdr:to>
      <xdr:col>46</xdr:col>
      <xdr:colOff>38100</xdr:colOff>
      <xdr:row>85</xdr:row>
      <xdr:rowOff>70613</xdr:rowOff>
    </xdr:to>
    <xdr:sp macro="" textlink="">
      <xdr:nvSpPr>
        <xdr:cNvPr id="351" name="フローチャート: 判断 350">
          <a:extLst>
            <a:ext uri="{FF2B5EF4-FFF2-40B4-BE49-F238E27FC236}">
              <a16:creationId xmlns:a16="http://schemas.microsoft.com/office/drawing/2014/main" id="{7BEFDE31-85D1-44C0-848A-CC7F65284E02}"/>
            </a:ext>
          </a:extLst>
        </xdr:cNvPr>
        <xdr:cNvSpPr/>
      </xdr:nvSpPr>
      <xdr:spPr>
        <a:xfrm>
          <a:off x="8699500" y="14542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78739</xdr:rowOff>
    </xdr:from>
    <xdr:to>
      <xdr:col>41</xdr:col>
      <xdr:colOff>101600</xdr:colOff>
      <xdr:row>85</xdr:row>
      <xdr:rowOff>8889</xdr:rowOff>
    </xdr:to>
    <xdr:sp macro="" textlink="">
      <xdr:nvSpPr>
        <xdr:cNvPr id="352" name="フローチャート: 判断 351">
          <a:extLst>
            <a:ext uri="{FF2B5EF4-FFF2-40B4-BE49-F238E27FC236}">
              <a16:creationId xmlns:a16="http://schemas.microsoft.com/office/drawing/2014/main" id="{B077E35D-4735-4C0F-BBE0-388314D1A817}"/>
            </a:ext>
          </a:extLst>
        </xdr:cNvPr>
        <xdr:cNvSpPr/>
      </xdr:nvSpPr>
      <xdr:spPr>
        <a:xfrm>
          <a:off x="7810500" y="1448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94742</xdr:rowOff>
    </xdr:from>
    <xdr:to>
      <xdr:col>36</xdr:col>
      <xdr:colOff>165100</xdr:colOff>
      <xdr:row>85</xdr:row>
      <xdr:rowOff>24892</xdr:rowOff>
    </xdr:to>
    <xdr:sp macro="" textlink="">
      <xdr:nvSpPr>
        <xdr:cNvPr id="353" name="フローチャート: 判断 352">
          <a:extLst>
            <a:ext uri="{FF2B5EF4-FFF2-40B4-BE49-F238E27FC236}">
              <a16:creationId xmlns:a16="http://schemas.microsoft.com/office/drawing/2014/main" id="{D598F810-CFEA-4B14-8BB9-BD7D46BDDA8E}"/>
            </a:ext>
          </a:extLst>
        </xdr:cNvPr>
        <xdr:cNvSpPr/>
      </xdr:nvSpPr>
      <xdr:spPr>
        <a:xfrm>
          <a:off x="6921500" y="14496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9F109174-7EEE-47AD-8B7A-64281C60EAF9}"/>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200BF1AA-2993-4D84-B1C6-7F28FF66C593}"/>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40A52768-4586-4E6E-ADFF-F9636501D21D}"/>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6AEDFCB1-0C1D-4375-8151-F8EE4F65BB81}"/>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DCD850D8-421A-409E-B0C5-DDA158FC4657}"/>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69596</xdr:rowOff>
    </xdr:from>
    <xdr:to>
      <xdr:col>55</xdr:col>
      <xdr:colOff>50800</xdr:colOff>
      <xdr:row>85</xdr:row>
      <xdr:rowOff>171196</xdr:rowOff>
    </xdr:to>
    <xdr:sp macro="" textlink="">
      <xdr:nvSpPr>
        <xdr:cNvPr id="359" name="楕円 358">
          <a:extLst>
            <a:ext uri="{FF2B5EF4-FFF2-40B4-BE49-F238E27FC236}">
              <a16:creationId xmlns:a16="http://schemas.microsoft.com/office/drawing/2014/main" id="{0A7AE82D-4252-494A-ACDB-CEEF60B551A5}"/>
            </a:ext>
          </a:extLst>
        </xdr:cNvPr>
        <xdr:cNvSpPr/>
      </xdr:nvSpPr>
      <xdr:spPr>
        <a:xfrm>
          <a:off x="10426700" y="14642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48023</xdr:rowOff>
    </xdr:from>
    <xdr:ext cx="469744" cy="259045"/>
    <xdr:sp macro="" textlink="">
      <xdr:nvSpPr>
        <xdr:cNvPr id="360" name="【福祉施設】&#10;一人当たり面積該当値テキスト">
          <a:extLst>
            <a:ext uri="{FF2B5EF4-FFF2-40B4-BE49-F238E27FC236}">
              <a16:creationId xmlns:a16="http://schemas.microsoft.com/office/drawing/2014/main" id="{085A0AAD-E9BA-4B80-9F34-2B1F462B5BD8}"/>
            </a:ext>
          </a:extLst>
        </xdr:cNvPr>
        <xdr:cNvSpPr txBox="1"/>
      </xdr:nvSpPr>
      <xdr:spPr>
        <a:xfrm>
          <a:off x="10515600" y="14621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74168</xdr:rowOff>
    </xdr:from>
    <xdr:to>
      <xdr:col>50</xdr:col>
      <xdr:colOff>165100</xdr:colOff>
      <xdr:row>86</xdr:row>
      <xdr:rowOff>4318</xdr:rowOff>
    </xdr:to>
    <xdr:sp macro="" textlink="">
      <xdr:nvSpPr>
        <xdr:cNvPr id="361" name="楕円 360">
          <a:extLst>
            <a:ext uri="{FF2B5EF4-FFF2-40B4-BE49-F238E27FC236}">
              <a16:creationId xmlns:a16="http://schemas.microsoft.com/office/drawing/2014/main" id="{8033711E-39DE-4C61-ACF4-7D41DF7E03E2}"/>
            </a:ext>
          </a:extLst>
        </xdr:cNvPr>
        <xdr:cNvSpPr/>
      </xdr:nvSpPr>
      <xdr:spPr>
        <a:xfrm>
          <a:off x="9588500" y="14647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120396</xdr:rowOff>
    </xdr:from>
    <xdr:to>
      <xdr:col>55</xdr:col>
      <xdr:colOff>0</xdr:colOff>
      <xdr:row>85</xdr:row>
      <xdr:rowOff>124968</xdr:rowOff>
    </xdr:to>
    <xdr:cxnSp macro="">
      <xdr:nvCxnSpPr>
        <xdr:cNvPr id="362" name="直線コネクタ 361">
          <a:extLst>
            <a:ext uri="{FF2B5EF4-FFF2-40B4-BE49-F238E27FC236}">
              <a16:creationId xmlns:a16="http://schemas.microsoft.com/office/drawing/2014/main" id="{FA5C93A5-0A34-4B6A-B180-BA6F08A6DF23}"/>
            </a:ext>
          </a:extLst>
        </xdr:cNvPr>
        <xdr:cNvCxnSpPr/>
      </xdr:nvCxnSpPr>
      <xdr:spPr>
        <a:xfrm flipV="1">
          <a:off x="9639300" y="1469364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76454</xdr:rowOff>
    </xdr:from>
    <xdr:to>
      <xdr:col>46</xdr:col>
      <xdr:colOff>38100</xdr:colOff>
      <xdr:row>86</xdr:row>
      <xdr:rowOff>6604</xdr:rowOff>
    </xdr:to>
    <xdr:sp macro="" textlink="">
      <xdr:nvSpPr>
        <xdr:cNvPr id="363" name="楕円 362">
          <a:extLst>
            <a:ext uri="{FF2B5EF4-FFF2-40B4-BE49-F238E27FC236}">
              <a16:creationId xmlns:a16="http://schemas.microsoft.com/office/drawing/2014/main" id="{CFB831FE-6B77-45B0-8E09-1FD23D93E887}"/>
            </a:ext>
          </a:extLst>
        </xdr:cNvPr>
        <xdr:cNvSpPr/>
      </xdr:nvSpPr>
      <xdr:spPr>
        <a:xfrm>
          <a:off x="8699500" y="14649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124968</xdr:rowOff>
    </xdr:from>
    <xdr:to>
      <xdr:col>50</xdr:col>
      <xdr:colOff>114300</xdr:colOff>
      <xdr:row>85</xdr:row>
      <xdr:rowOff>127254</xdr:rowOff>
    </xdr:to>
    <xdr:cxnSp macro="">
      <xdr:nvCxnSpPr>
        <xdr:cNvPr id="364" name="直線コネクタ 363">
          <a:extLst>
            <a:ext uri="{FF2B5EF4-FFF2-40B4-BE49-F238E27FC236}">
              <a16:creationId xmlns:a16="http://schemas.microsoft.com/office/drawing/2014/main" id="{39E5A499-52EA-4D3F-99BE-F38C4D4B269F}"/>
            </a:ext>
          </a:extLst>
        </xdr:cNvPr>
        <xdr:cNvCxnSpPr/>
      </xdr:nvCxnSpPr>
      <xdr:spPr>
        <a:xfrm flipV="1">
          <a:off x="8750300" y="14698218"/>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97028</xdr:rowOff>
    </xdr:from>
    <xdr:to>
      <xdr:col>41</xdr:col>
      <xdr:colOff>101600</xdr:colOff>
      <xdr:row>86</xdr:row>
      <xdr:rowOff>27178</xdr:rowOff>
    </xdr:to>
    <xdr:sp macro="" textlink="">
      <xdr:nvSpPr>
        <xdr:cNvPr id="365" name="楕円 364">
          <a:extLst>
            <a:ext uri="{FF2B5EF4-FFF2-40B4-BE49-F238E27FC236}">
              <a16:creationId xmlns:a16="http://schemas.microsoft.com/office/drawing/2014/main" id="{CF9F39EE-3CBD-4C7C-89FD-EBD998374FE2}"/>
            </a:ext>
          </a:extLst>
        </xdr:cNvPr>
        <xdr:cNvSpPr/>
      </xdr:nvSpPr>
      <xdr:spPr>
        <a:xfrm>
          <a:off x="7810500" y="14670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127254</xdr:rowOff>
    </xdr:from>
    <xdr:to>
      <xdr:col>45</xdr:col>
      <xdr:colOff>177800</xdr:colOff>
      <xdr:row>85</xdr:row>
      <xdr:rowOff>147828</xdr:rowOff>
    </xdr:to>
    <xdr:cxnSp macro="">
      <xdr:nvCxnSpPr>
        <xdr:cNvPr id="366" name="直線コネクタ 365">
          <a:extLst>
            <a:ext uri="{FF2B5EF4-FFF2-40B4-BE49-F238E27FC236}">
              <a16:creationId xmlns:a16="http://schemas.microsoft.com/office/drawing/2014/main" id="{06969F35-7D0F-4DC6-A1AD-F7ABEBBC0D33}"/>
            </a:ext>
          </a:extLst>
        </xdr:cNvPr>
        <xdr:cNvCxnSpPr/>
      </xdr:nvCxnSpPr>
      <xdr:spPr>
        <a:xfrm flipV="1">
          <a:off x="7861300" y="14700504"/>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100837</xdr:rowOff>
    </xdr:from>
    <xdr:to>
      <xdr:col>36</xdr:col>
      <xdr:colOff>165100</xdr:colOff>
      <xdr:row>86</xdr:row>
      <xdr:rowOff>30987</xdr:rowOff>
    </xdr:to>
    <xdr:sp macro="" textlink="">
      <xdr:nvSpPr>
        <xdr:cNvPr id="367" name="楕円 366">
          <a:extLst>
            <a:ext uri="{FF2B5EF4-FFF2-40B4-BE49-F238E27FC236}">
              <a16:creationId xmlns:a16="http://schemas.microsoft.com/office/drawing/2014/main" id="{12940D53-DC89-4DD9-8AB6-D1808DA18144}"/>
            </a:ext>
          </a:extLst>
        </xdr:cNvPr>
        <xdr:cNvSpPr/>
      </xdr:nvSpPr>
      <xdr:spPr>
        <a:xfrm>
          <a:off x="6921500" y="14674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147828</xdr:rowOff>
    </xdr:from>
    <xdr:to>
      <xdr:col>41</xdr:col>
      <xdr:colOff>50800</xdr:colOff>
      <xdr:row>85</xdr:row>
      <xdr:rowOff>151637</xdr:rowOff>
    </xdr:to>
    <xdr:cxnSp macro="">
      <xdr:nvCxnSpPr>
        <xdr:cNvPr id="368" name="直線コネクタ 367">
          <a:extLst>
            <a:ext uri="{FF2B5EF4-FFF2-40B4-BE49-F238E27FC236}">
              <a16:creationId xmlns:a16="http://schemas.microsoft.com/office/drawing/2014/main" id="{37AC4359-1D0A-43CD-BF30-89BA42F385AD}"/>
            </a:ext>
          </a:extLst>
        </xdr:cNvPr>
        <xdr:cNvCxnSpPr/>
      </xdr:nvCxnSpPr>
      <xdr:spPr>
        <a:xfrm flipV="1">
          <a:off x="6972300" y="14721078"/>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93235</xdr:rowOff>
    </xdr:from>
    <xdr:ext cx="469744" cy="259045"/>
    <xdr:sp macro="" textlink="">
      <xdr:nvSpPr>
        <xdr:cNvPr id="369" name="n_1aveValue【福祉施設】&#10;一人当たり面積">
          <a:extLst>
            <a:ext uri="{FF2B5EF4-FFF2-40B4-BE49-F238E27FC236}">
              <a16:creationId xmlns:a16="http://schemas.microsoft.com/office/drawing/2014/main" id="{948C48E6-14D8-4A0E-ABA3-7737956D16EE}"/>
            </a:ext>
          </a:extLst>
        </xdr:cNvPr>
        <xdr:cNvSpPr txBox="1"/>
      </xdr:nvSpPr>
      <xdr:spPr>
        <a:xfrm>
          <a:off x="9391727" y="14323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87140</xdr:rowOff>
    </xdr:from>
    <xdr:ext cx="469744" cy="259045"/>
    <xdr:sp macro="" textlink="">
      <xdr:nvSpPr>
        <xdr:cNvPr id="370" name="n_2aveValue【福祉施設】&#10;一人当たり面積">
          <a:extLst>
            <a:ext uri="{FF2B5EF4-FFF2-40B4-BE49-F238E27FC236}">
              <a16:creationId xmlns:a16="http://schemas.microsoft.com/office/drawing/2014/main" id="{F4D856C2-F35C-4ABC-AE40-59999EB4C32B}"/>
            </a:ext>
          </a:extLst>
        </xdr:cNvPr>
        <xdr:cNvSpPr txBox="1"/>
      </xdr:nvSpPr>
      <xdr:spPr>
        <a:xfrm>
          <a:off x="8515427" y="14317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25416</xdr:rowOff>
    </xdr:from>
    <xdr:ext cx="469744" cy="259045"/>
    <xdr:sp macro="" textlink="">
      <xdr:nvSpPr>
        <xdr:cNvPr id="371" name="n_3aveValue【福祉施設】&#10;一人当たり面積">
          <a:extLst>
            <a:ext uri="{FF2B5EF4-FFF2-40B4-BE49-F238E27FC236}">
              <a16:creationId xmlns:a16="http://schemas.microsoft.com/office/drawing/2014/main" id="{2EE4F612-85BD-45CB-A0A9-16118446B977}"/>
            </a:ext>
          </a:extLst>
        </xdr:cNvPr>
        <xdr:cNvSpPr txBox="1"/>
      </xdr:nvSpPr>
      <xdr:spPr>
        <a:xfrm>
          <a:off x="7626427" y="14255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41419</xdr:rowOff>
    </xdr:from>
    <xdr:ext cx="469744" cy="259045"/>
    <xdr:sp macro="" textlink="">
      <xdr:nvSpPr>
        <xdr:cNvPr id="372" name="n_4aveValue【福祉施設】&#10;一人当たり面積">
          <a:extLst>
            <a:ext uri="{FF2B5EF4-FFF2-40B4-BE49-F238E27FC236}">
              <a16:creationId xmlns:a16="http://schemas.microsoft.com/office/drawing/2014/main" id="{11E9D2EA-A2CD-4691-AFE3-D6AADA93C3C2}"/>
            </a:ext>
          </a:extLst>
        </xdr:cNvPr>
        <xdr:cNvSpPr txBox="1"/>
      </xdr:nvSpPr>
      <xdr:spPr>
        <a:xfrm>
          <a:off x="6737427" y="14271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166895</xdr:rowOff>
    </xdr:from>
    <xdr:ext cx="469744" cy="259045"/>
    <xdr:sp macro="" textlink="">
      <xdr:nvSpPr>
        <xdr:cNvPr id="373" name="n_1mainValue【福祉施設】&#10;一人当たり面積">
          <a:extLst>
            <a:ext uri="{FF2B5EF4-FFF2-40B4-BE49-F238E27FC236}">
              <a16:creationId xmlns:a16="http://schemas.microsoft.com/office/drawing/2014/main" id="{5D96D47D-BDA3-4D67-892C-453CD92AF4E5}"/>
            </a:ext>
          </a:extLst>
        </xdr:cNvPr>
        <xdr:cNvSpPr txBox="1"/>
      </xdr:nvSpPr>
      <xdr:spPr>
        <a:xfrm>
          <a:off x="9391727" y="14740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169181</xdr:rowOff>
    </xdr:from>
    <xdr:ext cx="469744" cy="259045"/>
    <xdr:sp macro="" textlink="">
      <xdr:nvSpPr>
        <xdr:cNvPr id="374" name="n_2mainValue【福祉施設】&#10;一人当たり面積">
          <a:extLst>
            <a:ext uri="{FF2B5EF4-FFF2-40B4-BE49-F238E27FC236}">
              <a16:creationId xmlns:a16="http://schemas.microsoft.com/office/drawing/2014/main" id="{ADDA5605-0ADA-465A-9921-119D9C480219}"/>
            </a:ext>
          </a:extLst>
        </xdr:cNvPr>
        <xdr:cNvSpPr txBox="1"/>
      </xdr:nvSpPr>
      <xdr:spPr>
        <a:xfrm>
          <a:off x="8515427" y="14742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18305</xdr:rowOff>
    </xdr:from>
    <xdr:ext cx="469744" cy="259045"/>
    <xdr:sp macro="" textlink="">
      <xdr:nvSpPr>
        <xdr:cNvPr id="375" name="n_3mainValue【福祉施設】&#10;一人当たり面積">
          <a:extLst>
            <a:ext uri="{FF2B5EF4-FFF2-40B4-BE49-F238E27FC236}">
              <a16:creationId xmlns:a16="http://schemas.microsoft.com/office/drawing/2014/main" id="{17F1699D-7B8F-465A-A807-ECEA04468F33}"/>
            </a:ext>
          </a:extLst>
        </xdr:cNvPr>
        <xdr:cNvSpPr txBox="1"/>
      </xdr:nvSpPr>
      <xdr:spPr>
        <a:xfrm>
          <a:off x="7626427" y="14763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22114</xdr:rowOff>
    </xdr:from>
    <xdr:ext cx="469744" cy="259045"/>
    <xdr:sp macro="" textlink="">
      <xdr:nvSpPr>
        <xdr:cNvPr id="376" name="n_4mainValue【福祉施設】&#10;一人当たり面積">
          <a:extLst>
            <a:ext uri="{FF2B5EF4-FFF2-40B4-BE49-F238E27FC236}">
              <a16:creationId xmlns:a16="http://schemas.microsoft.com/office/drawing/2014/main" id="{69AF4045-6E45-4726-841E-4E35DB25A9D2}"/>
            </a:ext>
          </a:extLst>
        </xdr:cNvPr>
        <xdr:cNvSpPr txBox="1"/>
      </xdr:nvSpPr>
      <xdr:spPr>
        <a:xfrm>
          <a:off x="6737427" y="14766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a:extLst>
            <a:ext uri="{FF2B5EF4-FFF2-40B4-BE49-F238E27FC236}">
              <a16:creationId xmlns:a16="http://schemas.microsoft.com/office/drawing/2014/main" id="{7F281734-372D-45F4-8ECC-6C77FC4ABEE5}"/>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a:extLst>
            <a:ext uri="{FF2B5EF4-FFF2-40B4-BE49-F238E27FC236}">
              <a16:creationId xmlns:a16="http://schemas.microsoft.com/office/drawing/2014/main" id="{3974FAE1-FEBB-4A57-8947-B997D76DB0CC}"/>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a:extLst>
            <a:ext uri="{FF2B5EF4-FFF2-40B4-BE49-F238E27FC236}">
              <a16:creationId xmlns:a16="http://schemas.microsoft.com/office/drawing/2014/main" id="{CD1AC36B-3416-4A58-95EC-FAB7F1858542}"/>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a:extLst>
            <a:ext uri="{FF2B5EF4-FFF2-40B4-BE49-F238E27FC236}">
              <a16:creationId xmlns:a16="http://schemas.microsoft.com/office/drawing/2014/main" id="{D8F5ECAE-7F8C-471A-A48D-41A254B2D1D6}"/>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a:extLst>
            <a:ext uri="{FF2B5EF4-FFF2-40B4-BE49-F238E27FC236}">
              <a16:creationId xmlns:a16="http://schemas.microsoft.com/office/drawing/2014/main" id="{D359EEB9-B868-4E02-BF46-EC18D68EE2A6}"/>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a:extLst>
            <a:ext uri="{FF2B5EF4-FFF2-40B4-BE49-F238E27FC236}">
              <a16:creationId xmlns:a16="http://schemas.microsoft.com/office/drawing/2014/main" id="{999D7169-9C31-4589-8B10-9C66E86C28B5}"/>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a:extLst>
            <a:ext uri="{FF2B5EF4-FFF2-40B4-BE49-F238E27FC236}">
              <a16:creationId xmlns:a16="http://schemas.microsoft.com/office/drawing/2014/main" id="{60F8B361-7743-4581-A733-DFAC5BE65561}"/>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a:extLst>
            <a:ext uri="{FF2B5EF4-FFF2-40B4-BE49-F238E27FC236}">
              <a16:creationId xmlns:a16="http://schemas.microsoft.com/office/drawing/2014/main" id="{651F75F1-21EE-4FEC-A1DD-639B0D5173CD}"/>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5" name="テキスト ボックス 384">
          <a:extLst>
            <a:ext uri="{FF2B5EF4-FFF2-40B4-BE49-F238E27FC236}">
              <a16:creationId xmlns:a16="http://schemas.microsoft.com/office/drawing/2014/main" id="{A38AFE60-1841-462E-9907-3C620178C1AF}"/>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6" name="直線コネクタ 385">
          <a:extLst>
            <a:ext uri="{FF2B5EF4-FFF2-40B4-BE49-F238E27FC236}">
              <a16:creationId xmlns:a16="http://schemas.microsoft.com/office/drawing/2014/main" id="{44362E0C-C83D-46F9-9A88-CE00D7682E3F}"/>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7" name="テキスト ボックス 386">
          <a:extLst>
            <a:ext uri="{FF2B5EF4-FFF2-40B4-BE49-F238E27FC236}">
              <a16:creationId xmlns:a16="http://schemas.microsoft.com/office/drawing/2014/main" id="{2CAA7841-2ADA-481E-88F7-E13E01F14107}"/>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8" name="直線コネクタ 387">
          <a:extLst>
            <a:ext uri="{FF2B5EF4-FFF2-40B4-BE49-F238E27FC236}">
              <a16:creationId xmlns:a16="http://schemas.microsoft.com/office/drawing/2014/main" id="{ADF18CD1-7F2A-4979-9D80-9856216DB64A}"/>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9" name="テキスト ボックス 388">
          <a:extLst>
            <a:ext uri="{FF2B5EF4-FFF2-40B4-BE49-F238E27FC236}">
              <a16:creationId xmlns:a16="http://schemas.microsoft.com/office/drawing/2014/main" id="{DC7A58E8-346F-4595-90C9-978759C02101}"/>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0" name="直線コネクタ 389">
          <a:extLst>
            <a:ext uri="{FF2B5EF4-FFF2-40B4-BE49-F238E27FC236}">
              <a16:creationId xmlns:a16="http://schemas.microsoft.com/office/drawing/2014/main" id="{6AF48426-1CD0-49E3-9D2E-FA3BDB6B54DB}"/>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1" name="テキスト ボックス 390">
          <a:extLst>
            <a:ext uri="{FF2B5EF4-FFF2-40B4-BE49-F238E27FC236}">
              <a16:creationId xmlns:a16="http://schemas.microsoft.com/office/drawing/2014/main" id="{69E5A9E5-BD3B-47E2-A505-A536D8EEF297}"/>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2" name="直線コネクタ 391">
          <a:extLst>
            <a:ext uri="{FF2B5EF4-FFF2-40B4-BE49-F238E27FC236}">
              <a16:creationId xmlns:a16="http://schemas.microsoft.com/office/drawing/2014/main" id="{6525A13B-F3E5-433F-BC6F-44D594A45259}"/>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3" name="テキスト ボックス 392">
          <a:extLst>
            <a:ext uri="{FF2B5EF4-FFF2-40B4-BE49-F238E27FC236}">
              <a16:creationId xmlns:a16="http://schemas.microsoft.com/office/drawing/2014/main" id="{8E9391D7-19FA-4EFE-97CB-85DF38B6803F}"/>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4" name="直線コネクタ 393">
          <a:extLst>
            <a:ext uri="{FF2B5EF4-FFF2-40B4-BE49-F238E27FC236}">
              <a16:creationId xmlns:a16="http://schemas.microsoft.com/office/drawing/2014/main" id="{77F8C877-D5CC-4469-B95D-CEEBFE7DD515}"/>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5" name="テキスト ボックス 394">
          <a:extLst>
            <a:ext uri="{FF2B5EF4-FFF2-40B4-BE49-F238E27FC236}">
              <a16:creationId xmlns:a16="http://schemas.microsoft.com/office/drawing/2014/main" id="{AE7FA7A8-A528-4CF5-9F53-1638FEA804A3}"/>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6" name="直線コネクタ 395">
          <a:extLst>
            <a:ext uri="{FF2B5EF4-FFF2-40B4-BE49-F238E27FC236}">
              <a16:creationId xmlns:a16="http://schemas.microsoft.com/office/drawing/2014/main" id="{7418AB4C-8530-44C7-B268-CA3E1AD1D9AB}"/>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7" name="テキスト ボックス 396">
          <a:extLst>
            <a:ext uri="{FF2B5EF4-FFF2-40B4-BE49-F238E27FC236}">
              <a16:creationId xmlns:a16="http://schemas.microsoft.com/office/drawing/2014/main" id="{74F4A3D4-02E6-4125-8E66-A39ECA3C64E9}"/>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8" name="直線コネクタ 397">
          <a:extLst>
            <a:ext uri="{FF2B5EF4-FFF2-40B4-BE49-F238E27FC236}">
              <a16:creationId xmlns:a16="http://schemas.microsoft.com/office/drawing/2014/main" id="{7B1924D2-9756-464C-8DBA-2735B5B7A2A5}"/>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99" name="テキスト ボックス 398">
          <a:extLst>
            <a:ext uri="{FF2B5EF4-FFF2-40B4-BE49-F238E27FC236}">
              <a16:creationId xmlns:a16="http://schemas.microsoft.com/office/drawing/2014/main" id="{D73B743C-89B3-4ADF-8D26-7071803F51C6}"/>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0" name="【市民会館】&#10;有形固定資産減価償却率グラフ枠">
          <a:extLst>
            <a:ext uri="{FF2B5EF4-FFF2-40B4-BE49-F238E27FC236}">
              <a16:creationId xmlns:a16="http://schemas.microsoft.com/office/drawing/2014/main" id="{95CC64D5-F2D8-48FE-8971-A748D3823608}"/>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34289</xdr:rowOff>
    </xdr:from>
    <xdr:to>
      <xdr:col>24</xdr:col>
      <xdr:colOff>62865</xdr:colOff>
      <xdr:row>108</xdr:row>
      <xdr:rowOff>66675</xdr:rowOff>
    </xdr:to>
    <xdr:cxnSp macro="">
      <xdr:nvCxnSpPr>
        <xdr:cNvPr id="401" name="直線コネクタ 400">
          <a:extLst>
            <a:ext uri="{FF2B5EF4-FFF2-40B4-BE49-F238E27FC236}">
              <a16:creationId xmlns:a16="http://schemas.microsoft.com/office/drawing/2014/main" id="{482011DA-364B-40F9-B5DC-CEF56DD6942D}"/>
            </a:ext>
          </a:extLst>
        </xdr:cNvPr>
        <xdr:cNvCxnSpPr/>
      </xdr:nvCxnSpPr>
      <xdr:spPr>
        <a:xfrm flipV="1">
          <a:off x="4634865" y="17179289"/>
          <a:ext cx="0" cy="1403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70502</xdr:rowOff>
    </xdr:from>
    <xdr:ext cx="405111" cy="259045"/>
    <xdr:sp macro="" textlink="">
      <xdr:nvSpPr>
        <xdr:cNvPr id="402" name="【市民会館】&#10;有形固定資産減価償却率最小値テキスト">
          <a:extLst>
            <a:ext uri="{FF2B5EF4-FFF2-40B4-BE49-F238E27FC236}">
              <a16:creationId xmlns:a16="http://schemas.microsoft.com/office/drawing/2014/main" id="{02E4F4D2-0FE4-4427-A8D2-6A5BA7645F96}"/>
            </a:ext>
          </a:extLst>
        </xdr:cNvPr>
        <xdr:cNvSpPr txBox="1"/>
      </xdr:nvSpPr>
      <xdr:spPr>
        <a:xfrm>
          <a:off x="4673600" y="18587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66675</xdr:rowOff>
    </xdr:from>
    <xdr:to>
      <xdr:col>24</xdr:col>
      <xdr:colOff>152400</xdr:colOff>
      <xdr:row>108</xdr:row>
      <xdr:rowOff>66675</xdr:rowOff>
    </xdr:to>
    <xdr:cxnSp macro="">
      <xdr:nvCxnSpPr>
        <xdr:cNvPr id="403" name="直線コネクタ 402">
          <a:extLst>
            <a:ext uri="{FF2B5EF4-FFF2-40B4-BE49-F238E27FC236}">
              <a16:creationId xmlns:a16="http://schemas.microsoft.com/office/drawing/2014/main" id="{62474B50-1D01-4149-BD08-9A57C1D97190}"/>
            </a:ext>
          </a:extLst>
        </xdr:cNvPr>
        <xdr:cNvCxnSpPr/>
      </xdr:nvCxnSpPr>
      <xdr:spPr>
        <a:xfrm>
          <a:off x="4546600" y="18583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152416</xdr:rowOff>
    </xdr:from>
    <xdr:ext cx="405111" cy="259045"/>
    <xdr:sp macro="" textlink="">
      <xdr:nvSpPr>
        <xdr:cNvPr id="404" name="【市民会館】&#10;有形固定資産減価償却率最大値テキスト">
          <a:extLst>
            <a:ext uri="{FF2B5EF4-FFF2-40B4-BE49-F238E27FC236}">
              <a16:creationId xmlns:a16="http://schemas.microsoft.com/office/drawing/2014/main" id="{01A76A8C-EF09-49C2-BF97-23EF21EF13AA}"/>
            </a:ext>
          </a:extLst>
        </xdr:cNvPr>
        <xdr:cNvSpPr txBox="1"/>
      </xdr:nvSpPr>
      <xdr:spPr>
        <a:xfrm>
          <a:off x="4673600" y="16954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34289</xdr:rowOff>
    </xdr:from>
    <xdr:to>
      <xdr:col>24</xdr:col>
      <xdr:colOff>152400</xdr:colOff>
      <xdr:row>100</xdr:row>
      <xdr:rowOff>34289</xdr:rowOff>
    </xdr:to>
    <xdr:cxnSp macro="">
      <xdr:nvCxnSpPr>
        <xdr:cNvPr id="405" name="直線コネクタ 404">
          <a:extLst>
            <a:ext uri="{FF2B5EF4-FFF2-40B4-BE49-F238E27FC236}">
              <a16:creationId xmlns:a16="http://schemas.microsoft.com/office/drawing/2014/main" id="{DBC595B0-BBCF-48A5-AB39-FC29D24DE5C6}"/>
            </a:ext>
          </a:extLst>
        </xdr:cNvPr>
        <xdr:cNvCxnSpPr/>
      </xdr:nvCxnSpPr>
      <xdr:spPr>
        <a:xfrm>
          <a:off x="4546600" y="17179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139082</xdr:rowOff>
    </xdr:from>
    <xdr:ext cx="405111" cy="259045"/>
    <xdr:sp macro="" textlink="">
      <xdr:nvSpPr>
        <xdr:cNvPr id="406" name="【市民会館】&#10;有形固定資産減価償却率平均値テキスト">
          <a:extLst>
            <a:ext uri="{FF2B5EF4-FFF2-40B4-BE49-F238E27FC236}">
              <a16:creationId xmlns:a16="http://schemas.microsoft.com/office/drawing/2014/main" id="{8EEA6FA4-6AC0-4C61-8CD8-2BC21E6F4170}"/>
            </a:ext>
          </a:extLst>
        </xdr:cNvPr>
        <xdr:cNvSpPr txBox="1"/>
      </xdr:nvSpPr>
      <xdr:spPr>
        <a:xfrm>
          <a:off x="4673600" y="177984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160655</xdr:rowOff>
    </xdr:from>
    <xdr:to>
      <xdr:col>24</xdr:col>
      <xdr:colOff>114300</xdr:colOff>
      <xdr:row>104</xdr:row>
      <xdr:rowOff>90805</xdr:rowOff>
    </xdr:to>
    <xdr:sp macro="" textlink="">
      <xdr:nvSpPr>
        <xdr:cNvPr id="407" name="フローチャート: 判断 406">
          <a:extLst>
            <a:ext uri="{FF2B5EF4-FFF2-40B4-BE49-F238E27FC236}">
              <a16:creationId xmlns:a16="http://schemas.microsoft.com/office/drawing/2014/main" id="{B2DC02F0-A76E-4314-B1CA-8E91ED2AC7A1}"/>
            </a:ext>
          </a:extLst>
        </xdr:cNvPr>
        <xdr:cNvSpPr/>
      </xdr:nvSpPr>
      <xdr:spPr>
        <a:xfrm>
          <a:off x="4584700" y="1782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143511</xdr:rowOff>
    </xdr:from>
    <xdr:to>
      <xdr:col>20</xdr:col>
      <xdr:colOff>38100</xdr:colOff>
      <xdr:row>104</xdr:row>
      <xdr:rowOff>73661</xdr:rowOff>
    </xdr:to>
    <xdr:sp macro="" textlink="">
      <xdr:nvSpPr>
        <xdr:cNvPr id="408" name="フローチャート: 判断 407">
          <a:extLst>
            <a:ext uri="{FF2B5EF4-FFF2-40B4-BE49-F238E27FC236}">
              <a16:creationId xmlns:a16="http://schemas.microsoft.com/office/drawing/2014/main" id="{C8B55481-330A-46F4-83C6-6108CF099598}"/>
            </a:ext>
          </a:extLst>
        </xdr:cNvPr>
        <xdr:cNvSpPr/>
      </xdr:nvSpPr>
      <xdr:spPr>
        <a:xfrm>
          <a:off x="3746500" y="1780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122555</xdr:rowOff>
    </xdr:from>
    <xdr:to>
      <xdr:col>15</xdr:col>
      <xdr:colOff>101600</xdr:colOff>
      <xdr:row>104</xdr:row>
      <xdr:rowOff>52705</xdr:rowOff>
    </xdr:to>
    <xdr:sp macro="" textlink="">
      <xdr:nvSpPr>
        <xdr:cNvPr id="409" name="フローチャート: 判断 408">
          <a:extLst>
            <a:ext uri="{FF2B5EF4-FFF2-40B4-BE49-F238E27FC236}">
              <a16:creationId xmlns:a16="http://schemas.microsoft.com/office/drawing/2014/main" id="{6C137553-D2ED-4506-BF5D-8B22C58927C7}"/>
            </a:ext>
          </a:extLst>
        </xdr:cNvPr>
        <xdr:cNvSpPr/>
      </xdr:nvSpPr>
      <xdr:spPr>
        <a:xfrm>
          <a:off x="2857500" y="1778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105411</xdr:rowOff>
    </xdr:from>
    <xdr:to>
      <xdr:col>10</xdr:col>
      <xdr:colOff>165100</xdr:colOff>
      <xdr:row>104</xdr:row>
      <xdr:rowOff>35561</xdr:rowOff>
    </xdr:to>
    <xdr:sp macro="" textlink="">
      <xdr:nvSpPr>
        <xdr:cNvPr id="410" name="フローチャート: 判断 409">
          <a:extLst>
            <a:ext uri="{FF2B5EF4-FFF2-40B4-BE49-F238E27FC236}">
              <a16:creationId xmlns:a16="http://schemas.microsoft.com/office/drawing/2014/main" id="{22270DC3-42E2-4866-8BC1-93F1127207FA}"/>
            </a:ext>
          </a:extLst>
        </xdr:cNvPr>
        <xdr:cNvSpPr/>
      </xdr:nvSpPr>
      <xdr:spPr>
        <a:xfrm>
          <a:off x="1968500" y="17764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78739</xdr:rowOff>
    </xdr:from>
    <xdr:to>
      <xdr:col>6</xdr:col>
      <xdr:colOff>38100</xdr:colOff>
      <xdr:row>104</xdr:row>
      <xdr:rowOff>8889</xdr:rowOff>
    </xdr:to>
    <xdr:sp macro="" textlink="">
      <xdr:nvSpPr>
        <xdr:cNvPr id="411" name="フローチャート: 判断 410">
          <a:extLst>
            <a:ext uri="{FF2B5EF4-FFF2-40B4-BE49-F238E27FC236}">
              <a16:creationId xmlns:a16="http://schemas.microsoft.com/office/drawing/2014/main" id="{A077BE52-DF95-442B-A624-F136692C78DA}"/>
            </a:ext>
          </a:extLst>
        </xdr:cNvPr>
        <xdr:cNvSpPr/>
      </xdr:nvSpPr>
      <xdr:spPr>
        <a:xfrm>
          <a:off x="1079500" y="17738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74434023-C763-485A-83FC-DAAF4DFC16BE}"/>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30A3EE30-1E7F-46D0-82F9-EAB8B69AAF59}"/>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84738E4B-A607-4906-AF16-54D9B48ED5B9}"/>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A6B1C164-E97A-4883-AD4B-0E06952BF8D8}"/>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EA17C5D0-E37F-4292-AE91-373D5F158F6E}"/>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29211</xdr:rowOff>
    </xdr:from>
    <xdr:to>
      <xdr:col>24</xdr:col>
      <xdr:colOff>114300</xdr:colOff>
      <xdr:row>103</xdr:row>
      <xdr:rowOff>130811</xdr:rowOff>
    </xdr:to>
    <xdr:sp macro="" textlink="">
      <xdr:nvSpPr>
        <xdr:cNvPr id="417" name="楕円 416">
          <a:extLst>
            <a:ext uri="{FF2B5EF4-FFF2-40B4-BE49-F238E27FC236}">
              <a16:creationId xmlns:a16="http://schemas.microsoft.com/office/drawing/2014/main" id="{52D600E7-04F7-465E-8CEA-7D589927354E}"/>
            </a:ext>
          </a:extLst>
        </xdr:cNvPr>
        <xdr:cNvSpPr/>
      </xdr:nvSpPr>
      <xdr:spPr>
        <a:xfrm>
          <a:off x="4584700" y="17688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52088</xdr:rowOff>
    </xdr:from>
    <xdr:ext cx="405111" cy="259045"/>
    <xdr:sp macro="" textlink="">
      <xdr:nvSpPr>
        <xdr:cNvPr id="418" name="【市民会館】&#10;有形固定資産減価償却率該当値テキスト">
          <a:extLst>
            <a:ext uri="{FF2B5EF4-FFF2-40B4-BE49-F238E27FC236}">
              <a16:creationId xmlns:a16="http://schemas.microsoft.com/office/drawing/2014/main" id="{B32336BA-83D0-41E5-986E-44225CB38F2C}"/>
            </a:ext>
          </a:extLst>
        </xdr:cNvPr>
        <xdr:cNvSpPr txBox="1"/>
      </xdr:nvSpPr>
      <xdr:spPr>
        <a:xfrm>
          <a:off x="4673600" y="17539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160655</xdr:rowOff>
    </xdr:from>
    <xdr:to>
      <xdr:col>20</xdr:col>
      <xdr:colOff>38100</xdr:colOff>
      <xdr:row>103</xdr:row>
      <xdr:rowOff>90805</xdr:rowOff>
    </xdr:to>
    <xdr:sp macro="" textlink="">
      <xdr:nvSpPr>
        <xdr:cNvPr id="419" name="楕円 418">
          <a:extLst>
            <a:ext uri="{FF2B5EF4-FFF2-40B4-BE49-F238E27FC236}">
              <a16:creationId xmlns:a16="http://schemas.microsoft.com/office/drawing/2014/main" id="{A223734B-6BC3-406C-A2A3-39EFB5049DF5}"/>
            </a:ext>
          </a:extLst>
        </xdr:cNvPr>
        <xdr:cNvSpPr/>
      </xdr:nvSpPr>
      <xdr:spPr>
        <a:xfrm>
          <a:off x="3746500" y="17648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40005</xdr:rowOff>
    </xdr:from>
    <xdr:to>
      <xdr:col>24</xdr:col>
      <xdr:colOff>63500</xdr:colOff>
      <xdr:row>103</xdr:row>
      <xdr:rowOff>80011</xdr:rowOff>
    </xdr:to>
    <xdr:cxnSp macro="">
      <xdr:nvCxnSpPr>
        <xdr:cNvPr id="420" name="直線コネクタ 419">
          <a:extLst>
            <a:ext uri="{FF2B5EF4-FFF2-40B4-BE49-F238E27FC236}">
              <a16:creationId xmlns:a16="http://schemas.microsoft.com/office/drawing/2014/main" id="{87371FCA-D5C4-4745-B7C2-09FC9B0D01C7}"/>
            </a:ext>
          </a:extLst>
        </xdr:cNvPr>
        <xdr:cNvCxnSpPr/>
      </xdr:nvCxnSpPr>
      <xdr:spPr>
        <a:xfrm>
          <a:off x="3797300" y="17699355"/>
          <a:ext cx="8382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122555</xdr:rowOff>
    </xdr:from>
    <xdr:to>
      <xdr:col>15</xdr:col>
      <xdr:colOff>101600</xdr:colOff>
      <xdr:row>103</xdr:row>
      <xdr:rowOff>52705</xdr:rowOff>
    </xdr:to>
    <xdr:sp macro="" textlink="">
      <xdr:nvSpPr>
        <xdr:cNvPr id="421" name="楕円 420">
          <a:extLst>
            <a:ext uri="{FF2B5EF4-FFF2-40B4-BE49-F238E27FC236}">
              <a16:creationId xmlns:a16="http://schemas.microsoft.com/office/drawing/2014/main" id="{EB762F7F-1B54-4F16-BB31-D4A269A1A968}"/>
            </a:ext>
          </a:extLst>
        </xdr:cNvPr>
        <xdr:cNvSpPr/>
      </xdr:nvSpPr>
      <xdr:spPr>
        <a:xfrm>
          <a:off x="2857500" y="17610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1905</xdr:rowOff>
    </xdr:from>
    <xdr:to>
      <xdr:col>19</xdr:col>
      <xdr:colOff>177800</xdr:colOff>
      <xdr:row>103</xdr:row>
      <xdr:rowOff>40005</xdr:rowOff>
    </xdr:to>
    <xdr:cxnSp macro="">
      <xdr:nvCxnSpPr>
        <xdr:cNvPr id="422" name="直線コネクタ 421">
          <a:extLst>
            <a:ext uri="{FF2B5EF4-FFF2-40B4-BE49-F238E27FC236}">
              <a16:creationId xmlns:a16="http://schemas.microsoft.com/office/drawing/2014/main" id="{3C580560-3363-4C94-BC68-91788D5BB366}"/>
            </a:ext>
          </a:extLst>
        </xdr:cNvPr>
        <xdr:cNvCxnSpPr/>
      </xdr:nvCxnSpPr>
      <xdr:spPr>
        <a:xfrm>
          <a:off x="2908300" y="1766125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95886</xdr:rowOff>
    </xdr:from>
    <xdr:to>
      <xdr:col>10</xdr:col>
      <xdr:colOff>165100</xdr:colOff>
      <xdr:row>103</xdr:row>
      <xdr:rowOff>26036</xdr:rowOff>
    </xdr:to>
    <xdr:sp macro="" textlink="">
      <xdr:nvSpPr>
        <xdr:cNvPr id="423" name="楕円 422">
          <a:extLst>
            <a:ext uri="{FF2B5EF4-FFF2-40B4-BE49-F238E27FC236}">
              <a16:creationId xmlns:a16="http://schemas.microsoft.com/office/drawing/2014/main" id="{56618FFC-42EE-4D5D-B96C-76DC571E8962}"/>
            </a:ext>
          </a:extLst>
        </xdr:cNvPr>
        <xdr:cNvSpPr/>
      </xdr:nvSpPr>
      <xdr:spPr>
        <a:xfrm>
          <a:off x="1968500" y="17583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102</xdr:row>
      <xdr:rowOff>146686</xdr:rowOff>
    </xdr:from>
    <xdr:to>
      <xdr:col>15</xdr:col>
      <xdr:colOff>50800</xdr:colOff>
      <xdr:row>103</xdr:row>
      <xdr:rowOff>1905</xdr:rowOff>
    </xdr:to>
    <xdr:cxnSp macro="">
      <xdr:nvCxnSpPr>
        <xdr:cNvPr id="424" name="直線コネクタ 423">
          <a:extLst>
            <a:ext uri="{FF2B5EF4-FFF2-40B4-BE49-F238E27FC236}">
              <a16:creationId xmlns:a16="http://schemas.microsoft.com/office/drawing/2014/main" id="{BDF2B121-197F-444D-A278-31C605DF8DC2}"/>
            </a:ext>
          </a:extLst>
        </xdr:cNvPr>
        <xdr:cNvCxnSpPr/>
      </xdr:nvCxnSpPr>
      <xdr:spPr>
        <a:xfrm>
          <a:off x="2019300" y="17634586"/>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102</xdr:row>
      <xdr:rowOff>63500</xdr:rowOff>
    </xdr:from>
    <xdr:to>
      <xdr:col>6</xdr:col>
      <xdr:colOff>38100</xdr:colOff>
      <xdr:row>102</xdr:row>
      <xdr:rowOff>165100</xdr:rowOff>
    </xdr:to>
    <xdr:sp macro="" textlink="">
      <xdr:nvSpPr>
        <xdr:cNvPr id="425" name="楕円 424">
          <a:extLst>
            <a:ext uri="{FF2B5EF4-FFF2-40B4-BE49-F238E27FC236}">
              <a16:creationId xmlns:a16="http://schemas.microsoft.com/office/drawing/2014/main" id="{7B9D9455-D1E7-437A-81FF-93CC35E590A0}"/>
            </a:ext>
          </a:extLst>
        </xdr:cNvPr>
        <xdr:cNvSpPr/>
      </xdr:nvSpPr>
      <xdr:spPr>
        <a:xfrm>
          <a:off x="1079500" y="1755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102</xdr:row>
      <xdr:rowOff>114300</xdr:rowOff>
    </xdr:from>
    <xdr:to>
      <xdr:col>10</xdr:col>
      <xdr:colOff>114300</xdr:colOff>
      <xdr:row>102</xdr:row>
      <xdr:rowOff>146686</xdr:rowOff>
    </xdr:to>
    <xdr:cxnSp macro="">
      <xdr:nvCxnSpPr>
        <xdr:cNvPr id="426" name="直線コネクタ 425">
          <a:extLst>
            <a:ext uri="{FF2B5EF4-FFF2-40B4-BE49-F238E27FC236}">
              <a16:creationId xmlns:a16="http://schemas.microsoft.com/office/drawing/2014/main" id="{B3EA08E2-B2EB-4C02-9AC6-5D5A7434B6D6}"/>
            </a:ext>
          </a:extLst>
        </xdr:cNvPr>
        <xdr:cNvCxnSpPr/>
      </xdr:nvCxnSpPr>
      <xdr:spPr>
        <a:xfrm>
          <a:off x="1130300" y="17602200"/>
          <a:ext cx="8890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64788</xdr:rowOff>
    </xdr:from>
    <xdr:ext cx="405111" cy="259045"/>
    <xdr:sp macro="" textlink="">
      <xdr:nvSpPr>
        <xdr:cNvPr id="427" name="n_1aveValue【市民会館】&#10;有形固定資産減価償却率">
          <a:extLst>
            <a:ext uri="{FF2B5EF4-FFF2-40B4-BE49-F238E27FC236}">
              <a16:creationId xmlns:a16="http://schemas.microsoft.com/office/drawing/2014/main" id="{09C61D30-FBF2-4FBF-BDBD-B6ED5AEE9210}"/>
            </a:ext>
          </a:extLst>
        </xdr:cNvPr>
        <xdr:cNvSpPr txBox="1"/>
      </xdr:nvSpPr>
      <xdr:spPr>
        <a:xfrm>
          <a:off x="3582044" y="17895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43832</xdr:rowOff>
    </xdr:from>
    <xdr:ext cx="405111" cy="259045"/>
    <xdr:sp macro="" textlink="">
      <xdr:nvSpPr>
        <xdr:cNvPr id="428" name="n_2aveValue【市民会館】&#10;有形固定資産減価償却率">
          <a:extLst>
            <a:ext uri="{FF2B5EF4-FFF2-40B4-BE49-F238E27FC236}">
              <a16:creationId xmlns:a16="http://schemas.microsoft.com/office/drawing/2014/main" id="{2FAB3144-1077-4A3F-AC30-BFFAB3BF2EA2}"/>
            </a:ext>
          </a:extLst>
        </xdr:cNvPr>
        <xdr:cNvSpPr txBox="1"/>
      </xdr:nvSpPr>
      <xdr:spPr>
        <a:xfrm>
          <a:off x="2705744" y="17874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26688</xdr:rowOff>
    </xdr:from>
    <xdr:ext cx="405111" cy="259045"/>
    <xdr:sp macro="" textlink="">
      <xdr:nvSpPr>
        <xdr:cNvPr id="429" name="n_3aveValue【市民会館】&#10;有形固定資産減価償却率">
          <a:extLst>
            <a:ext uri="{FF2B5EF4-FFF2-40B4-BE49-F238E27FC236}">
              <a16:creationId xmlns:a16="http://schemas.microsoft.com/office/drawing/2014/main" id="{D94D1A13-5AAF-415C-B844-3AACFDEA35BE}"/>
            </a:ext>
          </a:extLst>
        </xdr:cNvPr>
        <xdr:cNvSpPr txBox="1"/>
      </xdr:nvSpPr>
      <xdr:spPr>
        <a:xfrm>
          <a:off x="1816744" y="17857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16</xdr:rowOff>
    </xdr:from>
    <xdr:ext cx="405111" cy="259045"/>
    <xdr:sp macro="" textlink="">
      <xdr:nvSpPr>
        <xdr:cNvPr id="430" name="n_4aveValue【市民会館】&#10;有形固定資産減価償却率">
          <a:extLst>
            <a:ext uri="{FF2B5EF4-FFF2-40B4-BE49-F238E27FC236}">
              <a16:creationId xmlns:a16="http://schemas.microsoft.com/office/drawing/2014/main" id="{ECD0F579-774B-4D83-811E-7A967AB2158D}"/>
            </a:ext>
          </a:extLst>
        </xdr:cNvPr>
        <xdr:cNvSpPr txBox="1"/>
      </xdr:nvSpPr>
      <xdr:spPr>
        <a:xfrm>
          <a:off x="927744" y="17830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107332</xdr:rowOff>
    </xdr:from>
    <xdr:ext cx="405111" cy="259045"/>
    <xdr:sp macro="" textlink="">
      <xdr:nvSpPr>
        <xdr:cNvPr id="431" name="n_1mainValue【市民会館】&#10;有形固定資産減価償却率">
          <a:extLst>
            <a:ext uri="{FF2B5EF4-FFF2-40B4-BE49-F238E27FC236}">
              <a16:creationId xmlns:a16="http://schemas.microsoft.com/office/drawing/2014/main" id="{D08C00C8-4D37-4B4F-ABAA-48288B526997}"/>
            </a:ext>
          </a:extLst>
        </xdr:cNvPr>
        <xdr:cNvSpPr txBox="1"/>
      </xdr:nvSpPr>
      <xdr:spPr>
        <a:xfrm>
          <a:off x="3582044" y="17423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69232</xdr:rowOff>
    </xdr:from>
    <xdr:ext cx="405111" cy="259045"/>
    <xdr:sp macro="" textlink="">
      <xdr:nvSpPr>
        <xdr:cNvPr id="432" name="n_2mainValue【市民会館】&#10;有形固定資産減価償却率">
          <a:extLst>
            <a:ext uri="{FF2B5EF4-FFF2-40B4-BE49-F238E27FC236}">
              <a16:creationId xmlns:a16="http://schemas.microsoft.com/office/drawing/2014/main" id="{119EE661-531F-4E1E-9F7C-5717642725C9}"/>
            </a:ext>
          </a:extLst>
        </xdr:cNvPr>
        <xdr:cNvSpPr txBox="1"/>
      </xdr:nvSpPr>
      <xdr:spPr>
        <a:xfrm>
          <a:off x="2705744" y="1738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42563</xdr:rowOff>
    </xdr:from>
    <xdr:ext cx="405111" cy="259045"/>
    <xdr:sp macro="" textlink="">
      <xdr:nvSpPr>
        <xdr:cNvPr id="433" name="n_3mainValue【市民会館】&#10;有形固定資産減価償却率">
          <a:extLst>
            <a:ext uri="{FF2B5EF4-FFF2-40B4-BE49-F238E27FC236}">
              <a16:creationId xmlns:a16="http://schemas.microsoft.com/office/drawing/2014/main" id="{9418D72E-5B70-4C96-A51E-962D56479CAD}"/>
            </a:ext>
          </a:extLst>
        </xdr:cNvPr>
        <xdr:cNvSpPr txBox="1"/>
      </xdr:nvSpPr>
      <xdr:spPr>
        <a:xfrm>
          <a:off x="1816744" y="17359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10177</xdr:rowOff>
    </xdr:from>
    <xdr:ext cx="405111" cy="259045"/>
    <xdr:sp macro="" textlink="">
      <xdr:nvSpPr>
        <xdr:cNvPr id="434" name="n_4mainValue【市民会館】&#10;有形固定資産減価償却率">
          <a:extLst>
            <a:ext uri="{FF2B5EF4-FFF2-40B4-BE49-F238E27FC236}">
              <a16:creationId xmlns:a16="http://schemas.microsoft.com/office/drawing/2014/main" id="{86D0100D-A3B9-4455-8128-8733F6543C5D}"/>
            </a:ext>
          </a:extLst>
        </xdr:cNvPr>
        <xdr:cNvSpPr txBox="1"/>
      </xdr:nvSpPr>
      <xdr:spPr>
        <a:xfrm>
          <a:off x="927744" y="1732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5" name="正方形/長方形 434">
          <a:extLst>
            <a:ext uri="{FF2B5EF4-FFF2-40B4-BE49-F238E27FC236}">
              <a16:creationId xmlns:a16="http://schemas.microsoft.com/office/drawing/2014/main" id="{86A63C40-B4BE-44E3-82D6-86CB2B9C6918}"/>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6" name="正方形/長方形 435">
          <a:extLst>
            <a:ext uri="{FF2B5EF4-FFF2-40B4-BE49-F238E27FC236}">
              <a16:creationId xmlns:a16="http://schemas.microsoft.com/office/drawing/2014/main" id="{67142774-C917-4E24-A6B1-463EEFAA4455}"/>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7" name="正方形/長方形 436">
          <a:extLst>
            <a:ext uri="{FF2B5EF4-FFF2-40B4-BE49-F238E27FC236}">
              <a16:creationId xmlns:a16="http://schemas.microsoft.com/office/drawing/2014/main" id="{DABEDDE8-0423-48E2-9CC0-D1F15C6CAB9C}"/>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8" name="正方形/長方形 437">
          <a:extLst>
            <a:ext uri="{FF2B5EF4-FFF2-40B4-BE49-F238E27FC236}">
              <a16:creationId xmlns:a16="http://schemas.microsoft.com/office/drawing/2014/main" id="{D6B1E0B3-4D0A-4F8A-B1D0-5113A585E06D}"/>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9" name="正方形/長方形 438">
          <a:extLst>
            <a:ext uri="{FF2B5EF4-FFF2-40B4-BE49-F238E27FC236}">
              <a16:creationId xmlns:a16="http://schemas.microsoft.com/office/drawing/2014/main" id="{765B8EFC-3252-4BDF-9F58-501678FD3494}"/>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0" name="正方形/長方形 439">
          <a:extLst>
            <a:ext uri="{FF2B5EF4-FFF2-40B4-BE49-F238E27FC236}">
              <a16:creationId xmlns:a16="http://schemas.microsoft.com/office/drawing/2014/main" id="{24205407-3BC0-4D2B-9537-A27A10F0FEF2}"/>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1" name="正方形/長方形 440">
          <a:extLst>
            <a:ext uri="{FF2B5EF4-FFF2-40B4-BE49-F238E27FC236}">
              <a16:creationId xmlns:a16="http://schemas.microsoft.com/office/drawing/2014/main" id="{D24A0E58-FC1E-4DA9-8E75-7926E5206264}"/>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2" name="正方形/長方形 441">
          <a:extLst>
            <a:ext uri="{FF2B5EF4-FFF2-40B4-BE49-F238E27FC236}">
              <a16:creationId xmlns:a16="http://schemas.microsoft.com/office/drawing/2014/main" id="{D4E586C3-A499-4DDF-8684-0CD61385E261}"/>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3" name="テキスト ボックス 442">
          <a:extLst>
            <a:ext uri="{FF2B5EF4-FFF2-40B4-BE49-F238E27FC236}">
              <a16:creationId xmlns:a16="http://schemas.microsoft.com/office/drawing/2014/main" id="{64E2BF1E-76D0-45FA-A6D1-C36F5541129E}"/>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4" name="直線コネクタ 443">
          <a:extLst>
            <a:ext uri="{FF2B5EF4-FFF2-40B4-BE49-F238E27FC236}">
              <a16:creationId xmlns:a16="http://schemas.microsoft.com/office/drawing/2014/main" id="{5DBF0D2E-CB9D-429A-9753-C699B46E0F44}"/>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445" name="直線コネクタ 444">
          <a:extLst>
            <a:ext uri="{FF2B5EF4-FFF2-40B4-BE49-F238E27FC236}">
              <a16:creationId xmlns:a16="http://schemas.microsoft.com/office/drawing/2014/main" id="{CCE13CF4-9F52-4E02-93BC-35FDCE0EB49F}"/>
            </a:ext>
          </a:extLst>
        </xdr:cNvPr>
        <xdr:cNvCxnSpPr/>
      </xdr:nvCxnSpPr>
      <xdr:spPr>
        <a:xfrm>
          <a:off x="6604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162577</xdr:rowOff>
    </xdr:from>
    <xdr:ext cx="467179" cy="259045"/>
    <xdr:sp macro="" textlink="">
      <xdr:nvSpPr>
        <xdr:cNvPr id="446" name="テキスト ボックス 445">
          <a:extLst>
            <a:ext uri="{FF2B5EF4-FFF2-40B4-BE49-F238E27FC236}">
              <a16:creationId xmlns:a16="http://schemas.microsoft.com/office/drawing/2014/main" id="{3FFBDCB8-3ADB-47D5-A8E2-34983190332F}"/>
            </a:ext>
          </a:extLst>
        </xdr:cNvPr>
        <xdr:cNvSpPr txBox="1"/>
      </xdr:nvSpPr>
      <xdr:spPr>
        <a:xfrm>
          <a:off x="6136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7" name="直線コネクタ 446">
          <a:extLst>
            <a:ext uri="{FF2B5EF4-FFF2-40B4-BE49-F238E27FC236}">
              <a16:creationId xmlns:a16="http://schemas.microsoft.com/office/drawing/2014/main" id="{791C7770-EA49-4A27-8012-22860472AD2C}"/>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8" name="テキスト ボックス 447">
          <a:extLst>
            <a:ext uri="{FF2B5EF4-FFF2-40B4-BE49-F238E27FC236}">
              <a16:creationId xmlns:a16="http://schemas.microsoft.com/office/drawing/2014/main" id="{A03F9B2B-BD47-4F00-89C9-FEE3A96D2BD7}"/>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449" name="直線コネクタ 448">
          <a:extLst>
            <a:ext uri="{FF2B5EF4-FFF2-40B4-BE49-F238E27FC236}">
              <a16:creationId xmlns:a16="http://schemas.microsoft.com/office/drawing/2014/main" id="{B0B6D397-93E4-4A55-87C2-EFAD648B61DF}"/>
            </a:ext>
          </a:extLst>
        </xdr:cNvPr>
        <xdr:cNvCxnSpPr/>
      </xdr:nvCxnSpPr>
      <xdr:spPr>
        <a:xfrm>
          <a:off x="6604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48277</xdr:rowOff>
    </xdr:from>
    <xdr:ext cx="467179" cy="259045"/>
    <xdr:sp macro="" textlink="">
      <xdr:nvSpPr>
        <xdr:cNvPr id="450" name="テキスト ボックス 449">
          <a:extLst>
            <a:ext uri="{FF2B5EF4-FFF2-40B4-BE49-F238E27FC236}">
              <a16:creationId xmlns:a16="http://schemas.microsoft.com/office/drawing/2014/main" id="{E73803D0-8168-4A78-8635-3F43D0D89448}"/>
            </a:ext>
          </a:extLst>
        </xdr:cNvPr>
        <xdr:cNvSpPr txBox="1"/>
      </xdr:nvSpPr>
      <xdr:spPr>
        <a:xfrm>
          <a:off x="6136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1" name="直線コネクタ 450">
          <a:extLst>
            <a:ext uri="{FF2B5EF4-FFF2-40B4-BE49-F238E27FC236}">
              <a16:creationId xmlns:a16="http://schemas.microsoft.com/office/drawing/2014/main" id="{6C816A5B-2166-4894-871C-9BE2A2AE60F8}"/>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2" name="テキスト ボックス 451">
          <a:extLst>
            <a:ext uri="{FF2B5EF4-FFF2-40B4-BE49-F238E27FC236}">
              <a16:creationId xmlns:a16="http://schemas.microsoft.com/office/drawing/2014/main" id="{C72120B8-FEAF-4E37-A708-2274F397F622}"/>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3" name="【市民会館】&#10;一人当たり面積グラフ枠">
          <a:extLst>
            <a:ext uri="{FF2B5EF4-FFF2-40B4-BE49-F238E27FC236}">
              <a16:creationId xmlns:a16="http://schemas.microsoft.com/office/drawing/2014/main" id="{CDD2FB66-8E2F-4A7D-9C85-93D27EFFC23F}"/>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151637</xdr:rowOff>
    </xdr:from>
    <xdr:to>
      <xdr:col>54</xdr:col>
      <xdr:colOff>189865</xdr:colOff>
      <xdr:row>107</xdr:row>
      <xdr:rowOff>106490</xdr:rowOff>
    </xdr:to>
    <xdr:cxnSp macro="">
      <xdr:nvCxnSpPr>
        <xdr:cNvPr id="454" name="直線コネクタ 453">
          <a:extLst>
            <a:ext uri="{FF2B5EF4-FFF2-40B4-BE49-F238E27FC236}">
              <a16:creationId xmlns:a16="http://schemas.microsoft.com/office/drawing/2014/main" id="{754C060F-5CDF-42F7-A4A3-063EC558E094}"/>
            </a:ext>
          </a:extLst>
        </xdr:cNvPr>
        <xdr:cNvCxnSpPr/>
      </xdr:nvCxnSpPr>
      <xdr:spPr>
        <a:xfrm flipV="1">
          <a:off x="10476865" y="17296637"/>
          <a:ext cx="0" cy="1155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110317</xdr:rowOff>
    </xdr:from>
    <xdr:ext cx="469744" cy="259045"/>
    <xdr:sp macro="" textlink="">
      <xdr:nvSpPr>
        <xdr:cNvPr id="455" name="【市民会館】&#10;一人当たり面積最小値テキスト">
          <a:extLst>
            <a:ext uri="{FF2B5EF4-FFF2-40B4-BE49-F238E27FC236}">
              <a16:creationId xmlns:a16="http://schemas.microsoft.com/office/drawing/2014/main" id="{B6AC5423-6316-4E38-94B6-4EC77FEDAA0E}"/>
            </a:ext>
          </a:extLst>
        </xdr:cNvPr>
        <xdr:cNvSpPr txBox="1"/>
      </xdr:nvSpPr>
      <xdr:spPr>
        <a:xfrm>
          <a:off x="10515600" y="18455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106490</xdr:rowOff>
    </xdr:from>
    <xdr:to>
      <xdr:col>55</xdr:col>
      <xdr:colOff>88900</xdr:colOff>
      <xdr:row>107</xdr:row>
      <xdr:rowOff>106490</xdr:rowOff>
    </xdr:to>
    <xdr:cxnSp macro="">
      <xdr:nvCxnSpPr>
        <xdr:cNvPr id="456" name="直線コネクタ 455">
          <a:extLst>
            <a:ext uri="{FF2B5EF4-FFF2-40B4-BE49-F238E27FC236}">
              <a16:creationId xmlns:a16="http://schemas.microsoft.com/office/drawing/2014/main" id="{5B28AF78-E87A-4A00-9C46-CB780CCF57E6}"/>
            </a:ext>
          </a:extLst>
        </xdr:cNvPr>
        <xdr:cNvCxnSpPr/>
      </xdr:nvCxnSpPr>
      <xdr:spPr>
        <a:xfrm>
          <a:off x="10388600" y="18451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98314</xdr:rowOff>
    </xdr:from>
    <xdr:ext cx="469744" cy="259045"/>
    <xdr:sp macro="" textlink="">
      <xdr:nvSpPr>
        <xdr:cNvPr id="457" name="【市民会館】&#10;一人当たり面積最大値テキスト">
          <a:extLst>
            <a:ext uri="{FF2B5EF4-FFF2-40B4-BE49-F238E27FC236}">
              <a16:creationId xmlns:a16="http://schemas.microsoft.com/office/drawing/2014/main" id="{06FDDC72-C633-4130-A60B-AE6E751FFB3C}"/>
            </a:ext>
          </a:extLst>
        </xdr:cNvPr>
        <xdr:cNvSpPr txBox="1"/>
      </xdr:nvSpPr>
      <xdr:spPr>
        <a:xfrm>
          <a:off x="10515600" y="17071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151637</xdr:rowOff>
    </xdr:from>
    <xdr:to>
      <xdr:col>55</xdr:col>
      <xdr:colOff>88900</xdr:colOff>
      <xdr:row>100</xdr:row>
      <xdr:rowOff>151637</xdr:rowOff>
    </xdr:to>
    <xdr:cxnSp macro="">
      <xdr:nvCxnSpPr>
        <xdr:cNvPr id="458" name="直線コネクタ 457">
          <a:extLst>
            <a:ext uri="{FF2B5EF4-FFF2-40B4-BE49-F238E27FC236}">
              <a16:creationId xmlns:a16="http://schemas.microsoft.com/office/drawing/2014/main" id="{D85387FA-002B-4E66-9A67-10B6FD14149F}"/>
            </a:ext>
          </a:extLst>
        </xdr:cNvPr>
        <xdr:cNvCxnSpPr/>
      </xdr:nvCxnSpPr>
      <xdr:spPr>
        <a:xfrm>
          <a:off x="10388600" y="17296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17987</xdr:rowOff>
    </xdr:from>
    <xdr:ext cx="469744" cy="259045"/>
    <xdr:sp macro="" textlink="">
      <xdr:nvSpPr>
        <xdr:cNvPr id="459" name="【市民会館】&#10;一人当たり面積平均値テキスト">
          <a:extLst>
            <a:ext uri="{FF2B5EF4-FFF2-40B4-BE49-F238E27FC236}">
              <a16:creationId xmlns:a16="http://schemas.microsoft.com/office/drawing/2014/main" id="{742B70B1-24BE-4C9F-A862-8E5F2AAD5DA5}"/>
            </a:ext>
          </a:extLst>
        </xdr:cNvPr>
        <xdr:cNvSpPr txBox="1"/>
      </xdr:nvSpPr>
      <xdr:spPr>
        <a:xfrm>
          <a:off x="10515600" y="180202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166560</xdr:rowOff>
    </xdr:from>
    <xdr:to>
      <xdr:col>55</xdr:col>
      <xdr:colOff>50800</xdr:colOff>
      <xdr:row>106</xdr:row>
      <xdr:rowOff>96710</xdr:rowOff>
    </xdr:to>
    <xdr:sp macro="" textlink="">
      <xdr:nvSpPr>
        <xdr:cNvPr id="460" name="フローチャート: 判断 459">
          <a:extLst>
            <a:ext uri="{FF2B5EF4-FFF2-40B4-BE49-F238E27FC236}">
              <a16:creationId xmlns:a16="http://schemas.microsoft.com/office/drawing/2014/main" id="{0D9F98D3-4629-4897-98B5-1BA8C37BE191}"/>
            </a:ext>
          </a:extLst>
        </xdr:cNvPr>
        <xdr:cNvSpPr/>
      </xdr:nvSpPr>
      <xdr:spPr>
        <a:xfrm>
          <a:off x="10426700" y="18168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164275</xdr:rowOff>
    </xdr:from>
    <xdr:to>
      <xdr:col>50</xdr:col>
      <xdr:colOff>165100</xdr:colOff>
      <xdr:row>106</xdr:row>
      <xdr:rowOff>94425</xdr:rowOff>
    </xdr:to>
    <xdr:sp macro="" textlink="">
      <xdr:nvSpPr>
        <xdr:cNvPr id="461" name="フローチャート: 判断 460">
          <a:extLst>
            <a:ext uri="{FF2B5EF4-FFF2-40B4-BE49-F238E27FC236}">
              <a16:creationId xmlns:a16="http://schemas.microsoft.com/office/drawing/2014/main" id="{4A0CF05A-9B87-4ADF-B3A0-C2028B5A8632}"/>
            </a:ext>
          </a:extLst>
        </xdr:cNvPr>
        <xdr:cNvSpPr/>
      </xdr:nvSpPr>
      <xdr:spPr>
        <a:xfrm>
          <a:off x="9588500" y="18166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161989</xdr:rowOff>
    </xdr:from>
    <xdr:to>
      <xdr:col>46</xdr:col>
      <xdr:colOff>38100</xdr:colOff>
      <xdr:row>106</xdr:row>
      <xdr:rowOff>92139</xdr:rowOff>
    </xdr:to>
    <xdr:sp macro="" textlink="">
      <xdr:nvSpPr>
        <xdr:cNvPr id="462" name="フローチャート: 判断 461">
          <a:extLst>
            <a:ext uri="{FF2B5EF4-FFF2-40B4-BE49-F238E27FC236}">
              <a16:creationId xmlns:a16="http://schemas.microsoft.com/office/drawing/2014/main" id="{C4AC01F6-FA2E-4D29-8B4D-97D8452D5824}"/>
            </a:ext>
          </a:extLst>
        </xdr:cNvPr>
        <xdr:cNvSpPr/>
      </xdr:nvSpPr>
      <xdr:spPr>
        <a:xfrm>
          <a:off x="8699500" y="18164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32258</xdr:rowOff>
    </xdr:from>
    <xdr:to>
      <xdr:col>41</xdr:col>
      <xdr:colOff>101600</xdr:colOff>
      <xdr:row>106</xdr:row>
      <xdr:rowOff>133858</xdr:rowOff>
    </xdr:to>
    <xdr:sp macro="" textlink="">
      <xdr:nvSpPr>
        <xdr:cNvPr id="463" name="フローチャート: 判断 462">
          <a:extLst>
            <a:ext uri="{FF2B5EF4-FFF2-40B4-BE49-F238E27FC236}">
              <a16:creationId xmlns:a16="http://schemas.microsoft.com/office/drawing/2014/main" id="{8A15492B-8F59-4AAA-97E2-53AF43DAD0CE}"/>
            </a:ext>
          </a:extLst>
        </xdr:cNvPr>
        <xdr:cNvSpPr/>
      </xdr:nvSpPr>
      <xdr:spPr>
        <a:xfrm>
          <a:off x="7810500" y="18205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78550</xdr:rowOff>
    </xdr:from>
    <xdr:to>
      <xdr:col>36</xdr:col>
      <xdr:colOff>165100</xdr:colOff>
      <xdr:row>107</xdr:row>
      <xdr:rowOff>8700</xdr:rowOff>
    </xdr:to>
    <xdr:sp macro="" textlink="">
      <xdr:nvSpPr>
        <xdr:cNvPr id="464" name="フローチャート: 判断 463">
          <a:extLst>
            <a:ext uri="{FF2B5EF4-FFF2-40B4-BE49-F238E27FC236}">
              <a16:creationId xmlns:a16="http://schemas.microsoft.com/office/drawing/2014/main" id="{86E6FDEE-64DF-495D-8058-611F8D011D00}"/>
            </a:ext>
          </a:extLst>
        </xdr:cNvPr>
        <xdr:cNvSpPr/>
      </xdr:nvSpPr>
      <xdr:spPr>
        <a:xfrm>
          <a:off x="6921500" y="1825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5" name="テキスト ボックス 464">
          <a:extLst>
            <a:ext uri="{FF2B5EF4-FFF2-40B4-BE49-F238E27FC236}">
              <a16:creationId xmlns:a16="http://schemas.microsoft.com/office/drawing/2014/main" id="{53238F39-8775-46F2-8DD0-4820C589AE9A}"/>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4A3054FC-9B94-4A63-9319-70668DF25B59}"/>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9D91C16A-3B3B-4912-A913-1B2E2CFE88B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E2FFD071-B18F-43D8-867D-9F416713F15D}"/>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CC9F9ED8-8FD0-43B2-810E-38708077E558}"/>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91694</xdr:rowOff>
    </xdr:from>
    <xdr:to>
      <xdr:col>55</xdr:col>
      <xdr:colOff>50800</xdr:colOff>
      <xdr:row>107</xdr:row>
      <xdr:rowOff>21844</xdr:rowOff>
    </xdr:to>
    <xdr:sp macro="" textlink="">
      <xdr:nvSpPr>
        <xdr:cNvPr id="470" name="楕円 469">
          <a:extLst>
            <a:ext uri="{FF2B5EF4-FFF2-40B4-BE49-F238E27FC236}">
              <a16:creationId xmlns:a16="http://schemas.microsoft.com/office/drawing/2014/main" id="{CB444B11-87D1-4445-AD32-0E47411B03DE}"/>
            </a:ext>
          </a:extLst>
        </xdr:cNvPr>
        <xdr:cNvSpPr/>
      </xdr:nvSpPr>
      <xdr:spPr>
        <a:xfrm>
          <a:off x="10426700" y="18265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70121</xdr:rowOff>
    </xdr:from>
    <xdr:ext cx="469744" cy="259045"/>
    <xdr:sp macro="" textlink="">
      <xdr:nvSpPr>
        <xdr:cNvPr id="471" name="【市民会館】&#10;一人当たり面積該当値テキスト">
          <a:extLst>
            <a:ext uri="{FF2B5EF4-FFF2-40B4-BE49-F238E27FC236}">
              <a16:creationId xmlns:a16="http://schemas.microsoft.com/office/drawing/2014/main" id="{3EC3CEE1-ED90-4011-8F11-8974019EBF97}"/>
            </a:ext>
          </a:extLst>
        </xdr:cNvPr>
        <xdr:cNvSpPr txBox="1"/>
      </xdr:nvSpPr>
      <xdr:spPr>
        <a:xfrm>
          <a:off x="10515600" y="18243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96265</xdr:rowOff>
    </xdr:from>
    <xdr:to>
      <xdr:col>50</xdr:col>
      <xdr:colOff>165100</xdr:colOff>
      <xdr:row>107</xdr:row>
      <xdr:rowOff>26415</xdr:rowOff>
    </xdr:to>
    <xdr:sp macro="" textlink="">
      <xdr:nvSpPr>
        <xdr:cNvPr id="472" name="楕円 471">
          <a:extLst>
            <a:ext uri="{FF2B5EF4-FFF2-40B4-BE49-F238E27FC236}">
              <a16:creationId xmlns:a16="http://schemas.microsoft.com/office/drawing/2014/main" id="{4280E5AB-B92D-48BB-9648-01F3FA79BA9D}"/>
            </a:ext>
          </a:extLst>
        </xdr:cNvPr>
        <xdr:cNvSpPr/>
      </xdr:nvSpPr>
      <xdr:spPr>
        <a:xfrm>
          <a:off x="9588500" y="18269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142494</xdr:rowOff>
    </xdr:from>
    <xdr:to>
      <xdr:col>55</xdr:col>
      <xdr:colOff>0</xdr:colOff>
      <xdr:row>106</xdr:row>
      <xdr:rowOff>147065</xdr:rowOff>
    </xdr:to>
    <xdr:cxnSp macro="">
      <xdr:nvCxnSpPr>
        <xdr:cNvPr id="473" name="直線コネクタ 472">
          <a:extLst>
            <a:ext uri="{FF2B5EF4-FFF2-40B4-BE49-F238E27FC236}">
              <a16:creationId xmlns:a16="http://schemas.microsoft.com/office/drawing/2014/main" id="{0654AB09-3CA0-4B5B-BAA4-9CEA5348A092}"/>
            </a:ext>
          </a:extLst>
        </xdr:cNvPr>
        <xdr:cNvCxnSpPr/>
      </xdr:nvCxnSpPr>
      <xdr:spPr>
        <a:xfrm flipV="1">
          <a:off x="9639300" y="18316194"/>
          <a:ext cx="8382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98552</xdr:rowOff>
    </xdr:from>
    <xdr:to>
      <xdr:col>46</xdr:col>
      <xdr:colOff>38100</xdr:colOff>
      <xdr:row>107</xdr:row>
      <xdr:rowOff>28702</xdr:rowOff>
    </xdr:to>
    <xdr:sp macro="" textlink="">
      <xdr:nvSpPr>
        <xdr:cNvPr id="474" name="楕円 473">
          <a:extLst>
            <a:ext uri="{FF2B5EF4-FFF2-40B4-BE49-F238E27FC236}">
              <a16:creationId xmlns:a16="http://schemas.microsoft.com/office/drawing/2014/main" id="{ABB41742-3D21-4FD8-8002-459B213E3A9C}"/>
            </a:ext>
          </a:extLst>
        </xdr:cNvPr>
        <xdr:cNvSpPr/>
      </xdr:nvSpPr>
      <xdr:spPr>
        <a:xfrm>
          <a:off x="8699500" y="18272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147065</xdr:rowOff>
    </xdr:from>
    <xdr:to>
      <xdr:col>50</xdr:col>
      <xdr:colOff>114300</xdr:colOff>
      <xdr:row>106</xdr:row>
      <xdr:rowOff>149352</xdr:rowOff>
    </xdr:to>
    <xdr:cxnSp macro="">
      <xdr:nvCxnSpPr>
        <xdr:cNvPr id="475" name="直線コネクタ 474">
          <a:extLst>
            <a:ext uri="{FF2B5EF4-FFF2-40B4-BE49-F238E27FC236}">
              <a16:creationId xmlns:a16="http://schemas.microsoft.com/office/drawing/2014/main" id="{CBCE2C9D-41AB-4F3A-941C-FBCFF2908889}"/>
            </a:ext>
          </a:extLst>
        </xdr:cNvPr>
        <xdr:cNvCxnSpPr/>
      </xdr:nvCxnSpPr>
      <xdr:spPr>
        <a:xfrm flipV="1">
          <a:off x="8750300" y="18320765"/>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102552</xdr:rowOff>
    </xdr:from>
    <xdr:to>
      <xdr:col>41</xdr:col>
      <xdr:colOff>101600</xdr:colOff>
      <xdr:row>107</xdr:row>
      <xdr:rowOff>32702</xdr:rowOff>
    </xdr:to>
    <xdr:sp macro="" textlink="">
      <xdr:nvSpPr>
        <xdr:cNvPr id="476" name="楕円 475">
          <a:extLst>
            <a:ext uri="{FF2B5EF4-FFF2-40B4-BE49-F238E27FC236}">
              <a16:creationId xmlns:a16="http://schemas.microsoft.com/office/drawing/2014/main" id="{F56FB1BB-0C18-45A7-80AC-560F0401FEEE}"/>
            </a:ext>
          </a:extLst>
        </xdr:cNvPr>
        <xdr:cNvSpPr/>
      </xdr:nvSpPr>
      <xdr:spPr>
        <a:xfrm>
          <a:off x="7810500" y="18276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149352</xdr:rowOff>
    </xdr:from>
    <xdr:to>
      <xdr:col>45</xdr:col>
      <xdr:colOff>177800</xdr:colOff>
      <xdr:row>106</xdr:row>
      <xdr:rowOff>153352</xdr:rowOff>
    </xdr:to>
    <xdr:cxnSp macro="">
      <xdr:nvCxnSpPr>
        <xdr:cNvPr id="477" name="直線コネクタ 476">
          <a:extLst>
            <a:ext uri="{FF2B5EF4-FFF2-40B4-BE49-F238E27FC236}">
              <a16:creationId xmlns:a16="http://schemas.microsoft.com/office/drawing/2014/main" id="{0AF91CDD-4F60-40BB-927C-F75E589E7D15}"/>
            </a:ext>
          </a:extLst>
        </xdr:cNvPr>
        <xdr:cNvCxnSpPr/>
      </xdr:nvCxnSpPr>
      <xdr:spPr>
        <a:xfrm flipV="1">
          <a:off x="7861300" y="18323052"/>
          <a:ext cx="889000" cy="4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106553</xdr:rowOff>
    </xdr:from>
    <xdr:to>
      <xdr:col>36</xdr:col>
      <xdr:colOff>165100</xdr:colOff>
      <xdr:row>107</xdr:row>
      <xdr:rowOff>36703</xdr:rowOff>
    </xdr:to>
    <xdr:sp macro="" textlink="">
      <xdr:nvSpPr>
        <xdr:cNvPr id="478" name="楕円 477">
          <a:extLst>
            <a:ext uri="{FF2B5EF4-FFF2-40B4-BE49-F238E27FC236}">
              <a16:creationId xmlns:a16="http://schemas.microsoft.com/office/drawing/2014/main" id="{FF08E07E-A6E8-4B2D-B1F8-3F868E5D81E2}"/>
            </a:ext>
          </a:extLst>
        </xdr:cNvPr>
        <xdr:cNvSpPr/>
      </xdr:nvSpPr>
      <xdr:spPr>
        <a:xfrm>
          <a:off x="6921500" y="18280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153352</xdr:rowOff>
    </xdr:from>
    <xdr:to>
      <xdr:col>41</xdr:col>
      <xdr:colOff>50800</xdr:colOff>
      <xdr:row>106</xdr:row>
      <xdr:rowOff>157353</xdr:rowOff>
    </xdr:to>
    <xdr:cxnSp macro="">
      <xdr:nvCxnSpPr>
        <xdr:cNvPr id="479" name="直線コネクタ 478">
          <a:extLst>
            <a:ext uri="{FF2B5EF4-FFF2-40B4-BE49-F238E27FC236}">
              <a16:creationId xmlns:a16="http://schemas.microsoft.com/office/drawing/2014/main" id="{80583D98-241E-47FF-ABBD-E428F88812F1}"/>
            </a:ext>
          </a:extLst>
        </xdr:cNvPr>
        <xdr:cNvCxnSpPr/>
      </xdr:nvCxnSpPr>
      <xdr:spPr>
        <a:xfrm flipV="1">
          <a:off x="6972300" y="18327052"/>
          <a:ext cx="889000" cy="4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110952</xdr:rowOff>
    </xdr:from>
    <xdr:ext cx="469744" cy="259045"/>
    <xdr:sp macro="" textlink="">
      <xdr:nvSpPr>
        <xdr:cNvPr id="480" name="n_1aveValue【市民会館】&#10;一人当たり面積">
          <a:extLst>
            <a:ext uri="{FF2B5EF4-FFF2-40B4-BE49-F238E27FC236}">
              <a16:creationId xmlns:a16="http://schemas.microsoft.com/office/drawing/2014/main" id="{AF89F613-D800-4FCF-A4DC-5B01DC579FF2}"/>
            </a:ext>
          </a:extLst>
        </xdr:cNvPr>
        <xdr:cNvSpPr txBox="1"/>
      </xdr:nvSpPr>
      <xdr:spPr>
        <a:xfrm>
          <a:off x="9391727" y="17941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108666</xdr:rowOff>
    </xdr:from>
    <xdr:ext cx="469744" cy="259045"/>
    <xdr:sp macro="" textlink="">
      <xdr:nvSpPr>
        <xdr:cNvPr id="481" name="n_2aveValue【市民会館】&#10;一人当たり面積">
          <a:extLst>
            <a:ext uri="{FF2B5EF4-FFF2-40B4-BE49-F238E27FC236}">
              <a16:creationId xmlns:a16="http://schemas.microsoft.com/office/drawing/2014/main" id="{0AA25F57-05C1-4240-B97A-14FCD179304E}"/>
            </a:ext>
          </a:extLst>
        </xdr:cNvPr>
        <xdr:cNvSpPr txBox="1"/>
      </xdr:nvSpPr>
      <xdr:spPr>
        <a:xfrm>
          <a:off x="8515427" y="17939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150385</xdr:rowOff>
    </xdr:from>
    <xdr:ext cx="469744" cy="259045"/>
    <xdr:sp macro="" textlink="">
      <xdr:nvSpPr>
        <xdr:cNvPr id="482" name="n_3aveValue【市民会館】&#10;一人当たり面積">
          <a:extLst>
            <a:ext uri="{FF2B5EF4-FFF2-40B4-BE49-F238E27FC236}">
              <a16:creationId xmlns:a16="http://schemas.microsoft.com/office/drawing/2014/main" id="{4B25EC77-CBC1-4FFC-BEE0-7E8B1AAB718B}"/>
            </a:ext>
          </a:extLst>
        </xdr:cNvPr>
        <xdr:cNvSpPr txBox="1"/>
      </xdr:nvSpPr>
      <xdr:spPr>
        <a:xfrm>
          <a:off x="7626427" y="17981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25227</xdr:rowOff>
    </xdr:from>
    <xdr:ext cx="469744" cy="259045"/>
    <xdr:sp macro="" textlink="">
      <xdr:nvSpPr>
        <xdr:cNvPr id="483" name="n_4aveValue【市民会館】&#10;一人当たり面積">
          <a:extLst>
            <a:ext uri="{FF2B5EF4-FFF2-40B4-BE49-F238E27FC236}">
              <a16:creationId xmlns:a16="http://schemas.microsoft.com/office/drawing/2014/main" id="{25464F9B-D4EC-4ECD-B368-8760DF05DC3C}"/>
            </a:ext>
          </a:extLst>
        </xdr:cNvPr>
        <xdr:cNvSpPr txBox="1"/>
      </xdr:nvSpPr>
      <xdr:spPr>
        <a:xfrm>
          <a:off x="6737427" y="18027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17542</xdr:rowOff>
    </xdr:from>
    <xdr:ext cx="469744" cy="259045"/>
    <xdr:sp macro="" textlink="">
      <xdr:nvSpPr>
        <xdr:cNvPr id="484" name="n_1mainValue【市民会館】&#10;一人当たり面積">
          <a:extLst>
            <a:ext uri="{FF2B5EF4-FFF2-40B4-BE49-F238E27FC236}">
              <a16:creationId xmlns:a16="http://schemas.microsoft.com/office/drawing/2014/main" id="{335C6033-5AE5-4116-A4D1-365ACE846786}"/>
            </a:ext>
          </a:extLst>
        </xdr:cNvPr>
        <xdr:cNvSpPr txBox="1"/>
      </xdr:nvSpPr>
      <xdr:spPr>
        <a:xfrm>
          <a:off x="9391727" y="18362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19829</xdr:rowOff>
    </xdr:from>
    <xdr:ext cx="469744" cy="259045"/>
    <xdr:sp macro="" textlink="">
      <xdr:nvSpPr>
        <xdr:cNvPr id="485" name="n_2mainValue【市民会館】&#10;一人当たり面積">
          <a:extLst>
            <a:ext uri="{FF2B5EF4-FFF2-40B4-BE49-F238E27FC236}">
              <a16:creationId xmlns:a16="http://schemas.microsoft.com/office/drawing/2014/main" id="{D15A27B4-9316-4070-9F09-76DAC798E184}"/>
            </a:ext>
          </a:extLst>
        </xdr:cNvPr>
        <xdr:cNvSpPr txBox="1"/>
      </xdr:nvSpPr>
      <xdr:spPr>
        <a:xfrm>
          <a:off x="8515427" y="1836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23829</xdr:rowOff>
    </xdr:from>
    <xdr:ext cx="469744" cy="259045"/>
    <xdr:sp macro="" textlink="">
      <xdr:nvSpPr>
        <xdr:cNvPr id="486" name="n_3mainValue【市民会館】&#10;一人当たり面積">
          <a:extLst>
            <a:ext uri="{FF2B5EF4-FFF2-40B4-BE49-F238E27FC236}">
              <a16:creationId xmlns:a16="http://schemas.microsoft.com/office/drawing/2014/main" id="{71451541-3258-46FD-A7C2-56214B3D5E4A}"/>
            </a:ext>
          </a:extLst>
        </xdr:cNvPr>
        <xdr:cNvSpPr txBox="1"/>
      </xdr:nvSpPr>
      <xdr:spPr>
        <a:xfrm>
          <a:off x="7626427" y="18368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27830</xdr:rowOff>
    </xdr:from>
    <xdr:ext cx="469744" cy="259045"/>
    <xdr:sp macro="" textlink="">
      <xdr:nvSpPr>
        <xdr:cNvPr id="487" name="n_4mainValue【市民会館】&#10;一人当たり面積">
          <a:extLst>
            <a:ext uri="{FF2B5EF4-FFF2-40B4-BE49-F238E27FC236}">
              <a16:creationId xmlns:a16="http://schemas.microsoft.com/office/drawing/2014/main" id="{98F23CAF-1B86-4A7F-AFC6-9FF6277BE0A5}"/>
            </a:ext>
          </a:extLst>
        </xdr:cNvPr>
        <xdr:cNvSpPr txBox="1"/>
      </xdr:nvSpPr>
      <xdr:spPr>
        <a:xfrm>
          <a:off x="6737427" y="18372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8" name="正方形/長方形 487">
          <a:extLst>
            <a:ext uri="{FF2B5EF4-FFF2-40B4-BE49-F238E27FC236}">
              <a16:creationId xmlns:a16="http://schemas.microsoft.com/office/drawing/2014/main" id="{DB4272B8-5085-4C5D-8A81-9B9ED9683516}"/>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9" name="正方形/長方形 488">
          <a:extLst>
            <a:ext uri="{FF2B5EF4-FFF2-40B4-BE49-F238E27FC236}">
              <a16:creationId xmlns:a16="http://schemas.microsoft.com/office/drawing/2014/main" id="{6538CA53-8093-4CF0-BCF9-E0298AE13594}"/>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0" name="正方形/長方形 489">
          <a:extLst>
            <a:ext uri="{FF2B5EF4-FFF2-40B4-BE49-F238E27FC236}">
              <a16:creationId xmlns:a16="http://schemas.microsoft.com/office/drawing/2014/main" id="{CC7E86C3-5FE5-49D4-AC0D-7CB6BD07218C}"/>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1" name="正方形/長方形 490">
          <a:extLst>
            <a:ext uri="{FF2B5EF4-FFF2-40B4-BE49-F238E27FC236}">
              <a16:creationId xmlns:a16="http://schemas.microsoft.com/office/drawing/2014/main" id="{FFC2BAA6-E5BB-424E-9CAC-2E53B391EC79}"/>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2" name="正方形/長方形 491">
          <a:extLst>
            <a:ext uri="{FF2B5EF4-FFF2-40B4-BE49-F238E27FC236}">
              <a16:creationId xmlns:a16="http://schemas.microsoft.com/office/drawing/2014/main" id="{04BFFFEC-2577-4C0B-A663-F14FFF65EF38}"/>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3" name="正方形/長方形 492">
          <a:extLst>
            <a:ext uri="{FF2B5EF4-FFF2-40B4-BE49-F238E27FC236}">
              <a16:creationId xmlns:a16="http://schemas.microsoft.com/office/drawing/2014/main" id="{3DBADC10-0D00-4093-A824-DB533937B7DA}"/>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4" name="正方形/長方形 493">
          <a:extLst>
            <a:ext uri="{FF2B5EF4-FFF2-40B4-BE49-F238E27FC236}">
              <a16:creationId xmlns:a16="http://schemas.microsoft.com/office/drawing/2014/main" id="{2435D0AC-41A6-4886-8AB6-1D057ACB256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5" name="正方形/長方形 494">
          <a:extLst>
            <a:ext uri="{FF2B5EF4-FFF2-40B4-BE49-F238E27FC236}">
              <a16:creationId xmlns:a16="http://schemas.microsoft.com/office/drawing/2014/main" id="{614566A9-F4C9-4091-B8B6-4DA4383C37C8}"/>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96" name="正方形/長方形 495">
          <a:extLst>
            <a:ext uri="{FF2B5EF4-FFF2-40B4-BE49-F238E27FC236}">
              <a16:creationId xmlns:a16="http://schemas.microsoft.com/office/drawing/2014/main" id="{E87FAA1C-E893-4CA3-BAB7-81ACB4EB91B7}"/>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97" name="正方形/長方形 496">
          <a:extLst>
            <a:ext uri="{FF2B5EF4-FFF2-40B4-BE49-F238E27FC236}">
              <a16:creationId xmlns:a16="http://schemas.microsoft.com/office/drawing/2014/main" id="{827DC857-4853-41C9-90F7-A7F731EEFBC2}"/>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98" name="正方形/長方形 497">
          <a:extLst>
            <a:ext uri="{FF2B5EF4-FFF2-40B4-BE49-F238E27FC236}">
              <a16:creationId xmlns:a16="http://schemas.microsoft.com/office/drawing/2014/main" id="{5D51DE0E-DD3F-4212-89B7-B18960C8A911}"/>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99" name="正方形/長方形 498">
          <a:extLst>
            <a:ext uri="{FF2B5EF4-FFF2-40B4-BE49-F238E27FC236}">
              <a16:creationId xmlns:a16="http://schemas.microsoft.com/office/drawing/2014/main" id="{AC4C1BD0-B18A-4895-90E8-F194F9F5AB7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00" name="正方形/長方形 499">
          <a:extLst>
            <a:ext uri="{FF2B5EF4-FFF2-40B4-BE49-F238E27FC236}">
              <a16:creationId xmlns:a16="http://schemas.microsoft.com/office/drawing/2014/main" id="{C7EB4C38-5365-4CE0-955C-205C722606CD}"/>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01" name="正方形/長方形 500">
          <a:extLst>
            <a:ext uri="{FF2B5EF4-FFF2-40B4-BE49-F238E27FC236}">
              <a16:creationId xmlns:a16="http://schemas.microsoft.com/office/drawing/2014/main" id="{806DBFE0-6C7D-420F-89F4-CFFF904C1F75}"/>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02" name="正方形/長方形 501">
          <a:extLst>
            <a:ext uri="{FF2B5EF4-FFF2-40B4-BE49-F238E27FC236}">
              <a16:creationId xmlns:a16="http://schemas.microsoft.com/office/drawing/2014/main" id="{4A93035B-BCAE-4735-AFC7-689E3E87BDE2}"/>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03" name="正方形/長方形 502">
          <a:extLst>
            <a:ext uri="{FF2B5EF4-FFF2-40B4-BE49-F238E27FC236}">
              <a16:creationId xmlns:a16="http://schemas.microsoft.com/office/drawing/2014/main" id="{3DF5C6DD-42BB-43E6-B104-178484C110E2}"/>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504" name="正方形/長方形 503">
          <a:extLst>
            <a:ext uri="{FF2B5EF4-FFF2-40B4-BE49-F238E27FC236}">
              <a16:creationId xmlns:a16="http://schemas.microsoft.com/office/drawing/2014/main" id="{9F24A2B1-0CEC-48A1-9C1E-BE7A5BEDE983}"/>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5" name="正方形/長方形 504">
          <a:extLst>
            <a:ext uri="{FF2B5EF4-FFF2-40B4-BE49-F238E27FC236}">
              <a16:creationId xmlns:a16="http://schemas.microsoft.com/office/drawing/2014/main" id="{D9E71C8F-B838-4AEB-8213-C062F26BDFCF}"/>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6" name="正方形/長方形 505">
          <a:extLst>
            <a:ext uri="{FF2B5EF4-FFF2-40B4-BE49-F238E27FC236}">
              <a16:creationId xmlns:a16="http://schemas.microsoft.com/office/drawing/2014/main" id="{0D232AA3-5DA1-4C6E-9C03-49D2148E80A8}"/>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7" name="正方形/長方形 506">
          <a:extLst>
            <a:ext uri="{FF2B5EF4-FFF2-40B4-BE49-F238E27FC236}">
              <a16:creationId xmlns:a16="http://schemas.microsoft.com/office/drawing/2014/main" id="{4A7BA7CA-5F0E-460F-8402-AB39EA8FD349}"/>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8" name="正方形/長方形 507">
          <a:extLst>
            <a:ext uri="{FF2B5EF4-FFF2-40B4-BE49-F238E27FC236}">
              <a16:creationId xmlns:a16="http://schemas.microsoft.com/office/drawing/2014/main" id="{F1020F69-CB1B-44F2-807D-C46ECF5AE6D1}"/>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9" name="正方形/長方形 508">
          <a:extLst>
            <a:ext uri="{FF2B5EF4-FFF2-40B4-BE49-F238E27FC236}">
              <a16:creationId xmlns:a16="http://schemas.microsoft.com/office/drawing/2014/main" id="{B2EA2BDF-A62F-4122-8B32-C57854A05FF5}"/>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0" name="正方形/長方形 509">
          <a:extLst>
            <a:ext uri="{FF2B5EF4-FFF2-40B4-BE49-F238E27FC236}">
              <a16:creationId xmlns:a16="http://schemas.microsoft.com/office/drawing/2014/main" id="{738D2607-6D87-449A-BC83-81566ED06C15}"/>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1" name="正方形/長方形 510">
          <a:extLst>
            <a:ext uri="{FF2B5EF4-FFF2-40B4-BE49-F238E27FC236}">
              <a16:creationId xmlns:a16="http://schemas.microsoft.com/office/drawing/2014/main" id="{7EC68A56-FDFC-46E3-A4AC-F5C153657007}"/>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512" name="正方形/長方形 511">
          <a:extLst>
            <a:ext uri="{FF2B5EF4-FFF2-40B4-BE49-F238E27FC236}">
              <a16:creationId xmlns:a16="http://schemas.microsoft.com/office/drawing/2014/main" id="{C6EA6B29-47A5-44C0-A368-6D9977D8077A}"/>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13" name="正方形/長方形 512">
          <a:extLst>
            <a:ext uri="{FF2B5EF4-FFF2-40B4-BE49-F238E27FC236}">
              <a16:creationId xmlns:a16="http://schemas.microsoft.com/office/drawing/2014/main" id="{ACA78558-C907-45A1-A915-CD37D43570D7}"/>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14" name="正方形/長方形 513">
          <a:extLst>
            <a:ext uri="{FF2B5EF4-FFF2-40B4-BE49-F238E27FC236}">
              <a16:creationId xmlns:a16="http://schemas.microsoft.com/office/drawing/2014/main" id="{BEDD6BCF-BA32-430C-9D6A-392A98A89E2D}"/>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15" name="正方形/長方形 514">
          <a:extLst>
            <a:ext uri="{FF2B5EF4-FFF2-40B4-BE49-F238E27FC236}">
              <a16:creationId xmlns:a16="http://schemas.microsoft.com/office/drawing/2014/main" id="{560DFE8E-37DA-4D97-9909-61596C00F0E4}"/>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16" name="正方形/長方形 515">
          <a:extLst>
            <a:ext uri="{FF2B5EF4-FFF2-40B4-BE49-F238E27FC236}">
              <a16:creationId xmlns:a16="http://schemas.microsoft.com/office/drawing/2014/main" id="{090960F4-D698-4B46-A37B-8AA81F61E959}"/>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17" name="正方形/長方形 516">
          <a:extLst>
            <a:ext uri="{FF2B5EF4-FFF2-40B4-BE49-F238E27FC236}">
              <a16:creationId xmlns:a16="http://schemas.microsoft.com/office/drawing/2014/main" id="{50D49BE8-735F-4F1A-B45F-3E42013B5612}"/>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18" name="正方形/長方形 517">
          <a:extLst>
            <a:ext uri="{FF2B5EF4-FFF2-40B4-BE49-F238E27FC236}">
              <a16:creationId xmlns:a16="http://schemas.microsoft.com/office/drawing/2014/main" id="{ACEB7E3F-06A7-4864-A5C3-735724C5761E}"/>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19" name="正方形/長方形 518">
          <a:extLst>
            <a:ext uri="{FF2B5EF4-FFF2-40B4-BE49-F238E27FC236}">
              <a16:creationId xmlns:a16="http://schemas.microsoft.com/office/drawing/2014/main" id="{F28BD5C6-163F-4596-AEFE-6D53ABD602C4}"/>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520" name="正方形/長方形 519">
          <a:extLst>
            <a:ext uri="{FF2B5EF4-FFF2-40B4-BE49-F238E27FC236}">
              <a16:creationId xmlns:a16="http://schemas.microsoft.com/office/drawing/2014/main" id="{600BE943-B4B6-4893-97BE-F017DA5B5F5B}"/>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1" name="正方形/長方形 520">
          <a:extLst>
            <a:ext uri="{FF2B5EF4-FFF2-40B4-BE49-F238E27FC236}">
              <a16:creationId xmlns:a16="http://schemas.microsoft.com/office/drawing/2014/main" id="{A767683B-45B8-4431-A0F8-80FE1E345476}"/>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2" name="正方形/長方形 521">
          <a:extLst>
            <a:ext uri="{FF2B5EF4-FFF2-40B4-BE49-F238E27FC236}">
              <a16:creationId xmlns:a16="http://schemas.microsoft.com/office/drawing/2014/main" id="{365E2F21-FFE6-4999-8469-208B8B772A8C}"/>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3" name="正方形/長方形 522">
          <a:extLst>
            <a:ext uri="{FF2B5EF4-FFF2-40B4-BE49-F238E27FC236}">
              <a16:creationId xmlns:a16="http://schemas.microsoft.com/office/drawing/2014/main" id="{B591B958-937D-442D-BFDB-023CC94463E8}"/>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4" name="正方形/長方形 523">
          <a:extLst>
            <a:ext uri="{FF2B5EF4-FFF2-40B4-BE49-F238E27FC236}">
              <a16:creationId xmlns:a16="http://schemas.microsoft.com/office/drawing/2014/main" id="{70342D7A-FE67-4DC1-9A45-E2ADF5225577}"/>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5" name="正方形/長方形 524">
          <a:extLst>
            <a:ext uri="{FF2B5EF4-FFF2-40B4-BE49-F238E27FC236}">
              <a16:creationId xmlns:a16="http://schemas.microsoft.com/office/drawing/2014/main" id="{CCF47C8D-3BF9-4935-8EDA-F47C01DFEEA4}"/>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6" name="正方形/長方形 525">
          <a:extLst>
            <a:ext uri="{FF2B5EF4-FFF2-40B4-BE49-F238E27FC236}">
              <a16:creationId xmlns:a16="http://schemas.microsoft.com/office/drawing/2014/main" id="{810DE0E1-1EA9-47F7-A279-5030741E80FC}"/>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7" name="正方形/長方形 526">
          <a:extLst>
            <a:ext uri="{FF2B5EF4-FFF2-40B4-BE49-F238E27FC236}">
              <a16:creationId xmlns:a16="http://schemas.microsoft.com/office/drawing/2014/main" id="{029C30CD-7779-4BB3-944F-DEE8793FD25E}"/>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28" name="テキスト ボックス 527">
          <a:extLst>
            <a:ext uri="{FF2B5EF4-FFF2-40B4-BE49-F238E27FC236}">
              <a16:creationId xmlns:a16="http://schemas.microsoft.com/office/drawing/2014/main" id="{EA5619CE-DA1C-4DC7-8F5E-51BC062998CE}"/>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29" name="直線コネクタ 528">
          <a:extLst>
            <a:ext uri="{FF2B5EF4-FFF2-40B4-BE49-F238E27FC236}">
              <a16:creationId xmlns:a16="http://schemas.microsoft.com/office/drawing/2014/main" id="{8202F322-A93A-4780-B40F-98D78665BC72}"/>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0" name="テキスト ボックス 529">
          <a:extLst>
            <a:ext uri="{FF2B5EF4-FFF2-40B4-BE49-F238E27FC236}">
              <a16:creationId xmlns:a16="http://schemas.microsoft.com/office/drawing/2014/main" id="{CACF2902-C9DE-420C-AA6B-86B493BCD8F3}"/>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31" name="直線コネクタ 530">
          <a:extLst>
            <a:ext uri="{FF2B5EF4-FFF2-40B4-BE49-F238E27FC236}">
              <a16:creationId xmlns:a16="http://schemas.microsoft.com/office/drawing/2014/main" id="{6E0CEA04-64D0-436D-A9DB-AE6DDABDADD6}"/>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32" name="テキスト ボックス 531">
          <a:extLst>
            <a:ext uri="{FF2B5EF4-FFF2-40B4-BE49-F238E27FC236}">
              <a16:creationId xmlns:a16="http://schemas.microsoft.com/office/drawing/2014/main" id="{466BC6FC-9F32-4348-B7C8-1BA6BB31E5C6}"/>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33" name="直線コネクタ 532">
          <a:extLst>
            <a:ext uri="{FF2B5EF4-FFF2-40B4-BE49-F238E27FC236}">
              <a16:creationId xmlns:a16="http://schemas.microsoft.com/office/drawing/2014/main" id="{9418F0BE-9F7E-4E96-84FE-CEFE285D9BEA}"/>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34" name="テキスト ボックス 533">
          <a:extLst>
            <a:ext uri="{FF2B5EF4-FFF2-40B4-BE49-F238E27FC236}">
              <a16:creationId xmlns:a16="http://schemas.microsoft.com/office/drawing/2014/main" id="{0AADD3AB-C1AF-4231-B6AC-C9706FD50B9E}"/>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35" name="直線コネクタ 534">
          <a:extLst>
            <a:ext uri="{FF2B5EF4-FFF2-40B4-BE49-F238E27FC236}">
              <a16:creationId xmlns:a16="http://schemas.microsoft.com/office/drawing/2014/main" id="{0CC7B463-E23D-403B-844C-DFF4CB686A3F}"/>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36" name="テキスト ボックス 535">
          <a:extLst>
            <a:ext uri="{FF2B5EF4-FFF2-40B4-BE49-F238E27FC236}">
              <a16:creationId xmlns:a16="http://schemas.microsoft.com/office/drawing/2014/main" id="{6A68830B-3CBE-4030-96B3-E2B0647D2CBE}"/>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37" name="直線コネクタ 536">
          <a:extLst>
            <a:ext uri="{FF2B5EF4-FFF2-40B4-BE49-F238E27FC236}">
              <a16:creationId xmlns:a16="http://schemas.microsoft.com/office/drawing/2014/main" id="{7D7745F4-996C-4E9B-8806-122ACE21AF8D}"/>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38" name="テキスト ボックス 537">
          <a:extLst>
            <a:ext uri="{FF2B5EF4-FFF2-40B4-BE49-F238E27FC236}">
              <a16:creationId xmlns:a16="http://schemas.microsoft.com/office/drawing/2014/main" id="{6D1E7263-001C-4DFB-ABFE-D38430903725}"/>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39" name="直線コネクタ 538">
          <a:extLst>
            <a:ext uri="{FF2B5EF4-FFF2-40B4-BE49-F238E27FC236}">
              <a16:creationId xmlns:a16="http://schemas.microsoft.com/office/drawing/2014/main" id="{FDAED136-24B8-43C0-8E95-ABD4189C92D9}"/>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40" name="テキスト ボックス 539">
          <a:extLst>
            <a:ext uri="{FF2B5EF4-FFF2-40B4-BE49-F238E27FC236}">
              <a16:creationId xmlns:a16="http://schemas.microsoft.com/office/drawing/2014/main" id="{24174250-26D8-47AB-9301-D598A202DAA4}"/>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1" name="直線コネクタ 540">
          <a:extLst>
            <a:ext uri="{FF2B5EF4-FFF2-40B4-BE49-F238E27FC236}">
              <a16:creationId xmlns:a16="http://schemas.microsoft.com/office/drawing/2014/main" id="{033301E9-0370-4EF4-8ADE-954FDB14446A}"/>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542" name="テキスト ボックス 541">
          <a:extLst>
            <a:ext uri="{FF2B5EF4-FFF2-40B4-BE49-F238E27FC236}">
              <a16:creationId xmlns:a16="http://schemas.microsoft.com/office/drawing/2014/main" id="{5D92FD0A-1FFF-4943-86D2-8759FCEEC201}"/>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43" name="【消防施設】&#10;有形固定資産減価償却率グラフ枠">
          <a:extLst>
            <a:ext uri="{FF2B5EF4-FFF2-40B4-BE49-F238E27FC236}">
              <a16:creationId xmlns:a16="http://schemas.microsoft.com/office/drawing/2014/main" id="{38FDE0E2-D6AA-41AC-AE15-E5F090644845}"/>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43814</xdr:rowOff>
    </xdr:from>
    <xdr:to>
      <xdr:col>85</xdr:col>
      <xdr:colOff>126364</xdr:colOff>
      <xdr:row>86</xdr:row>
      <xdr:rowOff>114300</xdr:rowOff>
    </xdr:to>
    <xdr:cxnSp macro="">
      <xdr:nvCxnSpPr>
        <xdr:cNvPr id="544" name="直線コネクタ 543">
          <a:extLst>
            <a:ext uri="{FF2B5EF4-FFF2-40B4-BE49-F238E27FC236}">
              <a16:creationId xmlns:a16="http://schemas.microsoft.com/office/drawing/2014/main" id="{5CC67049-9393-4FE6-A323-6106034049B4}"/>
            </a:ext>
          </a:extLst>
        </xdr:cNvPr>
        <xdr:cNvCxnSpPr/>
      </xdr:nvCxnSpPr>
      <xdr:spPr>
        <a:xfrm flipV="1">
          <a:off x="16318864" y="13245464"/>
          <a:ext cx="0" cy="16135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545" name="【消防施設】&#10;有形固定資産減価償却率最小値テキスト">
          <a:extLst>
            <a:ext uri="{FF2B5EF4-FFF2-40B4-BE49-F238E27FC236}">
              <a16:creationId xmlns:a16="http://schemas.microsoft.com/office/drawing/2014/main" id="{1D0851F1-92CC-48E2-A389-B77F0EFA60A8}"/>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546" name="直線コネクタ 545">
          <a:extLst>
            <a:ext uri="{FF2B5EF4-FFF2-40B4-BE49-F238E27FC236}">
              <a16:creationId xmlns:a16="http://schemas.microsoft.com/office/drawing/2014/main" id="{4E33EA28-35A9-4938-B5F2-C50AC0E69860}"/>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161941</xdr:rowOff>
    </xdr:from>
    <xdr:ext cx="405111" cy="259045"/>
    <xdr:sp macro="" textlink="">
      <xdr:nvSpPr>
        <xdr:cNvPr id="547" name="【消防施設】&#10;有形固定資産減価償却率最大値テキスト">
          <a:extLst>
            <a:ext uri="{FF2B5EF4-FFF2-40B4-BE49-F238E27FC236}">
              <a16:creationId xmlns:a16="http://schemas.microsoft.com/office/drawing/2014/main" id="{E18818F8-4255-49A0-8DA1-A51BAF3BB7CC}"/>
            </a:ext>
          </a:extLst>
        </xdr:cNvPr>
        <xdr:cNvSpPr txBox="1"/>
      </xdr:nvSpPr>
      <xdr:spPr>
        <a:xfrm>
          <a:off x="16357600" y="13020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43814</xdr:rowOff>
    </xdr:from>
    <xdr:to>
      <xdr:col>86</xdr:col>
      <xdr:colOff>25400</xdr:colOff>
      <xdr:row>77</xdr:row>
      <xdr:rowOff>43814</xdr:rowOff>
    </xdr:to>
    <xdr:cxnSp macro="">
      <xdr:nvCxnSpPr>
        <xdr:cNvPr id="548" name="直線コネクタ 547">
          <a:extLst>
            <a:ext uri="{FF2B5EF4-FFF2-40B4-BE49-F238E27FC236}">
              <a16:creationId xmlns:a16="http://schemas.microsoft.com/office/drawing/2014/main" id="{FAEB89A8-AF51-4AD7-898F-DE0564B45A06}"/>
            </a:ext>
          </a:extLst>
        </xdr:cNvPr>
        <xdr:cNvCxnSpPr/>
      </xdr:nvCxnSpPr>
      <xdr:spPr>
        <a:xfrm>
          <a:off x="16230600" y="13245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36847</xdr:rowOff>
    </xdr:from>
    <xdr:ext cx="405111" cy="259045"/>
    <xdr:sp macro="" textlink="">
      <xdr:nvSpPr>
        <xdr:cNvPr id="549" name="【消防施設】&#10;有形固定資産減価償却率平均値テキスト">
          <a:extLst>
            <a:ext uri="{FF2B5EF4-FFF2-40B4-BE49-F238E27FC236}">
              <a16:creationId xmlns:a16="http://schemas.microsoft.com/office/drawing/2014/main" id="{766DB6C7-BE0C-45EB-A885-AAB0EC2AAC39}"/>
            </a:ext>
          </a:extLst>
        </xdr:cNvPr>
        <xdr:cNvSpPr txBox="1"/>
      </xdr:nvSpPr>
      <xdr:spPr>
        <a:xfrm>
          <a:off x="16357600" y="139242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13970</xdr:rowOff>
    </xdr:from>
    <xdr:to>
      <xdr:col>85</xdr:col>
      <xdr:colOff>177800</xdr:colOff>
      <xdr:row>82</xdr:row>
      <xdr:rowOff>115570</xdr:rowOff>
    </xdr:to>
    <xdr:sp macro="" textlink="">
      <xdr:nvSpPr>
        <xdr:cNvPr id="550" name="フローチャート: 判断 549">
          <a:extLst>
            <a:ext uri="{FF2B5EF4-FFF2-40B4-BE49-F238E27FC236}">
              <a16:creationId xmlns:a16="http://schemas.microsoft.com/office/drawing/2014/main" id="{9F977669-3361-4C4C-9EB9-DCB3EE2B202C}"/>
            </a:ext>
          </a:extLst>
        </xdr:cNvPr>
        <xdr:cNvSpPr/>
      </xdr:nvSpPr>
      <xdr:spPr>
        <a:xfrm>
          <a:off x="16268700" y="1407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27305</xdr:rowOff>
    </xdr:from>
    <xdr:to>
      <xdr:col>81</xdr:col>
      <xdr:colOff>101600</xdr:colOff>
      <xdr:row>82</xdr:row>
      <xdr:rowOff>128905</xdr:rowOff>
    </xdr:to>
    <xdr:sp macro="" textlink="">
      <xdr:nvSpPr>
        <xdr:cNvPr id="551" name="フローチャート: 判断 550">
          <a:extLst>
            <a:ext uri="{FF2B5EF4-FFF2-40B4-BE49-F238E27FC236}">
              <a16:creationId xmlns:a16="http://schemas.microsoft.com/office/drawing/2014/main" id="{0FD45E44-20D5-42C8-B242-2C4211C48409}"/>
            </a:ext>
          </a:extLst>
        </xdr:cNvPr>
        <xdr:cNvSpPr/>
      </xdr:nvSpPr>
      <xdr:spPr>
        <a:xfrm>
          <a:off x="15430500" y="1408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118745</xdr:rowOff>
    </xdr:from>
    <xdr:to>
      <xdr:col>76</xdr:col>
      <xdr:colOff>165100</xdr:colOff>
      <xdr:row>82</xdr:row>
      <xdr:rowOff>48895</xdr:rowOff>
    </xdr:to>
    <xdr:sp macro="" textlink="">
      <xdr:nvSpPr>
        <xdr:cNvPr id="552" name="フローチャート: 判断 551">
          <a:extLst>
            <a:ext uri="{FF2B5EF4-FFF2-40B4-BE49-F238E27FC236}">
              <a16:creationId xmlns:a16="http://schemas.microsoft.com/office/drawing/2014/main" id="{395954E4-1107-44F8-A89E-494FE6F0838D}"/>
            </a:ext>
          </a:extLst>
        </xdr:cNvPr>
        <xdr:cNvSpPr/>
      </xdr:nvSpPr>
      <xdr:spPr>
        <a:xfrm>
          <a:off x="14541500" y="1400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15875</xdr:rowOff>
    </xdr:from>
    <xdr:to>
      <xdr:col>72</xdr:col>
      <xdr:colOff>38100</xdr:colOff>
      <xdr:row>82</xdr:row>
      <xdr:rowOff>117475</xdr:rowOff>
    </xdr:to>
    <xdr:sp macro="" textlink="">
      <xdr:nvSpPr>
        <xdr:cNvPr id="553" name="フローチャート: 判断 552">
          <a:extLst>
            <a:ext uri="{FF2B5EF4-FFF2-40B4-BE49-F238E27FC236}">
              <a16:creationId xmlns:a16="http://schemas.microsoft.com/office/drawing/2014/main" id="{236F8857-61D6-4058-BB1D-E6982D949B77}"/>
            </a:ext>
          </a:extLst>
        </xdr:cNvPr>
        <xdr:cNvSpPr/>
      </xdr:nvSpPr>
      <xdr:spPr>
        <a:xfrm>
          <a:off x="13652500" y="1407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120650</xdr:rowOff>
    </xdr:from>
    <xdr:to>
      <xdr:col>67</xdr:col>
      <xdr:colOff>101600</xdr:colOff>
      <xdr:row>83</xdr:row>
      <xdr:rowOff>50800</xdr:rowOff>
    </xdr:to>
    <xdr:sp macro="" textlink="">
      <xdr:nvSpPr>
        <xdr:cNvPr id="554" name="フローチャート: 判断 553">
          <a:extLst>
            <a:ext uri="{FF2B5EF4-FFF2-40B4-BE49-F238E27FC236}">
              <a16:creationId xmlns:a16="http://schemas.microsoft.com/office/drawing/2014/main" id="{1D64F3E9-B58A-4DDD-A450-D45603EF26BE}"/>
            </a:ext>
          </a:extLst>
        </xdr:cNvPr>
        <xdr:cNvSpPr/>
      </xdr:nvSpPr>
      <xdr:spPr>
        <a:xfrm>
          <a:off x="12763500" y="1417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55" name="テキスト ボックス 554">
          <a:extLst>
            <a:ext uri="{FF2B5EF4-FFF2-40B4-BE49-F238E27FC236}">
              <a16:creationId xmlns:a16="http://schemas.microsoft.com/office/drawing/2014/main" id="{2C19EE61-0DE8-477A-9C93-20B5E8C42FC1}"/>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56" name="テキスト ボックス 555">
          <a:extLst>
            <a:ext uri="{FF2B5EF4-FFF2-40B4-BE49-F238E27FC236}">
              <a16:creationId xmlns:a16="http://schemas.microsoft.com/office/drawing/2014/main" id="{1FF94C36-EB63-401D-8A6A-668A45653241}"/>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57" name="テキスト ボックス 556">
          <a:extLst>
            <a:ext uri="{FF2B5EF4-FFF2-40B4-BE49-F238E27FC236}">
              <a16:creationId xmlns:a16="http://schemas.microsoft.com/office/drawing/2014/main" id="{B8E26D61-FDB0-40CC-A209-5376BF4604D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58" name="テキスト ボックス 557">
          <a:extLst>
            <a:ext uri="{FF2B5EF4-FFF2-40B4-BE49-F238E27FC236}">
              <a16:creationId xmlns:a16="http://schemas.microsoft.com/office/drawing/2014/main" id="{F090A0A8-A1D9-43F1-A85D-D037D131AC4A}"/>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59" name="テキスト ボックス 558">
          <a:extLst>
            <a:ext uri="{FF2B5EF4-FFF2-40B4-BE49-F238E27FC236}">
              <a16:creationId xmlns:a16="http://schemas.microsoft.com/office/drawing/2014/main" id="{DF02E538-32F5-4726-9261-7CB501C9185B}"/>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67311</xdr:rowOff>
    </xdr:from>
    <xdr:to>
      <xdr:col>85</xdr:col>
      <xdr:colOff>177800</xdr:colOff>
      <xdr:row>83</xdr:row>
      <xdr:rowOff>168911</xdr:rowOff>
    </xdr:to>
    <xdr:sp macro="" textlink="">
      <xdr:nvSpPr>
        <xdr:cNvPr id="560" name="楕円 559">
          <a:extLst>
            <a:ext uri="{FF2B5EF4-FFF2-40B4-BE49-F238E27FC236}">
              <a16:creationId xmlns:a16="http://schemas.microsoft.com/office/drawing/2014/main" id="{D4FEFE09-AF6E-45BA-A5B1-A950C29B6FEE}"/>
            </a:ext>
          </a:extLst>
        </xdr:cNvPr>
        <xdr:cNvSpPr/>
      </xdr:nvSpPr>
      <xdr:spPr>
        <a:xfrm>
          <a:off x="16268700" y="1429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45738</xdr:rowOff>
    </xdr:from>
    <xdr:ext cx="405111" cy="259045"/>
    <xdr:sp macro="" textlink="">
      <xdr:nvSpPr>
        <xdr:cNvPr id="561" name="【消防施設】&#10;有形固定資産減価償却率該当値テキスト">
          <a:extLst>
            <a:ext uri="{FF2B5EF4-FFF2-40B4-BE49-F238E27FC236}">
              <a16:creationId xmlns:a16="http://schemas.microsoft.com/office/drawing/2014/main" id="{1A8B77EA-0EEF-4A20-9C76-FF19D3DA9C76}"/>
            </a:ext>
          </a:extLst>
        </xdr:cNvPr>
        <xdr:cNvSpPr txBox="1"/>
      </xdr:nvSpPr>
      <xdr:spPr>
        <a:xfrm>
          <a:off x="16357600" y="14276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33020</xdr:rowOff>
    </xdr:from>
    <xdr:to>
      <xdr:col>81</xdr:col>
      <xdr:colOff>101600</xdr:colOff>
      <xdr:row>83</xdr:row>
      <xdr:rowOff>134620</xdr:rowOff>
    </xdr:to>
    <xdr:sp macro="" textlink="">
      <xdr:nvSpPr>
        <xdr:cNvPr id="562" name="楕円 561">
          <a:extLst>
            <a:ext uri="{FF2B5EF4-FFF2-40B4-BE49-F238E27FC236}">
              <a16:creationId xmlns:a16="http://schemas.microsoft.com/office/drawing/2014/main" id="{A4531B35-C17E-4FF2-B3F1-556EA083C1E3}"/>
            </a:ext>
          </a:extLst>
        </xdr:cNvPr>
        <xdr:cNvSpPr/>
      </xdr:nvSpPr>
      <xdr:spPr>
        <a:xfrm>
          <a:off x="15430500" y="1426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83820</xdr:rowOff>
    </xdr:from>
    <xdr:to>
      <xdr:col>85</xdr:col>
      <xdr:colOff>127000</xdr:colOff>
      <xdr:row>83</xdr:row>
      <xdr:rowOff>118111</xdr:rowOff>
    </xdr:to>
    <xdr:cxnSp macro="">
      <xdr:nvCxnSpPr>
        <xdr:cNvPr id="563" name="直線コネクタ 562">
          <a:extLst>
            <a:ext uri="{FF2B5EF4-FFF2-40B4-BE49-F238E27FC236}">
              <a16:creationId xmlns:a16="http://schemas.microsoft.com/office/drawing/2014/main" id="{68291DDA-002D-4EE8-8FDA-AE6D1DFB60C6}"/>
            </a:ext>
          </a:extLst>
        </xdr:cNvPr>
        <xdr:cNvCxnSpPr/>
      </xdr:nvCxnSpPr>
      <xdr:spPr>
        <a:xfrm>
          <a:off x="15481300" y="14314170"/>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164464</xdr:rowOff>
    </xdr:from>
    <xdr:to>
      <xdr:col>76</xdr:col>
      <xdr:colOff>165100</xdr:colOff>
      <xdr:row>83</xdr:row>
      <xdr:rowOff>94614</xdr:rowOff>
    </xdr:to>
    <xdr:sp macro="" textlink="">
      <xdr:nvSpPr>
        <xdr:cNvPr id="564" name="楕円 563">
          <a:extLst>
            <a:ext uri="{FF2B5EF4-FFF2-40B4-BE49-F238E27FC236}">
              <a16:creationId xmlns:a16="http://schemas.microsoft.com/office/drawing/2014/main" id="{C972ED50-48FD-427D-AB9B-94CF7609A275}"/>
            </a:ext>
          </a:extLst>
        </xdr:cNvPr>
        <xdr:cNvSpPr/>
      </xdr:nvSpPr>
      <xdr:spPr>
        <a:xfrm>
          <a:off x="14541500" y="14223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43814</xdr:rowOff>
    </xdr:from>
    <xdr:to>
      <xdr:col>81</xdr:col>
      <xdr:colOff>50800</xdr:colOff>
      <xdr:row>83</xdr:row>
      <xdr:rowOff>83820</xdr:rowOff>
    </xdr:to>
    <xdr:cxnSp macro="">
      <xdr:nvCxnSpPr>
        <xdr:cNvPr id="565" name="直線コネクタ 564">
          <a:extLst>
            <a:ext uri="{FF2B5EF4-FFF2-40B4-BE49-F238E27FC236}">
              <a16:creationId xmlns:a16="http://schemas.microsoft.com/office/drawing/2014/main" id="{1C781F78-E3C7-4FA2-948B-EADACCA5457E}"/>
            </a:ext>
          </a:extLst>
        </xdr:cNvPr>
        <xdr:cNvCxnSpPr/>
      </xdr:nvCxnSpPr>
      <xdr:spPr>
        <a:xfrm>
          <a:off x="14592300" y="14274164"/>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124461</xdr:rowOff>
    </xdr:from>
    <xdr:to>
      <xdr:col>72</xdr:col>
      <xdr:colOff>38100</xdr:colOff>
      <xdr:row>83</xdr:row>
      <xdr:rowOff>54611</xdr:rowOff>
    </xdr:to>
    <xdr:sp macro="" textlink="">
      <xdr:nvSpPr>
        <xdr:cNvPr id="566" name="楕円 565">
          <a:extLst>
            <a:ext uri="{FF2B5EF4-FFF2-40B4-BE49-F238E27FC236}">
              <a16:creationId xmlns:a16="http://schemas.microsoft.com/office/drawing/2014/main" id="{BB676C5A-33F2-4999-9BCF-002E7B3BAA1B}"/>
            </a:ext>
          </a:extLst>
        </xdr:cNvPr>
        <xdr:cNvSpPr/>
      </xdr:nvSpPr>
      <xdr:spPr>
        <a:xfrm>
          <a:off x="13652500" y="1418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3811</xdr:rowOff>
    </xdr:from>
    <xdr:to>
      <xdr:col>76</xdr:col>
      <xdr:colOff>114300</xdr:colOff>
      <xdr:row>83</xdr:row>
      <xdr:rowOff>43814</xdr:rowOff>
    </xdr:to>
    <xdr:cxnSp macro="">
      <xdr:nvCxnSpPr>
        <xdr:cNvPr id="567" name="直線コネクタ 566">
          <a:extLst>
            <a:ext uri="{FF2B5EF4-FFF2-40B4-BE49-F238E27FC236}">
              <a16:creationId xmlns:a16="http://schemas.microsoft.com/office/drawing/2014/main" id="{7B0BC66A-63A6-497B-BE71-BB580845A3EB}"/>
            </a:ext>
          </a:extLst>
        </xdr:cNvPr>
        <xdr:cNvCxnSpPr/>
      </xdr:nvCxnSpPr>
      <xdr:spPr>
        <a:xfrm>
          <a:off x="13703300" y="14234161"/>
          <a:ext cx="889000" cy="4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151130</xdr:rowOff>
    </xdr:from>
    <xdr:to>
      <xdr:col>67</xdr:col>
      <xdr:colOff>101600</xdr:colOff>
      <xdr:row>83</xdr:row>
      <xdr:rowOff>81280</xdr:rowOff>
    </xdr:to>
    <xdr:sp macro="" textlink="">
      <xdr:nvSpPr>
        <xdr:cNvPr id="568" name="楕円 567">
          <a:extLst>
            <a:ext uri="{FF2B5EF4-FFF2-40B4-BE49-F238E27FC236}">
              <a16:creationId xmlns:a16="http://schemas.microsoft.com/office/drawing/2014/main" id="{FF03FCA0-307E-455C-9C58-B04D2BED2D0F}"/>
            </a:ext>
          </a:extLst>
        </xdr:cNvPr>
        <xdr:cNvSpPr/>
      </xdr:nvSpPr>
      <xdr:spPr>
        <a:xfrm>
          <a:off x="12763500" y="1421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3811</xdr:rowOff>
    </xdr:from>
    <xdr:to>
      <xdr:col>71</xdr:col>
      <xdr:colOff>177800</xdr:colOff>
      <xdr:row>83</xdr:row>
      <xdr:rowOff>30480</xdr:rowOff>
    </xdr:to>
    <xdr:cxnSp macro="">
      <xdr:nvCxnSpPr>
        <xdr:cNvPr id="569" name="直線コネクタ 568">
          <a:extLst>
            <a:ext uri="{FF2B5EF4-FFF2-40B4-BE49-F238E27FC236}">
              <a16:creationId xmlns:a16="http://schemas.microsoft.com/office/drawing/2014/main" id="{47A614C7-2FEB-4E72-A5DB-CE71587D1B31}"/>
            </a:ext>
          </a:extLst>
        </xdr:cNvPr>
        <xdr:cNvCxnSpPr/>
      </xdr:nvCxnSpPr>
      <xdr:spPr>
        <a:xfrm flipV="1">
          <a:off x="12814300" y="14234161"/>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145432</xdr:rowOff>
    </xdr:from>
    <xdr:ext cx="405111" cy="259045"/>
    <xdr:sp macro="" textlink="">
      <xdr:nvSpPr>
        <xdr:cNvPr id="570" name="n_1aveValue【消防施設】&#10;有形固定資産減価償却率">
          <a:extLst>
            <a:ext uri="{FF2B5EF4-FFF2-40B4-BE49-F238E27FC236}">
              <a16:creationId xmlns:a16="http://schemas.microsoft.com/office/drawing/2014/main" id="{592BF7F8-13CE-437D-A4FE-DBCB88B25A3A}"/>
            </a:ext>
          </a:extLst>
        </xdr:cNvPr>
        <xdr:cNvSpPr txBox="1"/>
      </xdr:nvSpPr>
      <xdr:spPr>
        <a:xfrm>
          <a:off x="15266044" y="1386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65422</xdr:rowOff>
    </xdr:from>
    <xdr:ext cx="405111" cy="259045"/>
    <xdr:sp macro="" textlink="">
      <xdr:nvSpPr>
        <xdr:cNvPr id="571" name="n_2aveValue【消防施設】&#10;有形固定資産減価償却率">
          <a:extLst>
            <a:ext uri="{FF2B5EF4-FFF2-40B4-BE49-F238E27FC236}">
              <a16:creationId xmlns:a16="http://schemas.microsoft.com/office/drawing/2014/main" id="{CD50113C-6E13-4166-B324-221837E2EEF4}"/>
            </a:ext>
          </a:extLst>
        </xdr:cNvPr>
        <xdr:cNvSpPr txBox="1"/>
      </xdr:nvSpPr>
      <xdr:spPr>
        <a:xfrm>
          <a:off x="14389744" y="13781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134002</xdr:rowOff>
    </xdr:from>
    <xdr:ext cx="405111" cy="259045"/>
    <xdr:sp macro="" textlink="">
      <xdr:nvSpPr>
        <xdr:cNvPr id="572" name="n_3aveValue【消防施設】&#10;有形固定資産減価償却率">
          <a:extLst>
            <a:ext uri="{FF2B5EF4-FFF2-40B4-BE49-F238E27FC236}">
              <a16:creationId xmlns:a16="http://schemas.microsoft.com/office/drawing/2014/main" id="{596A369F-D7F6-43B5-AE6C-C140265F5431}"/>
            </a:ext>
          </a:extLst>
        </xdr:cNvPr>
        <xdr:cNvSpPr txBox="1"/>
      </xdr:nvSpPr>
      <xdr:spPr>
        <a:xfrm>
          <a:off x="13500744" y="1385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67327</xdr:rowOff>
    </xdr:from>
    <xdr:ext cx="405111" cy="259045"/>
    <xdr:sp macro="" textlink="">
      <xdr:nvSpPr>
        <xdr:cNvPr id="573" name="n_4aveValue【消防施設】&#10;有形固定資産減価償却率">
          <a:extLst>
            <a:ext uri="{FF2B5EF4-FFF2-40B4-BE49-F238E27FC236}">
              <a16:creationId xmlns:a16="http://schemas.microsoft.com/office/drawing/2014/main" id="{B2D4DEDB-EC06-490C-8F7A-C33E29B9D46A}"/>
            </a:ext>
          </a:extLst>
        </xdr:cNvPr>
        <xdr:cNvSpPr txBox="1"/>
      </xdr:nvSpPr>
      <xdr:spPr>
        <a:xfrm>
          <a:off x="12611744" y="13954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125747</xdr:rowOff>
    </xdr:from>
    <xdr:ext cx="405111" cy="259045"/>
    <xdr:sp macro="" textlink="">
      <xdr:nvSpPr>
        <xdr:cNvPr id="574" name="n_1mainValue【消防施設】&#10;有形固定資産減価償却率">
          <a:extLst>
            <a:ext uri="{FF2B5EF4-FFF2-40B4-BE49-F238E27FC236}">
              <a16:creationId xmlns:a16="http://schemas.microsoft.com/office/drawing/2014/main" id="{E7FC3D45-A1AE-4F15-8D49-AEE55FCD8EE4}"/>
            </a:ext>
          </a:extLst>
        </xdr:cNvPr>
        <xdr:cNvSpPr txBox="1"/>
      </xdr:nvSpPr>
      <xdr:spPr>
        <a:xfrm>
          <a:off x="15266044" y="1435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85741</xdr:rowOff>
    </xdr:from>
    <xdr:ext cx="405111" cy="259045"/>
    <xdr:sp macro="" textlink="">
      <xdr:nvSpPr>
        <xdr:cNvPr id="575" name="n_2mainValue【消防施設】&#10;有形固定資産減価償却率">
          <a:extLst>
            <a:ext uri="{FF2B5EF4-FFF2-40B4-BE49-F238E27FC236}">
              <a16:creationId xmlns:a16="http://schemas.microsoft.com/office/drawing/2014/main" id="{9BF9E912-A0EE-428A-951C-0273AB4C25D1}"/>
            </a:ext>
          </a:extLst>
        </xdr:cNvPr>
        <xdr:cNvSpPr txBox="1"/>
      </xdr:nvSpPr>
      <xdr:spPr>
        <a:xfrm>
          <a:off x="14389744" y="14316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45738</xdr:rowOff>
    </xdr:from>
    <xdr:ext cx="405111" cy="259045"/>
    <xdr:sp macro="" textlink="">
      <xdr:nvSpPr>
        <xdr:cNvPr id="576" name="n_3mainValue【消防施設】&#10;有形固定資産減価償却率">
          <a:extLst>
            <a:ext uri="{FF2B5EF4-FFF2-40B4-BE49-F238E27FC236}">
              <a16:creationId xmlns:a16="http://schemas.microsoft.com/office/drawing/2014/main" id="{22CEF580-1D7A-48F7-871E-EDD37CA8B084}"/>
            </a:ext>
          </a:extLst>
        </xdr:cNvPr>
        <xdr:cNvSpPr txBox="1"/>
      </xdr:nvSpPr>
      <xdr:spPr>
        <a:xfrm>
          <a:off x="13500744" y="14276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72407</xdr:rowOff>
    </xdr:from>
    <xdr:ext cx="405111" cy="259045"/>
    <xdr:sp macro="" textlink="">
      <xdr:nvSpPr>
        <xdr:cNvPr id="577" name="n_4mainValue【消防施設】&#10;有形固定資産減価償却率">
          <a:extLst>
            <a:ext uri="{FF2B5EF4-FFF2-40B4-BE49-F238E27FC236}">
              <a16:creationId xmlns:a16="http://schemas.microsoft.com/office/drawing/2014/main" id="{D2110699-C38B-4CB4-8D92-52FE831C01C3}"/>
            </a:ext>
          </a:extLst>
        </xdr:cNvPr>
        <xdr:cNvSpPr txBox="1"/>
      </xdr:nvSpPr>
      <xdr:spPr>
        <a:xfrm>
          <a:off x="12611744" y="14302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78" name="正方形/長方形 577">
          <a:extLst>
            <a:ext uri="{FF2B5EF4-FFF2-40B4-BE49-F238E27FC236}">
              <a16:creationId xmlns:a16="http://schemas.microsoft.com/office/drawing/2014/main" id="{4683B1E4-7C11-450D-9389-15176CE5666A}"/>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79" name="正方形/長方形 578">
          <a:extLst>
            <a:ext uri="{FF2B5EF4-FFF2-40B4-BE49-F238E27FC236}">
              <a16:creationId xmlns:a16="http://schemas.microsoft.com/office/drawing/2014/main" id="{AF34DEE4-61FA-46B0-AE0C-0D56CE2F1801}"/>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0" name="正方形/長方形 579">
          <a:extLst>
            <a:ext uri="{FF2B5EF4-FFF2-40B4-BE49-F238E27FC236}">
              <a16:creationId xmlns:a16="http://schemas.microsoft.com/office/drawing/2014/main" id="{90B5D2B0-E71B-4AF9-B854-89CAF1C55AF5}"/>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1" name="正方形/長方形 580">
          <a:extLst>
            <a:ext uri="{FF2B5EF4-FFF2-40B4-BE49-F238E27FC236}">
              <a16:creationId xmlns:a16="http://schemas.microsoft.com/office/drawing/2014/main" id="{2C5773FC-1A25-41ED-AED0-527F478F120F}"/>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2" name="正方形/長方形 581">
          <a:extLst>
            <a:ext uri="{FF2B5EF4-FFF2-40B4-BE49-F238E27FC236}">
              <a16:creationId xmlns:a16="http://schemas.microsoft.com/office/drawing/2014/main" id="{48990D26-AA02-48C9-9AD7-2F55FDDAE394}"/>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3" name="正方形/長方形 582">
          <a:extLst>
            <a:ext uri="{FF2B5EF4-FFF2-40B4-BE49-F238E27FC236}">
              <a16:creationId xmlns:a16="http://schemas.microsoft.com/office/drawing/2014/main" id="{F34BF847-C38B-4AE0-B7A5-B14DCD05DBFC}"/>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4" name="正方形/長方形 583">
          <a:extLst>
            <a:ext uri="{FF2B5EF4-FFF2-40B4-BE49-F238E27FC236}">
              <a16:creationId xmlns:a16="http://schemas.microsoft.com/office/drawing/2014/main" id="{260C2B37-04FC-450F-AAA1-63354B37A271}"/>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85" name="正方形/長方形 584">
          <a:extLst>
            <a:ext uri="{FF2B5EF4-FFF2-40B4-BE49-F238E27FC236}">
              <a16:creationId xmlns:a16="http://schemas.microsoft.com/office/drawing/2014/main" id="{F53CD347-5B57-4CE9-9F50-43DCF94D4293}"/>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86" name="テキスト ボックス 585">
          <a:extLst>
            <a:ext uri="{FF2B5EF4-FFF2-40B4-BE49-F238E27FC236}">
              <a16:creationId xmlns:a16="http://schemas.microsoft.com/office/drawing/2014/main" id="{D373A64B-4C3E-41F7-81EC-43AD90DF7E69}"/>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87" name="直線コネクタ 586">
          <a:extLst>
            <a:ext uri="{FF2B5EF4-FFF2-40B4-BE49-F238E27FC236}">
              <a16:creationId xmlns:a16="http://schemas.microsoft.com/office/drawing/2014/main" id="{03EB9CCD-17CD-48C1-90A1-AB95111CA0CB}"/>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88" name="直線コネクタ 587">
          <a:extLst>
            <a:ext uri="{FF2B5EF4-FFF2-40B4-BE49-F238E27FC236}">
              <a16:creationId xmlns:a16="http://schemas.microsoft.com/office/drawing/2014/main" id="{58F4231F-67AC-4214-A27A-3DFA98042B00}"/>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89" name="テキスト ボックス 588">
          <a:extLst>
            <a:ext uri="{FF2B5EF4-FFF2-40B4-BE49-F238E27FC236}">
              <a16:creationId xmlns:a16="http://schemas.microsoft.com/office/drawing/2014/main" id="{6696E1C0-F63B-47D5-8432-ED6396654BC1}"/>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90" name="直線コネクタ 589">
          <a:extLst>
            <a:ext uri="{FF2B5EF4-FFF2-40B4-BE49-F238E27FC236}">
              <a16:creationId xmlns:a16="http://schemas.microsoft.com/office/drawing/2014/main" id="{2058E3C5-20C3-48CC-98A1-AA0A5904304F}"/>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91" name="テキスト ボックス 590">
          <a:extLst>
            <a:ext uri="{FF2B5EF4-FFF2-40B4-BE49-F238E27FC236}">
              <a16:creationId xmlns:a16="http://schemas.microsoft.com/office/drawing/2014/main" id="{8B8D78C7-1536-43C4-B305-B12F81D3EA9E}"/>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92" name="直線コネクタ 591">
          <a:extLst>
            <a:ext uri="{FF2B5EF4-FFF2-40B4-BE49-F238E27FC236}">
              <a16:creationId xmlns:a16="http://schemas.microsoft.com/office/drawing/2014/main" id="{3201AC8A-4764-4A61-8D62-966C6902DABC}"/>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93" name="テキスト ボックス 592">
          <a:extLst>
            <a:ext uri="{FF2B5EF4-FFF2-40B4-BE49-F238E27FC236}">
              <a16:creationId xmlns:a16="http://schemas.microsoft.com/office/drawing/2014/main" id="{B3CB217A-54FA-4BB9-9851-F8583A605C79}"/>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94" name="直線コネクタ 593">
          <a:extLst>
            <a:ext uri="{FF2B5EF4-FFF2-40B4-BE49-F238E27FC236}">
              <a16:creationId xmlns:a16="http://schemas.microsoft.com/office/drawing/2014/main" id="{BB501A7E-6E70-4AA6-B776-8F82E0E9A515}"/>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595" name="テキスト ボックス 594">
          <a:extLst>
            <a:ext uri="{FF2B5EF4-FFF2-40B4-BE49-F238E27FC236}">
              <a16:creationId xmlns:a16="http://schemas.microsoft.com/office/drawing/2014/main" id="{9BF0A451-826B-4F3E-94FE-F4402056FAFF}"/>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96" name="直線コネクタ 595">
          <a:extLst>
            <a:ext uri="{FF2B5EF4-FFF2-40B4-BE49-F238E27FC236}">
              <a16:creationId xmlns:a16="http://schemas.microsoft.com/office/drawing/2014/main" id="{22878B80-CAFA-4BB2-8724-F346F0753845}"/>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97" name="テキスト ボックス 596">
          <a:extLst>
            <a:ext uri="{FF2B5EF4-FFF2-40B4-BE49-F238E27FC236}">
              <a16:creationId xmlns:a16="http://schemas.microsoft.com/office/drawing/2014/main" id="{BFB0059F-D14D-4A17-844F-FE7A9548C921}"/>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98" name="【消防施設】&#10;一人当たり面積グラフ枠">
          <a:extLst>
            <a:ext uri="{FF2B5EF4-FFF2-40B4-BE49-F238E27FC236}">
              <a16:creationId xmlns:a16="http://schemas.microsoft.com/office/drawing/2014/main" id="{9F1217B3-0175-4C6C-AAF3-B9D4A1BD9627}"/>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163830</xdr:rowOff>
    </xdr:from>
    <xdr:to>
      <xdr:col>116</xdr:col>
      <xdr:colOff>62864</xdr:colOff>
      <xdr:row>86</xdr:row>
      <xdr:rowOff>15239</xdr:rowOff>
    </xdr:to>
    <xdr:cxnSp macro="">
      <xdr:nvCxnSpPr>
        <xdr:cNvPr id="599" name="直線コネクタ 598">
          <a:extLst>
            <a:ext uri="{FF2B5EF4-FFF2-40B4-BE49-F238E27FC236}">
              <a16:creationId xmlns:a16="http://schemas.microsoft.com/office/drawing/2014/main" id="{A64B37A1-F174-42CC-A3F4-108393C0094F}"/>
            </a:ext>
          </a:extLst>
        </xdr:cNvPr>
        <xdr:cNvCxnSpPr/>
      </xdr:nvCxnSpPr>
      <xdr:spPr>
        <a:xfrm flipV="1">
          <a:off x="22160864" y="13536930"/>
          <a:ext cx="0" cy="1223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19066</xdr:rowOff>
    </xdr:from>
    <xdr:ext cx="469744" cy="259045"/>
    <xdr:sp macro="" textlink="">
      <xdr:nvSpPr>
        <xdr:cNvPr id="600" name="【消防施設】&#10;一人当たり面積最小値テキスト">
          <a:extLst>
            <a:ext uri="{FF2B5EF4-FFF2-40B4-BE49-F238E27FC236}">
              <a16:creationId xmlns:a16="http://schemas.microsoft.com/office/drawing/2014/main" id="{440EAAF4-FD41-4009-A7B1-45D331A42CF5}"/>
            </a:ext>
          </a:extLst>
        </xdr:cNvPr>
        <xdr:cNvSpPr txBox="1"/>
      </xdr:nvSpPr>
      <xdr:spPr>
        <a:xfrm>
          <a:off x="22199600" y="1476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15239</xdr:rowOff>
    </xdr:from>
    <xdr:to>
      <xdr:col>116</xdr:col>
      <xdr:colOff>152400</xdr:colOff>
      <xdr:row>86</xdr:row>
      <xdr:rowOff>15239</xdr:rowOff>
    </xdr:to>
    <xdr:cxnSp macro="">
      <xdr:nvCxnSpPr>
        <xdr:cNvPr id="601" name="直線コネクタ 600">
          <a:extLst>
            <a:ext uri="{FF2B5EF4-FFF2-40B4-BE49-F238E27FC236}">
              <a16:creationId xmlns:a16="http://schemas.microsoft.com/office/drawing/2014/main" id="{AF49660F-AE0B-4676-99F2-11C0F13A171E}"/>
            </a:ext>
          </a:extLst>
        </xdr:cNvPr>
        <xdr:cNvCxnSpPr/>
      </xdr:nvCxnSpPr>
      <xdr:spPr>
        <a:xfrm>
          <a:off x="22072600" y="1475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110507</xdr:rowOff>
    </xdr:from>
    <xdr:ext cx="469744" cy="259045"/>
    <xdr:sp macro="" textlink="">
      <xdr:nvSpPr>
        <xdr:cNvPr id="602" name="【消防施設】&#10;一人当たり面積最大値テキスト">
          <a:extLst>
            <a:ext uri="{FF2B5EF4-FFF2-40B4-BE49-F238E27FC236}">
              <a16:creationId xmlns:a16="http://schemas.microsoft.com/office/drawing/2014/main" id="{9F35E61B-009A-48D5-B759-33976CC02135}"/>
            </a:ext>
          </a:extLst>
        </xdr:cNvPr>
        <xdr:cNvSpPr txBox="1"/>
      </xdr:nvSpPr>
      <xdr:spPr>
        <a:xfrm>
          <a:off x="22199600" y="13312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163830</xdr:rowOff>
    </xdr:from>
    <xdr:to>
      <xdr:col>116</xdr:col>
      <xdr:colOff>152400</xdr:colOff>
      <xdr:row>78</xdr:row>
      <xdr:rowOff>163830</xdr:rowOff>
    </xdr:to>
    <xdr:cxnSp macro="">
      <xdr:nvCxnSpPr>
        <xdr:cNvPr id="603" name="直線コネクタ 602">
          <a:extLst>
            <a:ext uri="{FF2B5EF4-FFF2-40B4-BE49-F238E27FC236}">
              <a16:creationId xmlns:a16="http://schemas.microsoft.com/office/drawing/2014/main" id="{37B4EB96-1532-47BA-8CFF-505360BCD302}"/>
            </a:ext>
          </a:extLst>
        </xdr:cNvPr>
        <xdr:cNvCxnSpPr/>
      </xdr:nvCxnSpPr>
      <xdr:spPr>
        <a:xfrm>
          <a:off x="22072600" y="13536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109745</xdr:rowOff>
    </xdr:from>
    <xdr:ext cx="469744" cy="259045"/>
    <xdr:sp macro="" textlink="">
      <xdr:nvSpPr>
        <xdr:cNvPr id="604" name="【消防施設】&#10;一人当たり面積平均値テキスト">
          <a:extLst>
            <a:ext uri="{FF2B5EF4-FFF2-40B4-BE49-F238E27FC236}">
              <a16:creationId xmlns:a16="http://schemas.microsoft.com/office/drawing/2014/main" id="{41765485-9674-44FB-92B1-7595B8B7D699}"/>
            </a:ext>
          </a:extLst>
        </xdr:cNvPr>
        <xdr:cNvSpPr txBox="1"/>
      </xdr:nvSpPr>
      <xdr:spPr>
        <a:xfrm>
          <a:off x="22199600" y="143400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131318</xdr:rowOff>
    </xdr:from>
    <xdr:to>
      <xdr:col>116</xdr:col>
      <xdr:colOff>114300</xdr:colOff>
      <xdr:row>84</xdr:row>
      <xdr:rowOff>61468</xdr:rowOff>
    </xdr:to>
    <xdr:sp macro="" textlink="">
      <xdr:nvSpPr>
        <xdr:cNvPr id="605" name="フローチャート: 判断 604">
          <a:extLst>
            <a:ext uri="{FF2B5EF4-FFF2-40B4-BE49-F238E27FC236}">
              <a16:creationId xmlns:a16="http://schemas.microsoft.com/office/drawing/2014/main" id="{1CDE8272-DD25-4948-A9B5-864BABCFD455}"/>
            </a:ext>
          </a:extLst>
        </xdr:cNvPr>
        <xdr:cNvSpPr/>
      </xdr:nvSpPr>
      <xdr:spPr>
        <a:xfrm>
          <a:off x="22110700" y="1436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151892</xdr:rowOff>
    </xdr:from>
    <xdr:to>
      <xdr:col>112</xdr:col>
      <xdr:colOff>38100</xdr:colOff>
      <xdr:row>84</xdr:row>
      <xdr:rowOff>82042</xdr:rowOff>
    </xdr:to>
    <xdr:sp macro="" textlink="">
      <xdr:nvSpPr>
        <xdr:cNvPr id="606" name="フローチャート: 判断 605">
          <a:extLst>
            <a:ext uri="{FF2B5EF4-FFF2-40B4-BE49-F238E27FC236}">
              <a16:creationId xmlns:a16="http://schemas.microsoft.com/office/drawing/2014/main" id="{E878E18E-2952-41D5-A677-ABB0D4EC3A79}"/>
            </a:ext>
          </a:extLst>
        </xdr:cNvPr>
        <xdr:cNvSpPr/>
      </xdr:nvSpPr>
      <xdr:spPr>
        <a:xfrm>
          <a:off x="21272500" y="1438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149606</xdr:rowOff>
    </xdr:from>
    <xdr:to>
      <xdr:col>107</xdr:col>
      <xdr:colOff>101600</xdr:colOff>
      <xdr:row>84</xdr:row>
      <xdr:rowOff>79756</xdr:rowOff>
    </xdr:to>
    <xdr:sp macro="" textlink="">
      <xdr:nvSpPr>
        <xdr:cNvPr id="607" name="フローチャート: 判断 606">
          <a:extLst>
            <a:ext uri="{FF2B5EF4-FFF2-40B4-BE49-F238E27FC236}">
              <a16:creationId xmlns:a16="http://schemas.microsoft.com/office/drawing/2014/main" id="{002BFEAC-8FEA-421C-9ABE-76B88B9D6B08}"/>
            </a:ext>
          </a:extLst>
        </xdr:cNvPr>
        <xdr:cNvSpPr/>
      </xdr:nvSpPr>
      <xdr:spPr>
        <a:xfrm>
          <a:off x="20383500" y="1437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140463</xdr:rowOff>
    </xdr:from>
    <xdr:to>
      <xdr:col>102</xdr:col>
      <xdr:colOff>165100</xdr:colOff>
      <xdr:row>83</xdr:row>
      <xdr:rowOff>70613</xdr:rowOff>
    </xdr:to>
    <xdr:sp macro="" textlink="">
      <xdr:nvSpPr>
        <xdr:cNvPr id="608" name="フローチャート: 判断 607">
          <a:extLst>
            <a:ext uri="{FF2B5EF4-FFF2-40B4-BE49-F238E27FC236}">
              <a16:creationId xmlns:a16="http://schemas.microsoft.com/office/drawing/2014/main" id="{DB644579-6B54-4DF4-BD5A-DD58C3DDB2DB}"/>
            </a:ext>
          </a:extLst>
        </xdr:cNvPr>
        <xdr:cNvSpPr/>
      </xdr:nvSpPr>
      <xdr:spPr>
        <a:xfrm>
          <a:off x="19494500" y="14199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151892</xdr:rowOff>
    </xdr:from>
    <xdr:to>
      <xdr:col>98</xdr:col>
      <xdr:colOff>38100</xdr:colOff>
      <xdr:row>83</xdr:row>
      <xdr:rowOff>82042</xdr:rowOff>
    </xdr:to>
    <xdr:sp macro="" textlink="">
      <xdr:nvSpPr>
        <xdr:cNvPr id="609" name="フローチャート: 判断 608">
          <a:extLst>
            <a:ext uri="{FF2B5EF4-FFF2-40B4-BE49-F238E27FC236}">
              <a16:creationId xmlns:a16="http://schemas.microsoft.com/office/drawing/2014/main" id="{EB0CA8C2-FE23-416F-9543-F4DDB7EC76C8}"/>
            </a:ext>
          </a:extLst>
        </xdr:cNvPr>
        <xdr:cNvSpPr/>
      </xdr:nvSpPr>
      <xdr:spPr>
        <a:xfrm>
          <a:off x="18605500" y="14210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0" name="テキスト ボックス 609">
          <a:extLst>
            <a:ext uri="{FF2B5EF4-FFF2-40B4-BE49-F238E27FC236}">
              <a16:creationId xmlns:a16="http://schemas.microsoft.com/office/drawing/2014/main" id="{60B408F4-CD35-4DF3-B368-45D6BEE38031}"/>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1" name="テキスト ボックス 610">
          <a:extLst>
            <a:ext uri="{FF2B5EF4-FFF2-40B4-BE49-F238E27FC236}">
              <a16:creationId xmlns:a16="http://schemas.microsoft.com/office/drawing/2014/main" id="{CAA5D48E-B5A3-4831-891F-261154DAB4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12" name="テキスト ボックス 611">
          <a:extLst>
            <a:ext uri="{FF2B5EF4-FFF2-40B4-BE49-F238E27FC236}">
              <a16:creationId xmlns:a16="http://schemas.microsoft.com/office/drawing/2014/main" id="{2094F8C6-B6AB-4C09-B40F-BE6E8455C42C}"/>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13" name="テキスト ボックス 612">
          <a:extLst>
            <a:ext uri="{FF2B5EF4-FFF2-40B4-BE49-F238E27FC236}">
              <a16:creationId xmlns:a16="http://schemas.microsoft.com/office/drawing/2014/main" id="{CB3301FC-36AC-4DAA-A3A5-28DD79E388A3}"/>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14" name="テキスト ボックス 613">
          <a:extLst>
            <a:ext uri="{FF2B5EF4-FFF2-40B4-BE49-F238E27FC236}">
              <a16:creationId xmlns:a16="http://schemas.microsoft.com/office/drawing/2014/main" id="{C243A13D-C544-409A-AAD6-8EDBAA30E83E}"/>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170180</xdr:rowOff>
    </xdr:from>
    <xdr:to>
      <xdr:col>116</xdr:col>
      <xdr:colOff>114300</xdr:colOff>
      <xdr:row>83</xdr:row>
      <xdr:rowOff>100330</xdr:rowOff>
    </xdr:to>
    <xdr:sp macro="" textlink="">
      <xdr:nvSpPr>
        <xdr:cNvPr id="615" name="楕円 614">
          <a:extLst>
            <a:ext uri="{FF2B5EF4-FFF2-40B4-BE49-F238E27FC236}">
              <a16:creationId xmlns:a16="http://schemas.microsoft.com/office/drawing/2014/main" id="{4B154199-DC20-44F1-821B-26F67C18BE3D}"/>
            </a:ext>
          </a:extLst>
        </xdr:cNvPr>
        <xdr:cNvSpPr/>
      </xdr:nvSpPr>
      <xdr:spPr>
        <a:xfrm>
          <a:off x="22110700" y="1422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21607</xdr:rowOff>
    </xdr:from>
    <xdr:ext cx="469744" cy="259045"/>
    <xdr:sp macro="" textlink="">
      <xdr:nvSpPr>
        <xdr:cNvPr id="616" name="【消防施設】&#10;一人当たり面積該当値テキスト">
          <a:extLst>
            <a:ext uri="{FF2B5EF4-FFF2-40B4-BE49-F238E27FC236}">
              <a16:creationId xmlns:a16="http://schemas.microsoft.com/office/drawing/2014/main" id="{5B21D795-8242-4D18-BB33-A58257A9ADDF}"/>
            </a:ext>
          </a:extLst>
        </xdr:cNvPr>
        <xdr:cNvSpPr txBox="1"/>
      </xdr:nvSpPr>
      <xdr:spPr>
        <a:xfrm>
          <a:off x="22199600" y="1408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12446</xdr:rowOff>
    </xdr:from>
    <xdr:to>
      <xdr:col>112</xdr:col>
      <xdr:colOff>38100</xdr:colOff>
      <xdr:row>83</xdr:row>
      <xdr:rowOff>114046</xdr:rowOff>
    </xdr:to>
    <xdr:sp macro="" textlink="">
      <xdr:nvSpPr>
        <xdr:cNvPr id="617" name="楕円 616">
          <a:extLst>
            <a:ext uri="{FF2B5EF4-FFF2-40B4-BE49-F238E27FC236}">
              <a16:creationId xmlns:a16="http://schemas.microsoft.com/office/drawing/2014/main" id="{214D4571-8E29-4084-B4D7-AF557B79450B}"/>
            </a:ext>
          </a:extLst>
        </xdr:cNvPr>
        <xdr:cNvSpPr/>
      </xdr:nvSpPr>
      <xdr:spPr>
        <a:xfrm>
          <a:off x="21272500" y="14242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49530</xdr:rowOff>
    </xdr:from>
    <xdr:to>
      <xdr:col>116</xdr:col>
      <xdr:colOff>63500</xdr:colOff>
      <xdr:row>83</xdr:row>
      <xdr:rowOff>63246</xdr:rowOff>
    </xdr:to>
    <xdr:cxnSp macro="">
      <xdr:nvCxnSpPr>
        <xdr:cNvPr id="618" name="直線コネクタ 617">
          <a:extLst>
            <a:ext uri="{FF2B5EF4-FFF2-40B4-BE49-F238E27FC236}">
              <a16:creationId xmlns:a16="http://schemas.microsoft.com/office/drawing/2014/main" id="{1BBC73B6-1C1B-45C0-8231-84BCDCC508BB}"/>
            </a:ext>
          </a:extLst>
        </xdr:cNvPr>
        <xdr:cNvCxnSpPr/>
      </xdr:nvCxnSpPr>
      <xdr:spPr>
        <a:xfrm flipV="1">
          <a:off x="21323300" y="14279880"/>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19304</xdr:rowOff>
    </xdr:from>
    <xdr:to>
      <xdr:col>107</xdr:col>
      <xdr:colOff>101600</xdr:colOff>
      <xdr:row>83</xdr:row>
      <xdr:rowOff>120904</xdr:rowOff>
    </xdr:to>
    <xdr:sp macro="" textlink="">
      <xdr:nvSpPr>
        <xdr:cNvPr id="619" name="楕円 618">
          <a:extLst>
            <a:ext uri="{FF2B5EF4-FFF2-40B4-BE49-F238E27FC236}">
              <a16:creationId xmlns:a16="http://schemas.microsoft.com/office/drawing/2014/main" id="{7E52257C-1CE3-4F85-ABF3-69A80B6B36DE}"/>
            </a:ext>
          </a:extLst>
        </xdr:cNvPr>
        <xdr:cNvSpPr/>
      </xdr:nvSpPr>
      <xdr:spPr>
        <a:xfrm>
          <a:off x="20383500" y="14249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63246</xdr:rowOff>
    </xdr:from>
    <xdr:to>
      <xdr:col>111</xdr:col>
      <xdr:colOff>177800</xdr:colOff>
      <xdr:row>83</xdr:row>
      <xdr:rowOff>70104</xdr:rowOff>
    </xdr:to>
    <xdr:cxnSp macro="">
      <xdr:nvCxnSpPr>
        <xdr:cNvPr id="620" name="直線コネクタ 619">
          <a:extLst>
            <a:ext uri="{FF2B5EF4-FFF2-40B4-BE49-F238E27FC236}">
              <a16:creationId xmlns:a16="http://schemas.microsoft.com/office/drawing/2014/main" id="{28476444-65BE-4FEF-92DE-56F310B39C9C}"/>
            </a:ext>
          </a:extLst>
        </xdr:cNvPr>
        <xdr:cNvCxnSpPr/>
      </xdr:nvCxnSpPr>
      <xdr:spPr>
        <a:xfrm flipV="1">
          <a:off x="20434300" y="14293596"/>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30735</xdr:rowOff>
    </xdr:from>
    <xdr:to>
      <xdr:col>102</xdr:col>
      <xdr:colOff>165100</xdr:colOff>
      <xdr:row>83</xdr:row>
      <xdr:rowOff>132335</xdr:rowOff>
    </xdr:to>
    <xdr:sp macro="" textlink="">
      <xdr:nvSpPr>
        <xdr:cNvPr id="621" name="楕円 620">
          <a:extLst>
            <a:ext uri="{FF2B5EF4-FFF2-40B4-BE49-F238E27FC236}">
              <a16:creationId xmlns:a16="http://schemas.microsoft.com/office/drawing/2014/main" id="{C00B5497-341C-4926-A035-38B0C20BB72C}"/>
            </a:ext>
          </a:extLst>
        </xdr:cNvPr>
        <xdr:cNvSpPr/>
      </xdr:nvSpPr>
      <xdr:spPr>
        <a:xfrm>
          <a:off x="19494500" y="14261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70104</xdr:rowOff>
    </xdr:from>
    <xdr:to>
      <xdr:col>107</xdr:col>
      <xdr:colOff>50800</xdr:colOff>
      <xdr:row>83</xdr:row>
      <xdr:rowOff>81535</xdr:rowOff>
    </xdr:to>
    <xdr:cxnSp macro="">
      <xdr:nvCxnSpPr>
        <xdr:cNvPr id="622" name="直線コネクタ 621">
          <a:extLst>
            <a:ext uri="{FF2B5EF4-FFF2-40B4-BE49-F238E27FC236}">
              <a16:creationId xmlns:a16="http://schemas.microsoft.com/office/drawing/2014/main" id="{3D18A012-431A-4EBD-AD94-FC20DEC83091}"/>
            </a:ext>
          </a:extLst>
        </xdr:cNvPr>
        <xdr:cNvCxnSpPr/>
      </xdr:nvCxnSpPr>
      <xdr:spPr>
        <a:xfrm flipV="1">
          <a:off x="19545300" y="14300454"/>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44450</xdr:rowOff>
    </xdr:from>
    <xdr:to>
      <xdr:col>98</xdr:col>
      <xdr:colOff>38100</xdr:colOff>
      <xdr:row>83</xdr:row>
      <xdr:rowOff>146050</xdr:rowOff>
    </xdr:to>
    <xdr:sp macro="" textlink="">
      <xdr:nvSpPr>
        <xdr:cNvPr id="623" name="楕円 622">
          <a:extLst>
            <a:ext uri="{FF2B5EF4-FFF2-40B4-BE49-F238E27FC236}">
              <a16:creationId xmlns:a16="http://schemas.microsoft.com/office/drawing/2014/main" id="{DF4600EC-81DA-4AC4-A31B-4416CF91B95F}"/>
            </a:ext>
          </a:extLst>
        </xdr:cNvPr>
        <xdr:cNvSpPr/>
      </xdr:nvSpPr>
      <xdr:spPr>
        <a:xfrm>
          <a:off x="1860550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81535</xdr:rowOff>
    </xdr:from>
    <xdr:to>
      <xdr:col>102</xdr:col>
      <xdr:colOff>114300</xdr:colOff>
      <xdr:row>83</xdr:row>
      <xdr:rowOff>95250</xdr:rowOff>
    </xdr:to>
    <xdr:cxnSp macro="">
      <xdr:nvCxnSpPr>
        <xdr:cNvPr id="624" name="直線コネクタ 623">
          <a:extLst>
            <a:ext uri="{FF2B5EF4-FFF2-40B4-BE49-F238E27FC236}">
              <a16:creationId xmlns:a16="http://schemas.microsoft.com/office/drawing/2014/main" id="{ABBEE132-06B6-424A-811C-C76841E81695}"/>
            </a:ext>
          </a:extLst>
        </xdr:cNvPr>
        <xdr:cNvCxnSpPr/>
      </xdr:nvCxnSpPr>
      <xdr:spPr>
        <a:xfrm flipV="1">
          <a:off x="18656300" y="14311885"/>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73169</xdr:rowOff>
    </xdr:from>
    <xdr:ext cx="469744" cy="259045"/>
    <xdr:sp macro="" textlink="">
      <xdr:nvSpPr>
        <xdr:cNvPr id="625" name="n_1aveValue【消防施設】&#10;一人当たり面積">
          <a:extLst>
            <a:ext uri="{FF2B5EF4-FFF2-40B4-BE49-F238E27FC236}">
              <a16:creationId xmlns:a16="http://schemas.microsoft.com/office/drawing/2014/main" id="{C32BD6DB-2BB0-41F3-9215-8FBB38B6539C}"/>
            </a:ext>
          </a:extLst>
        </xdr:cNvPr>
        <xdr:cNvSpPr txBox="1"/>
      </xdr:nvSpPr>
      <xdr:spPr>
        <a:xfrm>
          <a:off x="21075727" y="14474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70883</xdr:rowOff>
    </xdr:from>
    <xdr:ext cx="469744" cy="259045"/>
    <xdr:sp macro="" textlink="">
      <xdr:nvSpPr>
        <xdr:cNvPr id="626" name="n_2aveValue【消防施設】&#10;一人当たり面積">
          <a:extLst>
            <a:ext uri="{FF2B5EF4-FFF2-40B4-BE49-F238E27FC236}">
              <a16:creationId xmlns:a16="http://schemas.microsoft.com/office/drawing/2014/main" id="{711C2C77-6A46-4192-9480-635C6EB08B0E}"/>
            </a:ext>
          </a:extLst>
        </xdr:cNvPr>
        <xdr:cNvSpPr txBox="1"/>
      </xdr:nvSpPr>
      <xdr:spPr>
        <a:xfrm>
          <a:off x="20199427" y="14472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87140</xdr:rowOff>
    </xdr:from>
    <xdr:ext cx="469744" cy="259045"/>
    <xdr:sp macro="" textlink="">
      <xdr:nvSpPr>
        <xdr:cNvPr id="627" name="n_3aveValue【消防施設】&#10;一人当たり面積">
          <a:extLst>
            <a:ext uri="{FF2B5EF4-FFF2-40B4-BE49-F238E27FC236}">
              <a16:creationId xmlns:a16="http://schemas.microsoft.com/office/drawing/2014/main" id="{1E94D55F-3A0C-46E2-89D3-070CF2A132BE}"/>
            </a:ext>
          </a:extLst>
        </xdr:cNvPr>
        <xdr:cNvSpPr txBox="1"/>
      </xdr:nvSpPr>
      <xdr:spPr>
        <a:xfrm>
          <a:off x="19310427" y="13974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98569</xdr:rowOff>
    </xdr:from>
    <xdr:ext cx="469744" cy="259045"/>
    <xdr:sp macro="" textlink="">
      <xdr:nvSpPr>
        <xdr:cNvPr id="628" name="n_4aveValue【消防施設】&#10;一人当たり面積">
          <a:extLst>
            <a:ext uri="{FF2B5EF4-FFF2-40B4-BE49-F238E27FC236}">
              <a16:creationId xmlns:a16="http://schemas.microsoft.com/office/drawing/2014/main" id="{9F5E0604-FB6D-4BC5-91FF-0CBF2F9E6585}"/>
            </a:ext>
          </a:extLst>
        </xdr:cNvPr>
        <xdr:cNvSpPr txBox="1"/>
      </xdr:nvSpPr>
      <xdr:spPr>
        <a:xfrm>
          <a:off x="18421427" y="13986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130573</xdr:rowOff>
    </xdr:from>
    <xdr:ext cx="469744" cy="259045"/>
    <xdr:sp macro="" textlink="">
      <xdr:nvSpPr>
        <xdr:cNvPr id="629" name="n_1mainValue【消防施設】&#10;一人当たり面積">
          <a:extLst>
            <a:ext uri="{FF2B5EF4-FFF2-40B4-BE49-F238E27FC236}">
              <a16:creationId xmlns:a16="http://schemas.microsoft.com/office/drawing/2014/main" id="{347B3F16-7D6E-40D1-8C55-B4AEBE8091EF}"/>
            </a:ext>
          </a:extLst>
        </xdr:cNvPr>
        <xdr:cNvSpPr txBox="1"/>
      </xdr:nvSpPr>
      <xdr:spPr>
        <a:xfrm>
          <a:off x="21075727" y="14018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137431</xdr:rowOff>
    </xdr:from>
    <xdr:ext cx="469744" cy="259045"/>
    <xdr:sp macro="" textlink="">
      <xdr:nvSpPr>
        <xdr:cNvPr id="630" name="n_2mainValue【消防施設】&#10;一人当たり面積">
          <a:extLst>
            <a:ext uri="{FF2B5EF4-FFF2-40B4-BE49-F238E27FC236}">
              <a16:creationId xmlns:a16="http://schemas.microsoft.com/office/drawing/2014/main" id="{1A010586-4A68-4624-AD3B-4E1C5219E3B1}"/>
            </a:ext>
          </a:extLst>
        </xdr:cNvPr>
        <xdr:cNvSpPr txBox="1"/>
      </xdr:nvSpPr>
      <xdr:spPr>
        <a:xfrm>
          <a:off x="20199427" y="14024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123462</xdr:rowOff>
    </xdr:from>
    <xdr:ext cx="469744" cy="259045"/>
    <xdr:sp macro="" textlink="">
      <xdr:nvSpPr>
        <xdr:cNvPr id="631" name="n_3mainValue【消防施設】&#10;一人当たり面積">
          <a:extLst>
            <a:ext uri="{FF2B5EF4-FFF2-40B4-BE49-F238E27FC236}">
              <a16:creationId xmlns:a16="http://schemas.microsoft.com/office/drawing/2014/main" id="{5BBE3954-D1A0-4F33-BC3D-431A5CB0134B}"/>
            </a:ext>
          </a:extLst>
        </xdr:cNvPr>
        <xdr:cNvSpPr txBox="1"/>
      </xdr:nvSpPr>
      <xdr:spPr>
        <a:xfrm>
          <a:off x="19310427" y="14353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137177</xdr:rowOff>
    </xdr:from>
    <xdr:ext cx="469744" cy="259045"/>
    <xdr:sp macro="" textlink="">
      <xdr:nvSpPr>
        <xdr:cNvPr id="632" name="n_4mainValue【消防施設】&#10;一人当たり面積">
          <a:extLst>
            <a:ext uri="{FF2B5EF4-FFF2-40B4-BE49-F238E27FC236}">
              <a16:creationId xmlns:a16="http://schemas.microsoft.com/office/drawing/2014/main" id="{A9728EC1-A1BC-4042-AEC3-8433A0B0B3BD}"/>
            </a:ext>
          </a:extLst>
        </xdr:cNvPr>
        <xdr:cNvSpPr txBox="1"/>
      </xdr:nvSpPr>
      <xdr:spPr>
        <a:xfrm>
          <a:off x="18421427" y="1436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33" name="正方形/長方形 632">
          <a:extLst>
            <a:ext uri="{FF2B5EF4-FFF2-40B4-BE49-F238E27FC236}">
              <a16:creationId xmlns:a16="http://schemas.microsoft.com/office/drawing/2014/main" id="{D9489F06-2868-4969-9A01-A57D4957CE33}"/>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4" name="正方形/長方形 633">
          <a:extLst>
            <a:ext uri="{FF2B5EF4-FFF2-40B4-BE49-F238E27FC236}">
              <a16:creationId xmlns:a16="http://schemas.microsoft.com/office/drawing/2014/main" id="{5E4EA4B8-1DBF-4A12-980C-40AE52DE8E37}"/>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5" name="正方形/長方形 634">
          <a:extLst>
            <a:ext uri="{FF2B5EF4-FFF2-40B4-BE49-F238E27FC236}">
              <a16:creationId xmlns:a16="http://schemas.microsoft.com/office/drawing/2014/main" id="{B062CABC-0CED-4CDF-84C9-B46307C983C9}"/>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6" name="正方形/長方形 635">
          <a:extLst>
            <a:ext uri="{FF2B5EF4-FFF2-40B4-BE49-F238E27FC236}">
              <a16:creationId xmlns:a16="http://schemas.microsoft.com/office/drawing/2014/main" id="{D063E186-C3A0-497F-9087-C3A4272A19D5}"/>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37" name="正方形/長方形 636">
          <a:extLst>
            <a:ext uri="{FF2B5EF4-FFF2-40B4-BE49-F238E27FC236}">
              <a16:creationId xmlns:a16="http://schemas.microsoft.com/office/drawing/2014/main" id="{FAFF9440-3496-46CA-B86E-709772D047E2}"/>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38" name="正方形/長方形 637">
          <a:extLst>
            <a:ext uri="{FF2B5EF4-FFF2-40B4-BE49-F238E27FC236}">
              <a16:creationId xmlns:a16="http://schemas.microsoft.com/office/drawing/2014/main" id="{DA31C579-925F-4EA9-89E8-65D5D6C38B7A}"/>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39" name="正方形/長方形 638">
          <a:extLst>
            <a:ext uri="{FF2B5EF4-FFF2-40B4-BE49-F238E27FC236}">
              <a16:creationId xmlns:a16="http://schemas.microsoft.com/office/drawing/2014/main" id="{684DEE05-39D8-427F-8003-49409920B68B}"/>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0" name="正方形/長方形 639">
          <a:extLst>
            <a:ext uri="{FF2B5EF4-FFF2-40B4-BE49-F238E27FC236}">
              <a16:creationId xmlns:a16="http://schemas.microsoft.com/office/drawing/2014/main" id="{5275E205-72CA-456A-BB00-B285726D4B9B}"/>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1" name="テキスト ボックス 640">
          <a:extLst>
            <a:ext uri="{FF2B5EF4-FFF2-40B4-BE49-F238E27FC236}">
              <a16:creationId xmlns:a16="http://schemas.microsoft.com/office/drawing/2014/main" id="{B3933F9E-027A-4CA8-A2EC-0A44DCA9565D}"/>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2" name="直線コネクタ 641">
          <a:extLst>
            <a:ext uri="{FF2B5EF4-FFF2-40B4-BE49-F238E27FC236}">
              <a16:creationId xmlns:a16="http://schemas.microsoft.com/office/drawing/2014/main" id="{759C02E1-4117-4BD8-BA6F-B14434740EA5}"/>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3" name="テキスト ボックス 642">
          <a:extLst>
            <a:ext uri="{FF2B5EF4-FFF2-40B4-BE49-F238E27FC236}">
              <a16:creationId xmlns:a16="http://schemas.microsoft.com/office/drawing/2014/main" id="{24A16EA2-C584-448B-8B1C-FD6BEBF1B39D}"/>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44" name="直線コネクタ 643">
          <a:extLst>
            <a:ext uri="{FF2B5EF4-FFF2-40B4-BE49-F238E27FC236}">
              <a16:creationId xmlns:a16="http://schemas.microsoft.com/office/drawing/2014/main" id="{4AF5D0BD-D8AD-44B0-84AA-980C15D5D4EB}"/>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45" name="テキスト ボックス 644">
          <a:extLst>
            <a:ext uri="{FF2B5EF4-FFF2-40B4-BE49-F238E27FC236}">
              <a16:creationId xmlns:a16="http://schemas.microsoft.com/office/drawing/2014/main" id="{436A00BA-5394-4C92-A402-F544AF24C084}"/>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46" name="直線コネクタ 645">
          <a:extLst>
            <a:ext uri="{FF2B5EF4-FFF2-40B4-BE49-F238E27FC236}">
              <a16:creationId xmlns:a16="http://schemas.microsoft.com/office/drawing/2014/main" id="{AACF2A92-552E-47B9-8937-BC3D16491E1F}"/>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47" name="テキスト ボックス 646">
          <a:extLst>
            <a:ext uri="{FF2B5EF4-FFF2-40B4-BE49-F238E27FC236}">
              <a16:creationId xmlns:a16="http://schemas.microsoft.com/office/drawing/2014/main" id="{777B8C3C-DEA1-44DF-883D-37323268F561}"/>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48" name="直線コネクタ 647">
          <a:extLst>
            <a:ext uri="{FF2B5EF4-FFF2-40B4-BE49-F238E27FC236}">
              <a16:creationId xmlns:a16="http://schemas.microsoft.com/office/drawing/2014/main" id="{8F224BFE-70F3-4D91-BB3B-8E3C86D2318A}"/>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49" name="テキスト ボックス 648">
          <a:extLst>
            <a:ext uri="{FF2B5EF4-FFF2-40B4-BE49-F238E27FC236}">
              <a16:creationId xmlns:a16="http://schemas.microsoft.com/office/drawing/2014/main" id="{8539DED4-64E5-42B1-ACB7-37ACB5507F43}"/>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0" name="直線コネクタ 649">
          <a:extLst>
            <a:ext uri="{FF2B5EF4-FFF2-40B4-BE49-F238E27FC236}">
              <a16:creationId xmlns:a16="http://schemas.microsoft.com/office/drawing/2014/main" id="{0083E7C0-C34D-441D-8D6C-879B534AF38D}"/>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1" name="テキスト ボックス 650">
          <a:extLst>
            <a:ext uri="{FF2B5EF4-FFF2-40B4-BE49-F238E27FC236}">
              <a16:creationId xmlns:a16="http://schemas.microsoft.com/office/drawing/2014/main" id="{35AE0B34-9A8A-4267-9430-20FA30088A01}"/>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52" name="直線コネクタ 651">
          <a:extLst>
            <a:ext uri="{FF2B5EF4-FFF2-40B4-BE49-F238E27FC236}">
              <a16:creationId xmlns:a16="http://schemas.microsoft.com/office/drawing/2014/main" id="{11C82C4D-B67A-4826-9DCF-E556D80F1921}"/>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53" name="テキスト ボックス 652">
          <a:extLst>
            <a:ext uri="{FF2B5EF4-FFF2-40B4-BE49-F238E27FC236}">
              <a16:creationId xmlns:a16="http://schemas.microsoft.com/office/drawing/2014/main" id="{C2429E65-0BE3-4835-9C63-12F17296A1CB}"/>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54" name="直線コネクタ 653">
          <a:extLst>
            <a:ext uri="{FF2B5EF4-FFF2-40B4-BE49-F238E27FC236}">
              <a16:creationId xmlns:a16="http://schemas.microsoft.com/office/drawing/2014/main" id="{E5A09D24-8797-4A40-9E41-81CE4E1D4F28}"/>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55" name="テキスト ボックス 654">
          <a:extLst>
            <a:ext uri="{FF2B5EF4-FFF2-40B4-BE49-F238E27FC236}">
              <a16:creationId xmlns:a16="http://schemas.microsoft.com/office/drawing/2014/main" id="{880FFE1F-5AE9-4FE3-932C-B3532C09E70B}"/>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6" name="直線コネクタ 655">
          <a:extLst>
            <a:ext uri="{FF2B5EF4-FFF2-40B4-BE49-F238E27FC236}">
              <a16:creationId xmlns:a16="http://schemas.microsoft.com/office/drawing/2014/main" id="{A6792A01-834F-437C-B4A2-EDBD70B426B1}"/>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7" name="【庁舎】&#10;有形固定資産減価償却率グラフ枠">
          <a:extLst>
            <a:ext uri="{FF2B5EF4-FFF2-40B4-BE49-F238E27FC236}">
              <a16:creationId xmlns:a16="http://schemas.microsoft.com/office/drawing/2014/main" id="{A3A4455A-9E47-40AC-8BDE-130319082D84}"/>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120287</xdr:rowOff>
    </xdr:from>
    <xdr:to>
      <xdr:col>85</xdr:col>
      <xdr:colOff>126364</xdr:colOff>
      <xdr:row>109</xdr:row>
      <xdr:rowOff>9252</xdr:rowOff>
    </xdr:to>
    <xdr:cxnSp macro="">
      <xdr:nvCxnSpPr>
        <xdr:cNvPr id="658" name="直線コネクタ 657">
          <a:extLst>
            <a:ext uri="{FF2B5EF4-FFF2-40B4-BE49-F238E27FC236}">
              <a16:creationId xmlns:a16="http://schemas.microsoft.com/office/drawing/2014/main" id="{F637C37B-3C19-4FFF-A3F8-FF9877F27BCC}"/>
            </a:ext>
          </a:extLst>
        </xdr:cNvPr>
        <xdr:cNvCxnSpPr/>
      </xdr:nvCxnSpPr>
      <xdr:spPr>
        <a:xfrm flipV="1">
          <a:off x="16318864" y="17093837"/>
          <a:ext cx="0" cy="1603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13079</xdr:rowOff>
    </xdr:from>
    <xdr:ext cx="405111" cy="259045"/>
    <xdr:sp macro="" textlink="">
      <xdr:nvSpPr>
        <xdr:cNvPr id="659" name="【庁舎】&#10;有形固定資産減価償却率最小値テキスト">
          <a:extLst>
            <a:ext uri="{FF2B5EF4-FFF2-40B4-BE49-F238E27FC236}">
              <a16:creationId xmlns:a16="http://schemas.microsoft.com/office/drawing/2014/main" id="{2FDB1AFC-15CA-4E14-93A1-4E49CFA2AC27}"/>
            </a:ext>
          </a:extLst>
        </xdr:cNvPr>
        <xdr:cNvSpPr txBox="1"/>
      </xdr:nvSpPr>
      <xdr:spPr>
        <a:xfrm>
          <a:off x="16357600" y="18701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9252</xdr:rowOff>
    </xdr:from>
    <xdr:to>
      <xdr:col>86</xdr:col>
      <xdr:colOff>25400</xdr:colOff>
      <xdr:row>109</xdr:row>
      <xdr:rowOff>9252</xdr:rowOff>
    </xdr:to>
    <xdr:cxnSp macro="">
      <xdr:nvCxnSpPr>
        <xdr:cNvPr id="660" name="直線コネクタ 659">
          <a:extLst>
            <a:ext uri="{FF2B5EF4-FFF2-40B4-BE49-F238E27FC236}">
              <a16:creationId xmlns:a16="http://schemas.microsoft.com/office/drawing/2014/main" id="{1920C8CC-F44B-4B51-AB38-1BB3EB5DA0FA}"/>
            </a:ext>
          </a:extLst>
        </xdr:cNvPr>
        <xdr:cNvCxnSpPr/>
      </xdr:nvCxnSpPr>
      <xdr:spPr>
        <a:xfrm>
          <a:off x="16230600" y="1869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66964</xdr:rowOff>
    </xdr:from>
    <xdr:ext cx="340478" cy="259045"/>
    <xdr:sp macro="" textlink="">
      <xdr:nvSpPr>
        <xdr:cNvPr id="661" name="【庁舎】&#10;有形固定資産減価償却率最大値テキスト">
          <a:extLst>
            <a:ext uri="{FF2B5EF4-FFF2-40B4-BE49-F238E27FC236}">
              <a16:creationId xmlns:a16="http://schemas.microsoft.com/office/drawing/2014/main" id="{0146DF22-DDD9-44D6-92A9-9A756A83EFAD}"/>
            </a:ext>
          </a:extLst>
        </xdr:cNvPr>
        <xdr:cNvSpPr txBox="1"/>
      </xdr:nvSpPr>
      <xdr:spPr>
        <a:xfrm>
          <a:off x="16357600" y="1686906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120287</xdr:rowOff>
    </xdr:from>
    <xdr:to>
      <xdr:col>86</xdr:col>
      <xdr:colOff>25400</xdr:colOff>
      <xdr:row>99</xdr:row>
      <xdr:rowOff>120287</xdr:rowOff>
    </xdr:to>
    <xdr:cxnSp macro="">
      <xdr:nvCxnSpPr>
        <xdr:cNvPr id="662" name="直線コネクタ 661">
          <a:extLst>
            <a:ext uri="{FF2B5EF4-FFF2-40B4-BE49-F238E27FC236}">
              <a16:creationId xmlns:a16="http://schemas.microsoft.com/office/drawing/2014/main" id="{FDCC5D6E-175F-4E96-AE15-D07959C934C8}"/>
            </a:ext>
          </a:extLst>
        </xdr:cNvPr>
        <xdr:cNvCxnSpPr/>
      </xdr:nvCxnSpPr>
      <xdr:spPr>
        <a:xfrm>
          <a:off x="16230600" y="17093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97263</xdr:rowOff>
    </xdr:from>
    <xdr:ext cx="405111" cy="259045"/>
    <xdr:sp macro="" textlink="">
      <xdr:nvSpPr>
        <xdr:cNvPr id="663" name="【庁舎】&#10;有形固定資産減価償却率平均値テキスト">
          <a:extLst>
            <a:ext uri="{FF2B5EF4-FFF2-40B4-BE49-F238E27FC236}">
              <a16:creationId xmlns:a16="http://schemas.microsoft.com/office/drawing/2014/main" id="{A9158617-7E98-4CFC-84FC-AAF4DD48C561}"/>
            </a:ext>
          </a:extLst>
        </xdr:cNvPr>
        <xdr:cNvSpPr txBox="1"/>
      </xdr:nvSpPr>
      <xdr:spPr>
        <a:xfrm>
          <a:off x="16357600" y="177566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74386</xdr:rowOff>
    </xdr:from>
    <xdr:to>
      <xdr:col>85</xdr:col>
      <xdr:colOff>177800</xdr:colOff>
      <xdr:row>105</xdr:row>
      <xdr:rowOff>4536</xdr:rowOff>
    </xdr:to>
    <xdr:sp macro="" textlink="">
      <xdr:nvSpPr>
        <xdr:cNvPr id="664" name="フローチャート: 判断 663">
          <a:extLst>
            <a:ext uri="{FF2B5EF4-FFF2-40B4-BE49-F238E27FC236}">
              <a16:creationId xmlns:a16="http://schemas.microsoft.com/office/drawing/2014/main" id="{715711FA-C172-4476-878B-C5D983BAB042}"/>
            </a:ext>
          </a:extLst>
        </xdr:cNvPr>
        <xdr:cNvSpPr/>
      </xdr:nvSpPr>
      <xdr:spPr>
        <a:xfrm>
          <a:off x="16268700" y="1790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76019</xdr:rowOff>
    </xdr:from>
    <xdr:to>
      <xdr:col>81</xdr:col>
      <xdr:colOff>101600</xdr:colOff>
      <xdr:row>105</xdr:row>
      <xdr:rowOff>6169</xdr:rowOff>
    </xdr:to>
    <xdr:sp macro="" textlink="">
      <xdr:nvSpPr>
        <xdr:cNvPr id="665" name="フローチャート: 判断 664">
          <a:extLst>
            <a:ext uri="{FF2B5EF4-FFF2-40B4-BE49-F238E27FC236}">
              <a16:creationId xmlns:a16="http://schemas.microsoft.com/office/drawing/2014/main" id="{90FEBD61-C4CE-4431-ABAA-3DFCDCC99083}"/>
            </a:ext>
          </a:extLst>
        </xdr:cNvPr>
        <xdr:cNvSpPr/>
      </xdr:nvSpPr>
      <xdr:spPr>
        <a:xfrm>
          <a:off x="15430500" y="1790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69487</xdr:rowOff>
    </xdr:from>
    <xdr:to>
      <xdr:col>76</xdr:col>
      <xdr:colOff>165100</xdr:colOff>
      <xdr:row>104</xdr:row>
      <xdr:rowOff>171087</xdr:rowOff>
    </xdr:to>
    <xdr:sp macro="" textlink="">
      <xdr:nvSpPr>
        <xdr:cNvPr id="666" name="フローチャート: 判断 665">
          <a:extLst>
            <a:ext uri="{FF2B5EF4-FFF2-40B4-BE49-F238E27FC236}">
              <a16:creationId xmlns:a16="http://schemas.microsoft.com/office/drawing/2014/main" id="{3AF1A48A-F4D2-4D76-B85F-4EF2895BD670}"/>
            </a:ext>
          </a:extLst>
        </xdr:cNvPr>
        <xdr:cNvSpPr/>
      </xdr:nvSpPr>
      <xdr:spPr>
        <a:xfrm>
          <a:off x="14541500" y="1790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129902</xdr:rowOff>
    </xdr:from>
    <xdr:to>
      <xdr:col>72</xdr:col>
      <xdr:colOff>38100</xdr:colOff>
      <xdr:row>105</xdr:row>
      <xdr:rowOff>60052</xdr:rowOff>
    </xdr:to>
    <xdr:sp macro="" textlink="">
      <xdr:nvSpPr>
        <xdr:cNvPr id="667" name="フローチャート: 判断 666">
          <a:extLst>
            <a:ext uri="{FF2B5EF4-FFF2-40B4-BE49-F238E27FC236}">
              <a16:creationId xmlns:a16="http://schemas.microsoft.com/office/drawing/2014/main" id="{2E24F634-92A3-47A7-8AF4-5CEE9B585FCB}"/>
            </a:ext>
          </a:extLst>
        </xdr:cNvPr>
        <xdr:cNvSpPr/>
      </xdr:nvSpPr>
      <xdr:spPr>
        <a:xfrm>
          <a:off x="13652500" y="17960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116839</xdr:rowOff>
    </xdr:from>
    <xdr:to>
      <xdr:col>67</xdr:col>
      <xdr:colOff>101600</xdr:colOff>
      <xdr:row>105</xdr:row>
      <xdr:rowOff>46989</xdr:rowOff>
    </xdr:to>
    <xdr:sp macro="" textlink="">
      <xdr:nvSpPr>
        <xdr:cNvPr id="668" name="フローチャート: 判断 667">
          <a:extLst>
            <a:ext uri="{FF2B5EF4-FFF2-40B4-BE49-F238E27FC236}">
              <a16:creationId xmlns:a16="http://schemas.microsoft.com/office/drawing/2014/main" id="{B07E7210-3599-4380-8447-26F2FCC0EF2F}"/>
            </a:ext>
          </a:extLst>
        </xdr:cNvPr>
        <xdr:cNvSpPr/>
      </xdr:nvSpPr>
      <xdr:spPr>
        <a:xfrm>
          <a:off x="12763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69" name="テキスト ボックス 668">
          <a:extLst>
            <a:ext uri="{FF2B5EF4-FFF2-40B4-BE49-F238E27FC236}">
              <a16:creationId xmlns:a16="http://schemas.microsoft.com/office/drawing/2014/main" id="{0ACA017F-5B5B-4A40-84EB-389959C26F69}"/>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0" name="テキスト ボックス 669">
          <a:extLst>
            <a:ext uri="{FF2B5EF4-FFF2-40B4-BE49-F238E27FC236}">
              <a16:creationId xmlns:a16="http://schemas.microsoft.com/office/drawing/2014/main" id="{62B1AD89-0A16-419F-9030-C609FA3DABD3}"/>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1" name="テキスト ボックス 670">
          <a:extLst>
            <a:ext uri="{FF2B5EF4-FFF2-40B4-BE49-F238E27FC236}">
              <a16:creationId xmlns:a16="http://schemas.microsoft.com/office/drawing/2014/main" id="{6FD6CB22-0C1E-4642-8960-915D110482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2" name="テキスト ボックス 671">
          <a:extLst>
            <a:ext uri="{FF2B5EF4-FFF2-40B4-BE49-F238E27FC236}">
              <a16:creationId xmlns:a16="http://schemas.microsoft.com/office/drawing/2014/main" id="{90AE3E61-C25D-48A7-B286-88E2C3A7F364}"/>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3" name="テキスト ボックス 672">
          <a:extLst>
            <a:ext uri="{FF2B5EF4-FFF2-40B4-BE49-F238E27FC236}">
              <a16:creationId xmlns:a16="http://schemas.microsoft.com/office/drawing/2014/main" id="{47DFBCFC-FAD6-4FC2-89C4-AFC14A434035}"/>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152763</xdr:rowOff>
    </xdr:from>
    <xdr:to>
      <xdr:col>85</xdr:col>
      <xdr:colOff>177800</xdr:colOff>
      <xdr:row>105</xdr:row>
      <xdr:rowOff>82913</xdr:rowOff>
    </xdr:to>
    <xdr:sp macro="" textlink="">
      <xdr:nvSpPr>
        <xdr:cNvPr id="674" name="楕円 673">
          <a:extLst>
            <a:ext uri="{FF2B5EF4-FFF2-40B4-BE49-F238E27FC236}">
              <a16:creationId xmlns:a16="http://schemas.microsoft.com/office/drawing/2014/main" id="{8A627D8D-4BCD-4A79-9553-D68799BAACC9}"/>
            </a:ext>
          </a:extLst>
        </xdr:cNvPr>
        <xdr:cNvSpPr/>
      </xdr:nvSpPr>
      <xdr:spPr>
        <a:xfrm>
          <a:off x="16268700" y="17983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131190</xdr:rowOff>
    </xdr:from>
    <xdr:ext cx="405111" cy="259045"/>
    <xdr:sp macro="" textlink="">
      <xdr:nvSpPr>
        <xdr:cNvPr id="675" name="【庁舎】&#10;有形固定資産減価償却率該当値テキスト">
          <a:extLst>
            <a:ext uri="{FF2B5EF4-FFF2-40B4-BE49-F238E27FC236}">
              <a16:creationId xmlns:a16="http://schemas.microsoft.com/office/drawing/2014/main" id="{784A3B7F-5884-4C46-816A-594D7D3FA70A}"/>
            </a:ext>
          </a:extLst>
        </xdr:cNvPr>
        <xdr:cNvSpPr txBox="1"/>
      </xdr:nvSpPr>
      <xdr:spPr>
        <a:xfrm>
          <a:off x="16357600" y="17961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118473</xdr:rowOff>
    </xdr:from>
    <xdr:to>
      <xdr:col>81</xdr:col>
      <xdr:colOff>101600</xdr:colOff>
      <xdr:row>105</xdr:row>
      <xdr:rowOff>48623</xdr:rowOff>
    </xdr:to>
    <xdr:sp macro="" textlink="">
      <xdr:nvSpPr>
        <xdr:cNvPr id="676" name="楕円 675">
          <a:extLst>
            <a:ext uri="{FF2B5EF4-FFF2-40B4-BE49-F238E27FC236}">
              <a16:creationId xmlns:a16="http://schemas.microsoft.com/office/drawing/2014/main" id="{19C091BC-0D93-418E-8BAA-31F0B9282195}"/>
            </a:ext>
          </a:extLst>
        </xdr:cNvPr>
        <xdr:cNvSpPr/>
      </xdr:nvSpPr>
      <xdr:spPr>
        <a:xfrm>
          <a:off x="15430500" y="17949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169273</xdr:rowOff>
    </xdr:from>
    <xdr:to>
      <xdr:col>85</xdr:col>
      <xdr:colOff>127000</xdr:colOff>
      <xdr:row>105</xdr:row>
      <xdr:rowOff>32113</xdr:rowOff>
    </xdr:to>
    <xdr:cxnSp macro="">
      <xdr:nvCxnSpPr>
        <xdr:cNvPr id="677" name="直線コネクタ 676">
          <a:extLst>
            <a:ext uri="{FF2B5EF4-FFF2-40B4-BE49-F238E27FC236}">
              <a16:creationId xmlns:a16="http://schemas.microsoft.com/office/drawing/2014/main" id="{0A033DB2-37DB-469B-BE32-FC4B9B86E8E6}"/>
            </a:ext>
          </a:extLst>
        </xdr:cNvPr>
        <xdr:cNvCxnSpPr/>
      </xdr:nvCxnSpPr>
      <xdr:spPr>
        <a:xfrm>
          <a:off x="15481300" y="18000073"/>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67855</xdr:rowOff>
    </xdr:from>
    <xdr:to>
      <xdr:col>76</xdr:col>
      <xdr:colOff>165100</xdr:colOff>
      <xdr:row>104</xdr:row>
      <xdr:rowOff>169455</xdr:rowOff>
    </xdr:to>
    <xdr:sp macro="" textlink="">
      <xdr:nvSpPr>
        <xdr:cNvPr id="678" name="楕円 677">
          <a:extLst>
            <a:ext uri="{FF2B5EF4-FFF2-40B4-BE49-F238E27FC236}">
              <a16:creationId xmlns:a16="http://schemas.microsoft.com/office/drawing/2014/main" id="{D865BABB-4231-4CE3-8C09-3475B0878B8D}"/>
            </a:ext>
          </a:extLst>
        </xdr:cNvPr>
        <xdr:cNvSpPr/>
      </xdr:nvSpPr>
      <xdr:spPr>
        <a:xfrm>
          <a:off x="14541500" y="1789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118655</xdr:rowOff>
    </xdr:from>
    <xdr:to>
      <xdr:col>81</xdr:col>
      <xdr:colOff>50800</xdr:colOff>
      <xdr:row>104</xdr:row>
      <xdr:rowOff>169273</xdr:rowOff>
    </xdr:to>
    <xdr:cxnSp macro="">
      <xdr:nvCxnSpPr>
        <xdr:cNvPr id="679" name="直線コネクタ 678">
          <a:extLst>
            <a:ext uri="{FF2B5EF4-FFF2-40B4-BE49-F238E27FC236}">
              <a16:creationId xmlns:a16="http://schemas.microsoft.com/office/drawing/2014/main" id="{1974FAB5-00A8-4A00-A6D3-C20EF3C23B5A}"/>
            </a:ext>
          </a:extLst>
        </xdr:cNvPr>
        <xdr:cNvCxnSpPr/>
      </xdr:nvCxnSpPr>
      <xdr:spPr>
        <a:xfrm>
          <a:off x="14592300" y="17949455"/>
          <a:ext cx="889000" cy="5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30299</xdr:rowOff>
    </xdr:from>
    <xdr:to>
      <xdr:col>72</xdr:col>
      <xdr:colOff>38100</xdr:colOff>
      <xdr:row>104</xdr:row>
      <xdr:rowOff>131899</xdr:rowOff>
    </xdr:to>
    <xdr:sp macro="" textlink="">
      <xdr:nvSpPr>
        <xdr:cNvPr id="680" name="楕円 679">
          <a:extLst>
            <a:ext uri="{FF2B5EF4-FFF2-40B4-BE49-F238E27FC236}">
              <a16:creationId xmlns:a16="http://schemas.microsoft.com/office/drawing/2014/main" id="{5379AC51-D9D8-47E2-9449-38BF5C50C533}"/>
            </a:ext>
          </a:extLst>
        </xdr:cNvPr>
        <xdr:cNvSpPr/>
      </xdr:nvSpPr>
      <xdr:spPr>
        <a:xfrm>
          <a:off x="13652500" y="17861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81099</xdr:rowOff>
    </xdr:from>
    <xdr:to>
      <xdr:col>76</xdr:col>
      <xdr:colOff>114300</xdr:colOff>
      <xdr:row>104</xdr:row>
      <xdr:rowOff>118655</xdr:rowOff>
    </xdr:to>
    <xdr:cxnSp macro="">
      <xdr:nvCxnSpPr>
        <xdr:cNvPr id="681" name="直線コネクタ 680">
          <a:extLst>
            <a:ext uri="{FF2B5EF4-FFF2-40B4-BE49-F238E27FC236}">
              <a16:creationId xmlns:a16="http://schemas.microsoft.com/office/drawing/2014/main" id="{AB88B424-86A6-483C-B338-F6DBB4AFFF0E}"/>
            </a:ext>
          </a:extLst>
        </xdr:cNvPr>
        <xdr:cNvCxnSpPr/>
      </xdr:nvCxnSpPr>
      <xdr:spPr>
        <a:xfrm>
          <a:off x="13703300" y="17911899"/>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151130</xdr:rowOff>
    </xdr:from>
    <xdr:to>
      <xdr:col>67</xdr:col>
      <xdr:colOff>101600</xdr:colOff>
      <xdr:row>104</xdr:row>
      <xdr:rowOff>81280</xdr:rowOff>
    </xdr:to>
    <xdr:sp macro="" textlink="">
      <xdr:nvSpPr>
        <xdr:cNvPr id="682" name="楕円 681">
          <a:extLst>
            <a:ext uri="{FF2B5EF4-FFF2-40B4-BE49-F238E27FC236}">
              <a16:creationId xmlns:a16="http://schemas.microsoft.com/office/drawing/2014/main" id="{874491A7-039E-41F4-889E-6D1396E19567}"/>
            </a:ext>
          </a:extLst>
        </xdr:cNvPr>
        <xdr:cNvSpPr/>
      </xdr:nvSpPr>
      <xdr:spPr>
        <a:xfrm>
          <a:off x="12763500" y="1781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30480</xdr:rowOff>
    </xdr:from>
    <xdr:to>
      <xdr:col>71</xdr:col>
      <xdr:colOff>177800</xdr:colOff>
      <xdr:row>104</xdr:row>
      <xdr:rowOff>81099</xdr:rowOff>
    </xdr:to>
    <xdr:cxnSp macro="">
      <xdr:nvCxnSpPr>
        <xdr:cNvPr id="683" name="直線コネクタ 682">
          <a:extLst>
            <a:ext uri="{FF2B5EF4-FFF2-40B4-BE49-F238E27FC236}">
              <a16:creationId xmlns:a16="http://schemas.microsoft.com/office/drawing/2014/main" id="{E8E56D7A-9673-4A42-9D30-781095A68074}"/>
            </a:ext>
          </a:extLst>
        </xdr:cNvPr>
        <xdr:cNvCxnSpPr/>
      </xdr:nvCxnSpPr>
      <xdr:spPr>
        <a:xfrm>
          <a:off x="12814300" y="17861280"/>
          <a:ext cx="8890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22696</xdr:rowOff>
    </xdr:from>
    <xdr:ext cx="405111" cy="259045"/>
    <xdr:sp macro="" textlink="">
      <xdr:nvSpPr>
        <xdr:cNvPr id="684" name="n_1aveValue【庁舎】&#10;有形固定資産減価償却率">
          <a:extLst>
            <a:ext uri="{FF2B5EF4-FFF2-40B4-BE49-F238E27FC236}">
              <a16:creationId xmlns:a16="http://schemas.microsoft.com/office/drawing/2014/main" id="{7DEFE01C-ED5E-487B-B481-C5A49773B017}"/>
            </a:ext>
          </a:extLst>
        </xdr:cNvPr>
        <xdr:cNvSpPr txBox="1"/>
      </xdr:nvSpPr>
      <xdr:spPr>
        <a:xfrm>
          <a:off x="15266044" y="17682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162214</xdr:rowOff>
    </xdr:from>
    <xdr:ext cx="405111" cy="259045"/>
    <xdr:sp macro="" textlink="">
      <xdr:nvSpPr>
        <xdr:cNvPr id="685" name="n_2aveValue【庁舎】&#10;有形固定資産減価償却率">
          <a:extLst>
            <a:ext uri="{FF2B5EF4-FFF2-40B4-BE49-F238E27FC236}">
              <a16:creationId xmlns:a16="http://schemas.microsoft.com/office/drawing/2014/main" id="{3527854D-00D7-4FE7-9056-F3B150DF98DB}"/>
            </a:ext>
          </a:extLst>
        </xdr:cNvPr>
        <xdr:cNvSpPr txBox="1"/>
      </xdr:nvSpPr>
      <xdr:spPr>
        <a:xfrm>
          <a:off x="14389744" y="17993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51179</xdr:rowOff>
    </xdr:from>
    <xdr:ext cx="405111" cy="259045"/>
    <xdr:sp macro="" textlink="">
      <xdr:nvSpPr>
        <xdr:cNvPr id="686" name="n_3aveValue【庁舎】&#10;有形固定資産減価償却率">
          <a:extLst>
            <a:ext uri="{FF2B5EF4-FFF2-40B4-BE49-F238E27FC236}">
              <a16:creationId xmlns:a16="http://schemas.microsoft.com/office/drawing/2014/main" id="{DE8606C6-C7A8-456E-8A13-1E5E2C4FDEBA}"/>
            </a:ext>
          </a:extLst>
        </xdr:cNvPr>
        <xdr:cNvSpPr txBox="1"/>
      </xdr:nvSpPr>
      <xdr:spPr>
        <a:xfrm>
          <a:off x="13500744" y="180534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38116</xdr:rowOff>
    </xdr:from>
    <xdr:ext cx="405111" cy="259045"/>
    <xdr:sp macro="" textlink="">
      <xdr:nvSpPr>
        <xdr:cNvPr id="687" name="n_4aveValue【庁舎】&#10;有形固定資産減価償却率">
          <a:extLst>
            <a:ext uri="{FF2B5EF4-FFF2-40B4-BE49-F238E27FC236}">
              <a16:creationId xmlns:a16="http://schemas.microsoft.com/office/drawing/2014/main" id="{7A286FB5-4884-4ADA-A1A6-2B2F4981A95D}"/>
            </a:ext>
          </a:extLst>
        </xdr:cNvPr>
        <xdr:cNvSpPr txBox="1"/>
      </xdr:nvSpPr>
      <xdr:spPr>
        <a:xfrm>
          <a:off x="12611744" y="1804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39750</xdr:rowOff>
    </xdr:from>
    <xdr:ext cx="405111" cy="259045"/>
    <xdr:sp macro="" textlink="">
      <xdr:nvSpPr>
        <xdr:cNvPr id="688" name="n_1mainValue【庁舎】&#10;有形固定資産減価償却率">
          <a:extLst>
            <a:ext uri="{FF2B5EF4-FFF2-40B4-BE49-F238E27FC236}">
              <a16:creationId xmlns:a16="http://schemas.microsoft.com/office/drawing/2014/main" id="{97573DDD-276F-4FFE-BC10-752FF8CCD453}"/>
            </a:ext>
          </a:extLst>
        </xdr:cNvPr>
        <xdr:cNvSpPr txBox="1"/>
      </xdr:nvSpPr>
      <xdr:spPr>
        <a:xfrm>
          <a:off x="15266044" y="18042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14532</xdr:rowOff>
    </xdr:from>
    <xdr:ext cx="405111" cy="259045"/>
    <xdr:sp macro="" textlink="">
      <xdr:nvSpPr>
        <xdr:cNvPr id="689" name="n_2mainValue【庁舎】&#10;有形固定資産減価償却率">
          <a:extLst>
            <a:ext uri="{FF2B5EF4-FFF2-40B4-BE49-F238E27FC236}">
              <a16:creationId xmlns:a16="http://schemas.microsoft.com/office/drawing/2014/main" id="{9761FF28-934A-4C2F-AF8E-75D6B6181DBF}"/>
            </a:ext>
          </a:extLst>
        </xdr:cNvPr>
        <xdr:cNvSpPr txBox="1"/>
      </xdr:nvSpPr>
      <xdr:spPr>
        <a:xfrm>
          <a:off x="14389744" y="17673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148426</xdr:rowOff>
    </xdr:from>
    <xdr:ext cx="405111" cy="259045"/>
    <xdr:sp macro="" textlink="">
      <xdr:nvSpPr>
        <xdr:cNvPr id="690" name="n_3mainValue【庁舎】&#10;有形固定資産減価償却率">
          <a:extLst>
            <a:ext uri="{FF2B5EF4-FFF2-40B4-BE49-F238E27FC236}">
              <a16:creationId xmlns:a16="http://schemas.microsoft.com/office/drawing/2014/main" id="{33FBC34A-6489-4AC4-819F-1726CE392C10}"/>
            </a:ext>
          </a:extLst>
        </xdr:cNvPr>
        <xdr:cNvSpPr txBox="1"/>
      </xdr:nvSpPr>
      <xdr:spPr>
        <a:xfrm>
          <a:off x="13500744" y="17636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97807</xdr:rowOff>
    </xdr:from>
    <xdr:ext cx="405111" cy="259045"/>
    <xdr:sp macro="" textlink="">
      <xdr:nvSpPr>
        <xdr:cNvPr id="691" name="n_4mainValue【庁舎】&#10;有形固定資産減価償却率">
          <a:extLst>
            <a:ext uri="{FF2B5EF4-FFF2-40B4-BE49-F238E27FC236}">
              <a16:creationId xmlns:a16="http://schemas.microsoft.com/office/drawing/2014/main" id="{A58AC0C5-621A-413B-96AE-535499EF4C64}"/>
            </a:ext>
          </a:extLst>
        </xdr:cNvPr>
        <xdr:cNvSpPr txBox="1"/>
      </xdr:nvSpPr>
      <xdr:spPr>
        <a:xfrm>
          <a:off x="12611744" y="1758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2" name="正方形/長方形 691">
          <a:extLst>
            <a:ext uri="{FF2B5EF4-FFF2-40B4-BE49-F238E27FC236}">
              <a16:creationId xmlns:a16="http://schemas.microsoft.com/office/drawing/2014/main" id="{5316D48C-E4D6-4F1B-B1EF-77DFEB2FCB99}"/>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3" name="正方形/長方形 692">
          <a:extLst>
            <a:ext uri="{FF2B5EF4-FFF2-40B4-BE49-F238E27FC236}">
              <a16:creationId xmlns:a16="http://schemas.microsoft.com/office/drawing/2014/main" id="{F9D1F986-567A-4C29-8382-78EFD44A3375}"/>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4" name="正方形/長方形 693">
          <a:extLst>
            <a:ext uri="{FF2B5EF4-FFF2-40B4-BE49-F238E27FC236}">
              <a16:creationId xmlns:a16="http://schemas.microsoft.com/office/drawing/2014/main" id="{CFE9F78D-9F71-466A-912F-3A966AB4DA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5" name="正方形/長方形 694">
          <a:extLst>
            <a:ext uri="{FF2B5EF4-FFF2-40B4-BE49-F238E27FC236}">
              <a16:creationId xmlns:a16="http://schemas.microsoft.com/office/drawing/2014/main" id="{F7C4FFB7-F455-48F9-A2AF-37D64A67D5BA}"/>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6" name="正方形/長方形 695">
          <a:extLst>
            <a:ext uri="{FF2B5EF4-FFF2-40B4-BE49-F238E27FC236}">
              <a16:creationId xmlns:a16="http://schemas.microsoft.com/office/drawing/2014/main" id="{2BC69C9F-615B-4BA8-8923-1152373BDD9D}"/>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7" name="正方形/長方形 696">
          <a:extLst>
            <a:ext uri="{FF2B5EF4-FFF2-40B4-BE49-F238E27FC236}">
              <a16:creationId xmlns:a16="http://schemas.microsoft.com/office/drawing/2014/main" id="{3942FED7-89DD-4686-9626-5385D9A7E274}"/>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98" name="正方形/長方形 697">
          <a:extLst>
            <a:ext uri="{FF2B5EF4-FFF2-40B4-BE49-F238E27FC236}">
              <a16:creationId xmlns:a16="http://schemas.microsoft.com/office/drawing/2014/main" id="{D30D70D7-B88E-4D13-A497-207D79BD081A}"/>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99" name="正方形/長方形 698">
          <a:extLst>
            <a:ext uri="{FF2B5EF4-FFF2-40B4-BE49-F238E27FC236}">
              <a16:creationId xmlns:a16="http://schemas.microsoft.com/office/drawing/2014/main" id="{B00CDD14-4DDD-4AD9-9837-125BDE4ED752}"/>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0" name="テキスト ボックス 699">
          <a:extLst>
            <a:ext uri="{FF2B5EF4-FFF2-40B4-BE49-F238E27FC236}">
              <a16:creationId xmlns:a16="http://schemas.microsoft.com/office/drawing/2014/main" id="{B9FEC0C9-4B96-437D-846D-9C947DA853D1}"/>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1" name="直線コネクタ 700">
          <a:extLst>
            <a:ext uri="{FF2B5EF4-FFF2-40B4-BE49-F238E27FC236}">
              <a16:creationId xmlns:a16="http://schemas.microsoft.com/office/drawing/2014/main" id="{94C81B77-9E99-4B57-913B-8AFF20D4570A}"/>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702" name="テキスト ボックス 701">
          <a:extLst>
            <a:ext uri="{FF2B5EF4-FFF2-40B4-BE49-F238E27FC236}">
              <a16:creationId xmlns:a16="http://schemas.microsoft.com/office/drawing/2014/main" id="{CAA17FD9-A807-4023-863B-99BE35DE6DF5}"/>
            </a:ext>
          </a:extLst>
        </xdr:cNvPr>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108</xdr:row>
      <xdr:rowOff>152400</xdr:rowOff>
    </xdr:from>
    <xdr:to>
      <xdr:col>120</xdr:col>
      <xdr:colOff>114300</xdr:colOff>
      <xdr:row>108</xdr:row>
      <xdr:rowOff>152400</xdr:rowOff>
    </xdr:to>
    <xdr:cxnSp macro="">
      <xdr:nvCxnSpPr>
        <xdr:cNvPr id="703" name="直線コネクタ 702">
          <a:extLst>
            <a:ext uri="{FF2B5EF4-FFF2-40B4-BE49-F238E27FC236}">
              <a16:creationId xmlns:a16="http://schemas.microsoft.com/office/drawing/2014/main" id="{BB0E2F87-1EE3-4909-BDC8-8EF8FA8032E1}"/>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04" name="テキスト ボックス 703">
          <a:extLst>
            <a:ext uri="{FF2B5EF4-FFF2-40B4-BE49-F238E27FC236}">
              <a16:creationId xmlns:a16="http://schemas.microsoft.com/office/drawing/2014/main" id="{114B2258-8E41-4808-B2DC-78D021B29508}"/>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05" name="直線コネクタ 704">
          <a:extLst>
            <a:ext uri="{FF2B5EF4-FFF2-40B4-BE49-F238E27FC236}">
              <a16:creationId xmlns:a16="http://schemas.microsoft.com/office/drawing/2014/main" id="{39DC1FCB-C094-4291-80A7-4B9EE746C9AF}"/>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06" name="テキスト ボックス 705">
          <a:extLst>
            <a:ext uri="{FF2B5EF4-FFF2-40B4-BE49-F238E27FC236}">
              <a16:creationId xmlns:a16="http://schemas.microsoft.com/office/drawing/2014/main" id="{F70A355A-1EA4-447E-BF0F-0796995814EC}"/>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07" name="直線コネクタ 706">
          <a:extLst>
            <a:ext uri="{FF2B5EF4-FFF2-40B4-BE49-F238E27FC236}">
              <a16:creationId xmlns:a16="http://schemas.microsoft.com/office/drawing/2014/main" id="{88BDE8F3-B651-4D5B-9ED4-1F33BA5F62A1}"/>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08" name="テキスト ボックス 707">
          <a:extLst>
            <a:ext uri="{FF2B5EF4-FFF2-40B4-BE49-F238E27FC236}">
              <a16:creationId xmlns:a16="http://schemas.microsoft.com/office/drawing/2014/main" id="{1AF49B1C-525B-4BCC-9A15-861D29E22927}"/>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09" name="直線コネクタ 708">
          <a:extLst>
            <a:ext uri="{FF2B5EF4-FFF2-40B4-BE49-F238E27FC236}">
              <a16:creationId xmlns:a16="http://schemas.microsoft.com/office/drawing/2014/main" id="{F7D0EC2E-7A4F-4B11-BD3C-32AC13F31B1D}"/>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10" name="テキスト ボックス 709">
          <a:extLst>
            <a:ext uri="{FF2B5EF4-FFF2-40B4-BE49-F238E27FC236}">
              <a16:creationId xmlns:a16="http://schemas.microsoft.com/office/drawing/2014/main" id="{D33076E1-F018-4968-8203-1326CCE04C34}"/>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11" name="直線コネクタ 710">
          <a:extLst>
            <a:ext uri="{FF2B5EF4-FFF2-40B4-BE49-F238E27FC236}">
              <a16:creationId xmlns:a16="http://schemas.microsoft.com/office/drawing/2014/main" id="{6A899609-CDD0-4634-9DBA-EA1C7BC02FBA}"/>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12" name="テキスト ボックス 711">
          <a:extLst>
            <a:ext uri="{FF2B5EF4-FFF2-40B4-BE49-F238E27FC236}">
              <a16:creationId xmlns:a16="http://schemas.microsoft.com/office/drawing/2014/main" id="{54B482A3-C285-4CC8-877A-13C343FEC9FD}"/>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3" name="直線コネクタ 712">
          <a:extLst>
            <a:ext uri="{FF2B5EF4-FFF2-40B4-BE49-F238E27FC236}">
              <a16:creationId xmlns:a16="http://schemas.microsoft.com/office/drawing/2014/main" id="{4924CE6B-985E-4F2A-A401-DCEA946EA12A}"/>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4" name="テキスト ボックス 713">
          <a:extLst>
            <a:ext uri="{FF2B5EF4-FFF2-40B4-BE49-F238E27FC236}">
              <a16:creationId xmlns:a16="http://schemas.microsoft.com/office/drawing/2014/main" id="{400EEF0E-4115-4BC7-99CB-CFF0430BE074}"/>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5" name="【庁舎】&#10;一人当たり面積グラフ枠">
          <a:extLst>
            <a:ext uri="{FF2B5EF4-FFF2-40B4-BE49-F238E27FC236}">
              <a16:creationId xmlns:a16="http://schemas.microsoft.com/office/drawing/2014/main" id="{856E52E1-DD21-4D95-86D3-E9D48CE5C6CC}"/>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139700</xdr:rowOff>
    </xdr:from>
    <xdr:to>
      <xdr:col>116</xdr:col>
      <xdr:colOff>62864</xdr:colOff>
      <xdr:row>109</xdr:row>
      <xdr:rowOff>30480</xdr:rowOff>
    </xdr:to>
    <xdr:cxnSp macro="">
      <xdr:nvCxnSpPr>
        <xdr:cNvPr id="716" name="直線コネクタ 715">
          <a:extLst>
            <a:ext uri="{FF2B5EF4-FFF2-40B4-BE49-F238E27FC236}">
              <a16:creationId xmlns:a16="http://schemas.microsoft.com/office/drawing/2014/main" id="{3CA9319C-F7AD-4871-B68A-F69F9F3E79D9}"/>
            </a:ext>
          </a:extLst>
        </xdr:cNvPr>
        <xdr:cNvCxnSpPr/>
      </xdr:nvCxnSpPr>
      <xdr:spPr>
        <a:xfrm flipV="1">
          <a:off x="22160864" y="17284700"/>
          <a:ext cx="0" cy="1433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34307</xdr:rowOff>
    </xdr:from>
    <xdr:ext cx="469744" cy="259045"/>
    <xdr:sp macro="" textlink="">
      <xdr:nvSpPr>
        <xdr:cNvPr id="717" name="【庁舎】&#10;一人当たり面積最小値テキスト">
          <a:extLst>
            <a:ext uri="{FF2B5EF4-FFF2-40B4-BE49-F238E27FC236}">
              <a16:creationId xmlns:a16="http://schemas.microsoft.com/office/drawing/2014/main" id="{3E365FB6-D209-486F-8768-010039C9606C}"/>
            </a:ext>
          </a:extLst>
        </xdr:cNvPr>
        <xdr:cNvSpPr txBox="1"/>
      </xdr:nvSpPr>
      <xdr:spPr>
        <a:xfrm>
          <a:off x="22199600" y="18722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30480</xdr:rowOff>
    </xdr:from>
    <xdr:to>
      <xdr:col>116</xdr:col>
      <xdr:colOff>152400</xdr:colOff>
      <xdr:row>109</xdr:row>
      <xdr:rowOff>30480</xdr:rowOff>
    </xdr:to>
    <xdr:cxnSp macro="">
      <xdr:nvCxnSpPr>
        <xdr:cNvPr id="718" name="直線コネクタ 717">
          <a:extLst>
            <a:ext uri="{FF2B5EF4-FFF2-40B4-BE49-F238E27FC236}">
              <a16:creationId xmlns:a16="http://schemas.microsoft.com/office/drawing/2014/main" id="{EB8CFAB7-ECCB-483E-9BE4-7493D759AF0B}"/>
            </a:ext>
          </a:extLst>
        </xdr:cNvPr>
        <xdr:cNvCxnSpPr/>
      </xdr:nvCxnSpPr>
      <xdr:spPr>
        <a:xfrm>
          <a:off x="22072600" y="18718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86377</xdr:rowOff>
    </xdr:from>
    <xdr:ext cx="469744" cy="259045"/>
    <xdr:sp macro="" textlink="">
      <xdr:nvSpPr>
        <xdr:cNvPr id="719" name="【庁舎】&#10;一人当たり面積最大値テキスト">
          <a:extLst>
            <a:ext uri="{FF2B5EF4-FFF2-40B4-BE49-F238E27FC236}">
              <a16:creationId xmlns:a16="http://schemas.microsoft.com/office/drawing/2014/main" id="{CAA9C5F2-EB6B-45A4-8817-4F6FE63679F7}"/>
            </a:ext>
          </a:extLst>
        </xdr:cNvPr>
        <xdr:cNvSpPr txBox="1"/>
      </xdr:nvSpPr>
      <xdr:spPr>
        <a:xfrm>
          <a:off x="22199600" y="1705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139700</xdr:rowOff>
    </xdr:from>
    <xdr:to>
      <xdr:col>116</xdr:col>
      <xdr:colOff>152400</xdr:colOff>
      <xdr:row>100</xdr:row>
      <xdr:rowOff>139700</xdr:rowOff>
    </xdr:to>
    <xdr:cxnSp macro="">
      <xdr:nvCxnSpPr>
        <xdr:cNvPr id="720" name="直線コネクタ 719">
          <a:extLst>
            <a:ext uri="{FF2B5EF4-FFF2-40B4-BE49-F238E27FC236}">
              <a16:creationId xmlns:a16="http://schemas.microsoft.com/office/drawing/2014/main" id="{4C19C99C-5FA2-4180-9F53-C5D3291F4DD8}"/>
            </a:ext>
          </a:extLst>
        </xdr:cNvPr>
        <xdr:cNvCxnSpPr/>
      </xdr:nvCxnSpPr>
      <xdr:spPr>
        <a:xfrm>
          <a:off x="22072600" y="1728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74947</xdr:rowOff>
    </xdr:from>
    <xdr:ext cx="469744" cy="259045"/>
    <xdr:sp macro="" textlink="">
      <xdr:nvSpPr>
        <xdr:cNvPr id="721" name="【庁舎】&#10;一人当たり面積平均値テキスト">
          <a:extLst>
            <a:ext uri="{FF2B5EF4-FFF2-40B4-BE49-F238E27FC236}">
              <a16:creationId xmlns:a16="http://schemas.microsoft.com/office/drawing/2014/main" id="{11D5DB9C-FA05-4B2B-AB60-5454EAA59A65}"/>
            </a:ext>
          </a:extLst>
        </xdr:cNvPr>
        <xdr:cNvSpPr txBox="1"/>
      </xdr:nvSpPr>
      <xdr:spPr>
        <a:xfrm>
          <a:off x="22199600" y="180771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52070</xdr:rowOff>
    </xdr:from>
    <xdr:to>
      <xdr:col>116</xdr:col>
      <xdr:colOff>114300</xdr:colOff>
      <xdr:row>106</xdr:row>
      <xdr:rowOff>153670</xdr:rowOff>
    </xdr:to>
    <xdr:sp macro="" textlink="">
      <xdr:nvSpPr>
        <xdr:cNvPr id="722" name="フローチャート: 判断 721">
          <a:extLst>
            <a:ext uri="{FF2B5EF4-FFF2-40B4-BE49-F238E27FC236}">
              <a16:creationId xmlns:a16="http://schemas.microsoft.com/office/drawing/2014/main" id="{05E847D6-8B6D-49F2-AE8E-D28CECF2F69E}"/>
            </a:ext>
          </a:extLst>
        </xdr:cNvPr>
        <xdr:cNvSpPr/>
      </xdr:nvSpPr>
      <xdr:spPr>
        <a:xfrm>
          <a:off x="22110700" y="1822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77470</xdr:rowOff>
    </xdr:from>
    <xdr:to>
      <xdr:col>112</xdr:col>
      <xdr:colOff>38100</xdr:colOff>
      <xdr:row>107</xdr:row>
      <xdr:rowOff>7620</xdr:rowOff>
    </xdr:to>
    <xdr:sp macro="" textlink="">
      <xdr:nvSpPr>
        <xdr:cNvPr id="723" name="フローチャート: 判断 722">
          <a:extLst>
            <a:ext uri="{FF2B5EF4-FFF2-40B4-BE49-F238E27FC236}">
              <a16:creationId xmlns:a16="http://schemas.microsoft.com/office/drawing/2014/main" id="{3E71A5CA-88E2-4D21-AF89-48EB3D6E7E40}"/>
            </a:ext>
          </a:extLst>
        </xdr:cNvPr>
        <xdr:cNvSpPr/>
      </xdr:nvSpPr>
      <xdr:spPr>
        <a:xfrm>
          <a:off x="21272500" y="1825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96520</xdr:rowOff>
    </xdr:from>
    <xdr:to>
      <xdr:col>107</xdr:col>
      <xdr:colOff>101600</xdr:colOff>
      <xdr:row>107</xdr:row>
      <xdr:rowOff>26670</xdr:rowOff>
    </xdr:to>
    <xdr:sp macro="" textlink="">
      <xdr:nvSpPr>
        <xdr:cNvPr id="724" name="フローチャート: 判断 723">
          <a:extLst>
            <a:ext uri="{FF2B5EF4-FFF2-40B4-BE49-F238E27FC236}">
              <a16:creationId xmlns:a16="http://schemas.microsoft.com/office/drawing/2014/main" id="{CA40BD59-F254-4E8A-A42F-A91619AF8FBF}"/>
            </a:ext>
          </a:extLst>
        </xdr:cNvPr>
        <xdr:cNvSpPr/>
      </xdr:nvSpPr>
      <xdr:spPr>
        <a:xfrm>
          <a:off x="20383500" y="1827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104139</xdr:rowOff>
    </xdr:from>
    <xdr:to>
      <xdr:col>102</xdr:col>
      <xdr:colOff>165100</xdr:colOff>
      <xdr:row>107</xdr:row>
      <xdr:rowOff>34289</xdr:rowOff>
    </xdr:to>
    <xdr:sp macro="" textlink="">
      <xdr:nvSpPr>
        <xdr:cNvPr id="725" name="フローチャート: 判断 724">
          <a:extLst>
            <a:ext uri="{FF2B5EF4-FFF2-40B4-BE49-F238E27FC236}">
              <a16:creationId xmlns:a16="http://schemas.microsoft.com/office/drawing/2014/main" id="{CB55C120-51B7-4EBB-A328-5BB32480588F}"/>
            </a:ext>
          </a:extLst>
        </xdr:cNvPr>
        <xdr:cNvSpPr/>
      </xdr:nvSpPr>
      <xdr:spPr>
        <a:xfrm>
          <a:off x="19494500" y="1827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125730</xdr:rowOff>
    </xdr:from>
    <xdr:to>
      <xdr:col>98</xdr:col>
      <xdr:colOff>38100</xdr:colOff>
      <xdr:row>107</xdr:row>
      <xdr:rowOff>55880</xdr:rowOff>
    </xdr:to>
    <xdr:sp macro="" textlink="">
      <xdr:nvSpPr>
        <xdr:cNvPr id="726" name="フローチャート: 判断 725">
          <a:extLst>
            <a:ext uri="{FF2B5EF4-FFF2-40B4-BE49-F238E27FC236}">
              <a16:creationId xmlns:a16="http://schemas.microsoft.com/office/drawing/2014/main" id="{EAED76A9-5ECF-457A-9595-7B6B941BF68E}"/>
            </a:ext>
          </a:extLst>
        </xdr:cNvPr>
        <xdr:cNvSpPr/>
      </xdr:nvSpPr>
      <xdr:spPr>
        <a:xfrm>
          <a:off x="18605500" y="18299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7" name="テキスト ボックス 726">
          <a:extLst>
            <a:ext uri="{FF2B5EF4-FFF2-40B4-BE49-F238E27FC236}">
              <a16:creationId xmlns:a16="http://schemas.microsoft.com/office/drawing/2014/main" id="{04CC08F0-951E-46E1-9F57-C8640EF91B34}"/>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8" name="テキスト ボックス 727">
          <a:extLst>
            <a:ext uri="{FF2B5EF4-FFF2-40B4-BE49-F238E27FC236}">
              <a16:creationId xmlns:a16="http://schemas.microsoft.com/office/drawing/2014/main" id="{E13EE8E2-B59E-4D11-9452-EEE563AC511A}"/>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29" name="テキスト ボックス 728">
          <a:extLst>
            <a:ext uri="{FF2B5EF4-FFF2-40B4-BE49-F238E27FC236}">
              <a16:creationId xmlns:a16="http://schemas.microsoft.com/office/drawing/2014/main" id="{195B00AF-7FE3-4B3B-9790-EA0E7FD1E85D}"/>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0" name="テキスト ボックス 729">
          <a:extLst>
            <a:ext uri="{FF2B5EF4-FFF2-40B4-BE49-F238E27FC236}">
              <a16:creationId xmlns:a16="http://schemas.microsoft.com/office/drawing/2014/main" id="{57C0BD9A-0441-4E1C-AD72-4BAFC2036551}"/>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1" name="テキスト ボックス 730">
          <a:extLst>
            <a:ext uri="{FF2B5EF4-FFF2-40B4-BE49-F238E27FC236}">
              <a16:creationId xmlns:a16="http://schemas.microsoft.com/office/drawing/2014/main" id="{D231E628-5F23-4861-9D45-BEB381355A8F}"/>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99061</xdr:rowOff>
    </xdr:from>
    <xdr:to>
      <xdr:col>116</xdr:col>
      <xdr:colOff>114300</xdr:colOff>
      <xdr:row>107</xdr:row>
      <xdr:rowOff>29211</xdr:rowOff>
    </xdr:to>
    <xdr:sp macro="" textlink="">
      <xdr:nvSpPr>
        <xdr:cNvPr id="732" name="楕円 731">
          <a:extLst>
            <a:ext uri="{FF2B5EF4-FFF2-40B4-BE49-F238E27FC236}">
              <a16:creationId xmlns:a16="http://schemas.microsoft.com/office/drawing/2014/main" id="{19A9EC39-E238-4B56-ACFE-040ACC3166C7}"/>
            </a:ext>
          </a:extLst>
        </xdr:cNvPr>
        <xdr:cNvSpPr/>
      </xdr:nvSpPr>
      <xdr:spPr>
        <a:xfrm>
          <a:off x="22110700" y="18272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77488</xdr:rowOff>
    </xdr:from>
    <xdr:ext cx="469744" cy="259045"/>
    <xdr:sp macro="" textlink="">
      <xdr:nvSpPr>
        <xdr:cNvPr id="733" name="【庁舎】&#10;一人当たり面積該当値テキスト">
          <a:extLst>
            <a:ext uri="{FF2B5EF4-FFF2-40B4-BE49-F238E27FC236}">
              <a16:creationId xmlns:a16="http://schemas.microsoft.com/office/drawing/2014/main" id="{67B2E408-B057-4CD3-8688-67B6B15EC1F3}"/>
            </a:ext>
          </a:extLst>
        </xdr:cNvPr>
        <xdr:cNvSpPr txBox="1"/>
      </xdr:nvSpPr>
      <xdr:spPr>
        <a:xfrm>
          <a:off x="22199600" y="18251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120650</xdr:rowOff>
    </xdr:from>
    <xdr:to>
      <xdr:col>112</xdr:col>
      <xdr:colOff>38100</xdr:colOff>
      <xdr:row>107</xdr:row>
      <xdr:rowOff>50800</xdr:rowOff>
    </xdr:to>
    <xdr:sp macro="" textlink="">
      <xdr:nvSpPr>
        <xdr:cNvPr id="734" name="楕円 733">
          <a:extLst>
            <a:ext uri="{FF2B5EF4-FFF2-40B4-BE49-F238E27FC236}">
              <a16:creationId xmlns:a16="http://schemas.microsoft.com/office/drawing/2014/main" id="{BCB56B23-4139-4D8A-9A07-BE8B4D8A0A13}"/>
            </a:ext>
          </a:extLst>
        </xdr:cNvPr>
        <xdr:cNvSpPr/>
      </xdr:nvSpPr>
      <xdr:spPr>
        <a:xfrm>
          <a:off x="21272500" y="1829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149861</xdr:rowOff>
    </xdr:from>
    <xdr:to>
      <xdr:col>116</xdr:col>
      <xdr:colOff>63500</xdr:colOff>
      <xdr:row>107</xdr:row>
      <xdr:rowOff>0</xdr:rowOff>
    </xdr:to>
    <xdr:cxnSp macro="">
      <xdr:nvCxnSpPr>
        <xdr:cNvPr id="735" name="直線コネクタ 734">
          <a:extLst>
            <a:ext uri="{FF2B5EF4-FFF2-40B4-BE49-F238E27FC236}">
              <a16:creationId xmlns:a16="http://schemas.microsoft.com/office/drawing/2014/main" id="{757162D2-5F1D-4B09-8E73-EF0219A405CE}"/>
            </a:ext>
          </a:extLst>
        </xdr:cNvPr>
        <xdr:cNvCxnSpPr/>
      </xdr:nvCxnSpPr>
      <xdr:spPr>
        <a:xfrm flipV="1">
          <a:off x="21323300" y="18323561"/>
          <a:ext cx="838200" cy="21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129539</xdr:rowOff>
    </xdr:from>
    <xdr:to>
      <xdr:col>107</xdr:col>
      <xdr:colOff>101600</xdr:colOff>
      <xdr:row>107</xdr:row>
      <xdr:rowOff>59689</xdr:rowOff>
    </xdr:to>
    <xdr:sp macro="" textlink="">
      <xdr:nvSpPr>
        <xdr:cNvPr id="736" name="楕円 735">
          <a:extLst>
            <a:ext uri="{FF2B5EF4-FFF2-40B4-BE49-F238E27FC236}">
              <a16:creationId xmlns:a16="http://schemas.microsoft.com/office/drawing/2014/main" id="{2356DA78-A3B3-423B-8070-E82DDA4C8F8E}"/>
            </a:ext>
          </a:extLst>
        </xdr:cNvPr>
        <xdr:cNvSpPr/>
      </xdr:nvSpPr>
      <xdr:spPr>
        <a:xfrm>
          <a:off x="20383500" y="18303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0</xdr:rowOff>
    </xdr:from>
    <xdr:to>
      <xdr:col>111</xdr:col>
      <xdr:colOff>177800</xdr:colOff>
      <xdr:row>107</xdr:row>
      <xdr:rowOff>8889</xdr:rowOff>
    </xdr:to>
    <xdr:cxnSp macro="">
      <xdr:nvCxnSpPr>
        <xdr:cNvPr id="737" name="直線コネクタ 736">
          <a:extLst>
            <a:ext uri="{FF2B5EF4-FFF2-40B4-BE49-F238E27FC236}">
              <a16:creationId xmlns:a16="http://schemas.microsoft.com/office/drawing/2014/main" id="{118EF83B-B876-4FB5-AB5C-B367EC43D4EF}"/>
            </a:ext>
          </a:extLst>
        </xdr:cNvPr>
        <xdr:cNvCxnSpPr/>
      </xdr:nvCxnSpPr>
      <xdr:spPr>
        <a:xfrm flipV="1">
          <a:off x="20434300" y="18345150"/>
          <a:ext cx="889000" cy="8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146050</xdr:rowOff>
    </xdr:from>
    <xdr:to>
      <xdr:col>102</xdr:col>
      <xdr:colOff>165100</xdr:colOff>
      <xdr:row>107</xdr:row>
      <xdr:rowOff>76200</xdr:rowOff>
    </xdr:to>
    <xdr:sp macro="" textlink="">
      <xdr:nvSpPr>
        <xdr:cNvPr id="738" name="楕円 737">
          <a:extLst>
            <a:ext uri="{FF2B5EF4-FFF2-40B4-BE49-F238E27FC236}">
              <a16:creationId xmlns:a16="http://schemas.microsoft.com/office/drawing/2014/main" id="{D060039E-9731-4200-A4FD-E0560C8551DD}"/>
            </a:ext>
          </a:extLst>
        </xdr:cNvPr>
        <xdr:cNvSpPr/>
      </xdr:nvSpPr>
      <xdr:spPr>
        <a:xfrm>
          <a:off x="19494500" y="1831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8889</xdr:rowOff>
    </xdr:from>
    <xdr:to>
      <xdr:col>107</xdr:col>
      <xdr:colOff>50800</xdr:colOff>
      <xdr:row>107</xdr:row>
      <xdr:rowOff>25400</xdr:rowOff>
    </xdr:to>
    <xdr:cxnSp macro="">
      <xdr:nvCxnSpPr>
        <xdr:cNvPr id="739" name="直線コネクタ 738">
          <a:extLst>
            <a:ext uri="{FF2B5EF4-FFF2-40B4-BE49-F238E27FC236}">
              <a16:creationId xmlns:a16="http://schemas.microsoft.com/office/drawing/2014/main" id="{1892893F-6346-43E7-BB5A-BC9E1FFE1854}"/>
            </a:ext>
          </a:extLst>
        </xdr:cNvPr>
        <xdr:cNvCxnSpPr/>
      </xdr:nvCxnSpPr>
      <xdr:spPr>
        <a:xfrm flipV="1">
          <a:off x="19545300" y="18354039"/>
          <a:ext cx="889000" cy="16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165100</xdr:rowOff>
    </xdr:from>
    <xdr:to>
      <xdr:col>98</xdr:col>
      <xdr:colOff>38100</xdr:colOff>
      <xdr:row>107</xdr:row>
      <xdr:rowOff>95250</xdr:rowOff>
    </xdr:to>
    <xdr:sp macro="" textlink="">
      <xdr:nvSpPr>
        <xdr:cNvPr id="740" name="楕円 739">
          <a:extLst>
            <a:ext uri="{FF2B5EF4-FFF2-40B4-BE49-F238E27FC236}">
              <a16:creationId xmlns:a16="http://schemas.microsoft.com/office/drawing/2014/main" id="{A64AA7F1-BFCC-49F6-AA05-FBEE4B62EB89}"/>
            </a:ext>
          </a:extLst>
        </xdr:cNvPr>
        <xdr:cNvSpPr/>
      </xdr:nvSpPr>
      <xdr:spPr>
        <a:xfrm>
          <a:off x="18605500" y="1833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25400</xdr:rowOff>
    </xdr:from>
    <xdr:to>
      <xdr:col>102</xdr:col>
      <xdr:colOff>114300</xdr:colOff>
      <xdr:row>107</xdr:row>
      <xdr:rowOff>44450</xdr:rowOff>
    </xdr:to>
    <xdr:cxnSp macro="">
      <xdr:nvCxnSpPr>
        <xdr:cNvPr id="741" name="直線コネクタ 740">
          <a:extLst>
            <a:ext uri="{FF2B5EF4-FFF2-40B4-BE49-F238E27FC236}">
              <a16:creationId xmlns:a16="http://schemas.microsoft.com/office/drawing/2014/main" id="{6D70DCD0-4103-42DF-A83B-6E8FE91CA99A}"/>
            </a:ext>
          </a:extLst>
        </xdr:cNvPr>
        <xdr:cNvCxnSpPr/>
      </xdr:nvCxnSpPr>
      <xdr:spPr>
        <a:xfrm flipV="1">
          <a:off x="18656300" y="183705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24147</xdr:rowOff>
    </xdr:from>
    <xdr:ext cx="469744" cy="259045"/>
    <xdr:sp macro="" textlink="">
      <xdr:nvSpPr>
        <xdr:cNvPr id="742" name="n_1aveValue【庁舎】&#10;一人当たり面積">
          <a:extLst>
            <a:ext uri="{FF2B5EF4-FFF2-40B4-BE49-F238E27FC236}">
              <a16:creationId xmlns:a16="http://schemas.microsoft.com/office/drawing/2014/main" id="{0A65A5DA-BAE3-4497-9D68-FA3D1457A700}"/>
            </a:ext>
          </a:extLst>
        </xdr:cNvPr>
        <xdr:cNvSpPr txBox="1"/>
      </xdr:nvSpPr>
      <xdr:spPr>
        <a:xfrm>
          <a:off x="21075727" y="18026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43197</xdr:rowOff>
    </xdr:from>
    <xdr:ext cx="469744" cy="259045"/>
    <xdr:sp macro="" textlink="">
      <xdr:nvSpPr>
        <xdr:cNvPr id="743" name="n_2aveValue【庁舎】&#10;一人当たり面積">
          <a:extLst>
            <a:ext uri="{FF2B5EF4-FFF2-40B4-BE49-F238E27FC236}">
              <a16:creationId xmlns:a16="http://schemas.microsoft.com/office/drawing/2014/main" id="{3914C1D1-DF7C-499A-8688-A00B5701029C}"/>
            </a:ext>
          </a:extLst>
        </xdr:cNvPr>
        <xdr:cNvSpPr txBox="1"/>
      </xdr:nvSpPr>
      <xdr:spPr>
        <a:xfrm>
          <a:off x="20199427" y="18045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50816</xdr:rowOff>
    </xdr:from>
    <xdr:ext cx="469744" cy="259045"/>
    <xdr:sp macro="" textlink="">
      <xdr:nvSpPr>
        <xdr:cNvPr id="744" name="n_3aveValue【庁舎】&#10;一人当たり面積">
          <a:extLst>
            <a:ext uri="{FF2B5EF4-FFF2-40B4-BE49-F238E27FC236}">
              <a16:creationId xmlns:a16="http://schemas.microsoft.com/office/drawing/2014/main" id="{9C1C2CB9-20DD-49C0-A11A-EEA0495D81DE}"/>
            </a:ext>
          </a:extLst>
        </xdr:cNvPr>
        <xdr:cNvSpPr txBox="1"/>
      </xdr:nvSpPr>
      <xdr:spPr>
        <a:xfrm>
          <a:off x="19310427" y="18053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72407</xdr:rowOff>
    </xdr:from>
    <xdr:ext cx="469744" cy="259045"/>
    <xdr:sp macro="" textlink="">
      <xdr:nvSpPr>
        <xdr:cNvPr id="745" name="n_4aveValue【庁舎】&#10;一人当たり面積">
          <a:extLst>
            <a:ext uri="{FF2B5EF4-FFF2-40B4-BE49-F238E27FC236}">
              <a16:creationId xmlns:a16="http://schemas.microsoft.com/office/drawing/2014/main" id="{A4A95B10-1154-4ED7-A9EC-4B35BB5888FF}"/>
            </a:ext>
          </a:extLst>
        </xdr:cNvPr>
        <xdr:cNvSpPr txBox="1"/>
      </xdr:nvSpPr>
      <xdr:spPr>
        <a:xfrm>
          <a:off x="18421427" y="18074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41927</xdr:rowOff>
    </xdr:from>
    <xdr:ext cx="469744" cy="259045"/>
    <xdr:sp macro="" textlink="">
      <xdr:nvSpPr>
        <xdr:cNvPr id="746" name="n_1mainValue【庁舎】&#10;一人当たり面積">
          <a:extLst>
            <a:ext uri="{FF2B5EF4-FFF2-40B4-BE49-F238E27FC236}">
              <a16:creationId xmlns:a16="http://schemas.microsoft.com/office/drawing/2014/main" id="{C7FDFB9C-BECF-42EB-A34A-2C513D9D3221}"/>
            </a:ext>
          </a:extLst>
        </xdr:cNvPr>
        <xdr:cNvSpPr txBox="1"/>
      </xdr:nvSpPr>
      <xdr:spPr>
        <a:xfrm>
          <a:off x="21075727" y="1838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50816</xdr:rowOff>
    </xdr:from>
    <xdr:ext cx="469744" cy="259045"/>
    <xdr:sp macro="" textlink="">
      <xdr:nvSpPr>
        <xdr:cNvPr id="747" name="n_2mainValue【庁舎】&#10;一人当たり面積">
          <a:extLst>
            <a:ext uri="{FF2B5EF4-FFF2-40B4-BE49-F238E27FC236}">
              <a16:creationId xmlns:a16="http://schemas.microsoft.com/office/drawing/2014/main" id="{146DFF29-FFBF-4400-A3B1-47564BD9F4C0}"/>
            </a:ext>
          </a:extLst>
        </xdr:cNvPr>
        <xdr:cNvSpPr txBox="1"/>
      </xdr:nvSpPr>
      <xdr:spPr>
        <a:xfrm>
          <a:off x="20199427" y="18395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67327</xdr:rowOff>
    </xdr:from>
    <xdr:ext cx="469744" cy="259045"/>
    <xdr:sp macro="" textlink="">
      <xdr:nvSpPr>
        <xdr:cNvPr id="748" name="n_3mainValue【庁舎】&#10;一人当たり面積">
          <a:extLst>
            <a:ext uri="{FF2B5EF4-FFF2-40B4-BE49-F238E27FC236}">
              <a16:creationId xmlns:a16="http://schemas.microsoft.com/office/drawing/2014/main" id="{0CDFA1A8-EDAC-4A25-A9FB-4B0B220D1324}"/>
            </a:ext>
          </a:extLst>
        </xdr:cNvPr>
        <xdr:cNvSpPr txBox="1"/>
      </xdr:nvSpPr>
      <xdr:spPr>
        <a:xfrm>
          <a:off x="19310427" y="18412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86377</xdr:rowOff>
    </xdr:from>
    <xdr:ext cx="469744" cy="259045"/>
    <xdr:sp macro="" textlink="">
      <xdr:nvSpPr>
        <xdr:cNvPr id="749" name="n_4mainValue【庁舎】&#10;一人当たり面積">
          <a:extLst>
            <a:ext uri="{FF2B5EF4-FFF2-40B4-BE49-F238E27FC236}">
              <a16:creationId xmlns:a16="http://schemas.microsoft.com/office/drawing/2014/main" id="{DBE621C5-AF4D-4168-A4F1-B9BD4CC90D39}"/>
            </a:ext>
          </a:extLst>
        </xdr:cNvPr>
        <xdr:cNvSpPr txBox="1"/>
      </xdr:nvSpPr>
      <xdr:spPr>
        <a:xfrm>
          <a:off x="18421427" y="18431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0" name="正方形/長方形 749">
          <a:extLst>
            <a:ext uri="{FF2B5EF4-FFF2-40B4-BE49-F238E27FC236}">
              <a16:creationId xmlns:a16="http://schemas.microsoft.com/office/drawing/2014/main" id="{C1FDC782-21CE-496E-A88A-FB94C624E7CF}"/>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1" name="正方形/長方形 750">
          <a:extLst>
            <a:ext uri="{FF2B5EF4-FFF2-40B4-BE49-F238E27FC236}">
              <a16:creationId xmlns:a16="http://schemas.microsoft.com/office/drawing/2014/main" id="{FDE478A9-954B-46B0-A698-018C21565F74}"/>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2" name="テキスト ボックス 751">
          <a:extLst>
            <a:ext uri="{FF2B5EF4-FFF2-40B4-BE49-F238E27FC236}">
              <a16:creationId xmlns:a16="http://schemas.microsoft.com/office/drawing/2014/main" id="{B84AA55A-78B3-439C-BA3F-B30C76821A99}"/>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本町においては、図書館、福祉施設、消防施設、庁舎が類似団体より高い水準である。</a:t>
          </a:r>
        </a:p>
        <a:p>
          <a:r>
            <a:rPr kumimoji="1" lang="ja-JP" altLang="en-US" sz="1300">
              <a:latin typeface="ＭＳ Ｐゴシック" panose="020B0600070205080204" pitchFamily="50" charset="-128"/>
              <a:ea typeface="ＭＳ Ｐゴシック" panose="020B0600070205080204" pitchFamily="50" charset="-128"/>
            </a:rPr>
            <a:t>全ての項目において、今年度は大規模改修を行っていないなどの理由により減価償却率が増加となっている。　　　　　　　　　　　　　　　　　　　　　　　　　　　　　　　　　　　　　　　　　　　　　　　　　　　　　　　　　　　　　　　　　　　　　　　　　　　　　　　　　　　　　　　　　　　　　　　　　　　　　　　　　　　　　</a:t>
          </a:r>
        </a:p>
        <a:p>
          <a:r>
            <a:rPr kumimoji="1" lang="ja-JP" altLang="en-US" sz="1300">
              <a:latin typeface="ＭＳ Ｐゴシック" panose="020B0600070205080204" pitchFamily="50" charset="-128"/>
              <a:ea typeface="ＭＳ Ｐゴシック" panose="020B0600070205080204" pitchFamily="50" charset="-128"/>
            </a:rPr>
            <a:t>今後は、令和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年度に策定した公共施設等総合管理計画に基づいた公共施設の維持管理及び老朽化対策等を適切に進めていく。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徳島県海陽町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8,402
8,194
327.67
8,491,488
7,980,275
481,549
4,889,092
5,894,735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人口の減少や全国平均を上回る高齢者比率（令和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度末</a:t>
          </a:r>
          <a:r>
            <a:rPr kumimoji="1" lang="en-US" altLang="ja-JP" sz="1300">
              <a:latin typeface="ＭＳ Ｐゴシック" panose="020B0600070205080204" pitchFamily="50" charset="-128"/>
              <a:ea typeface="ＭＳ Ｐゴシック" panose="020B0600070205080204" pitchFamily="50" charset="-128"/>
            </a:rPr>
            <a:t>.47.5</a:t>
          </a:r>
          <a:r>
            <a:rPr kumimoji="1" lang="ja-JP" altLang="en-US" sz="1300">
              <a:latin typeface="ＭＳ Ｐゴシック" panose="020B0600070205080204" pitchFamily="50" charset="-128"/>
              <a:ea typeface="ＭＳ Ｐゴシック" panose="020B0600070205080204" pitchFamily="50" charset="-128"/>
            </a:rPr>
            <a:t>％）に加え、町内に大型事業所が少ないことなどから地方税収が乏しく、類似団体平均を大きく下回っている。</a:t>
          </a:r>
        </a:p>
        <a:p>
          <a:r>
            <a:rPr kumimoji="1" lang="ja-JP" altLang="en-US" sz="1300">
              <a:latin typeface="ＭＳ Ｐゴシック" panose="020B0600070205080204" pitchFamily="50" charset="-128"/>
              <a:ea typeface="ＭＳ Ｐゴシック" panose="020B0600070205080204" pitchFamily="50" charset="-128"/>
            </a:rPr>
            <a:t>　今後は、税の徴収力を強化することに努め、増収を図るとともに、一次産業をはじめ、新しい地域産業の創出や、活力あるまちづくり施策を展開しつつ、海陽町行財政改革プランの着実な実行により徹底した歳出削減をすることで、財政基盤の強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126295</xdr:rowOff>
    </xdr:from>
    <xdr:to>
      <xdr:col>23</xdr:col>
      <xdr:colOff>133350</xdr:colOff>
      <xdr:row>44</xdr:row>
      <xdr:rowOff>31045</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127045"/>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3122</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546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31045</xdr:rowOff>
    </xdr:from>
    <xdr:to>
      <xdr:col>24</xdr:col>
      <xdr:colOff>12700</xdr:colOff>
      <xdr:row>44</xdr:row>
      <xdr:rowOff>31045</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574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41222</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870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126295</xdr:rowOff>
    </xdr:from>
    <xdr:to>
      <xdr:col>24</xdr:col>
      <xdr:colOff>12700</xdr:colOff>
      <xdr:row>35</xdr:row>
      <xdr:rowOff>126295</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127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162278</xdr:rowOff>
    </xdr:from>
    <xdr:to>
      <xdr:col>23</xdr:col>
      <xdr:colOff>133350</xdr:colOff>
      <xdr:row>43</xdr:row>
      <xdr:rowOff>162278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5346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58155</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087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41628</xdr:rowOff>
    </xdr:from>
    <xdr:to>
      <xdr:col>23</xdr:col>
      <xdr:colOff>184150</xdr:colOff>
      <xdr:row>42</xdr:row>
      <xdr:rowOff>143228</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162278</xdr:rowOff>
    </xdr:from>
    <xdr:to>
      <xdr:col>19</xdr:col>
      <xdr:colOff>133350</xdr:colOff>
      <xdr:row>43</xdr:row>
      <xdr:rowOff>162278</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5346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28222</xdr:rowOff>
    </xdr:from>
    <xdr:to>
      <xdr:col>19</xdr:col>
      <xdr:colOff>184150</xdr:colOff>
      <xdr:row>42</xdr:row>
      <xdr:rowOff>129822</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139999</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69979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162278</xdr:rowOff>
    </xdr:from>
    <xdr:to>
      <xdr:col>15</xdr:col>
      <xdr:colOff>82550</xdr:colOff>
      <xdr:row>43</xdr:row>
      <xdr:rowOff>162278</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5346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28222</xdr:rowOff>
    </xdr:from>
    <xdr:to>
      <xdr:col>15</xdr:col>
      <xdr:colOff>133350</xdr:colOff>
      <xdr:row>42</xdr:row>
      <xdr:rowOff>129822</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139999</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699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162278</xdr:rowOff>
    </xdr:from>
    <xdr:to>
      <xdr:col>11</xdr:col>
      <xdr:colOff>31750</xdr:colOff>
      <xdr:row>43</xdr:row>
      <xdr:rowOff>162278</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5346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41628</xdr:rowOff>
    </xdr:from>
    <xdr:to>
      <xdr:col>11</xdr:col>
      <xdr:colOff>82550</xdr:colOff>
      <xdr:row>42</xdr:row>
      <xdr:rowOff>143228</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153405</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01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41628</xdr:rowOff>
    </xdr:from>
    <xdr:to>
      <xdr:col>7</xdr:col>
      <xdr:colOff>31750</xdr:colOff>
      <xdr:row>42</xdr:row>
      <xdr:rowOff>143228</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153405</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01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111478</xdr:rowOff>
    </xdr:from>
    <xdr:to>
      <xdr:col>23</xdr:col>
      <xdr:colOff>184150</xdr:colOff>
      <xdr:row>44</xdr:row>
      <xdr:rowOff>41628</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48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7355</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37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111478</xdr:rowOff>
    </xdr:from>
    <xdr:to>
      <xdr:col>19</xdr:col>
      <xdr:colOff>184150</xdr:colOff>
      <xdr:row>44</xdr:row>
      <xdr:rowOff>41628</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48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26405</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570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111478</xdr:rowOff>
    </xdr:from>
    <xdr:to>
      <xdr:col>15</xdr:col>
      <xdr:colOff>133350</xdr:colOff>
      <xdr:row>44</xdr:row>
      <xdr:rowOff>41628</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48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26405</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57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111478</xdr:rowOff>
    </xdr:from>
    <xdr:to>
      <xdr:col>11</xdr:col>
      <xdr:colOff>82550</xdr:colOff>
      <xdr:row>44</xdr:row>
      <xdr:rowOff>41628</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48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26405</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57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111478</xdr:rowOff>
    </xdr:from>
    <xdr:to>
      <xdr:col>7</xdr:col>
      <xdr:colOff>31750</xdr:colOff>
      <xdr:row>44</xdr:row>
      <xdr:rowOff>41628</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48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26405</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57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臨時財政対策債（△</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百万円）や普通交付税（△</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百万円）の減、歳出では、職員人件費の増や衛生処理事務組合負担金の増などによる経常一財の増により、前年度と比較して</a:t>
          </a:r>
          <a:r>
            <a:rPr kumimoji="1" lang="en-US" altLang="ja-JP" sz="1300">
              <a:latin typeface="ＭＳ Ｐゴシック" panose="020B0600070205080204" pitchFamily="50" charset="-128"/>
              <a:ea typeface="ＭＳ Ｐゴシック" panose="020B0600070205080204" pitchFamily="50" charset="-128"/>
            </a:rPr>
            <a:t>3.3</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87.9</a:t>
          </a:r>
          <a:r>
            <a:rPr kumimoji="1" lang="ja-JP" altLang="en-US" sz="1300">
              <a:latin typeface="ＭＳ Ｐゴシック" panose="020B0600070205080204" pitchFamily="50" charset="-128"/>
              <a:ea typeface="ＭＳ Ｐゴシック" panose="020B0600070205080204" pitchFamily="50" charset="-128"/>
            </a:rPr>
            <a:t>％となっている。（類似団体平均を</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ポイント上回っており、県平均を</a:t>
          </a:r>
          <a:r>
            <a:rPr kumimoji="1" lang="en-US" altLang="ja-JP" sz="1300">
              <a:latin typeface="ＭＳ Ｐゴシック" panose="020B0600070205080204" pitchFamily="50" charset="-128"/>
              <a:ea typeface="ＭＳ Ｐゴシック" panose="020B0600070205080204" pitchFamily="50" charset="-128"/>
            </a:rPr>
            <a:t>6.1</a:t>
          </a:r>
          <a:r>
            <a:rPr kumimoji="1" lang="ja-JP" altLang="en-US" sz="1300">
              <a:latin typeface="ＭＳ Ｐゴシック" panose="020B0600070205080204" pitchFamily="50" charset="-128"/>
              <a:ea typeface="ＭＳ Ｐゴシック" panose="020B0600070205080204" pitchFamily="50" charset="-128"/>
            </a:rPr>
            <a:t>％下回っている。）</a:t>
          </a:r>
        </a:p>
        <a:p>
          <a:r>
            <a:rPr kumimoji="1" lang="ja-JP" altLang="en-US" sz="1300">
              <a:latin typeface="ＭＳ Ｐゴシック" panose="020B0600070205080204" pitchFamily="50" charset="-128"/>
              <a:ea typeface="ＭＳ Ｐゴシック" panose="020B0600070205080204" pitchFamily="50" charset="-128"/>
            </a:rPr>
            <a:t>　今後も引き続き行財政改革への取組を実施し、義務的経費の削減に努めることとする。</a:t>
          </a: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10371</xdr:rowOff>
    </xdr:from>
    <xdr:to>
      <xdr:col>23</xdr:col>
      <xdr:colOff>133350</xdr:colOff>
      <xdr:row>66</xdr:row>
      <xdr:rowOff>130810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9954471"/>
          <a:ext cx="0" cy="14920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102887</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418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130810</xdr:rowOff>
    </xdr:from>
    <xdr:to>
      <xdr:col>24</xdr:col>
      <xdr:colOff>12700</xdr:colOff>
      <xdr:row>66</xdr:row>
      <xdr:rowOff>130810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446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96748</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697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10371</xdr:rowOff>
    </xdr:from>
    <xdr:to>
      <xdr:col>24</xdr:col>
      <xdr:colOff>12700</xdr:colOff>
      <xdr:row>58</xdr:row>
      <xdr:rowOff>10371</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9954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119380</xdr:rowOff>
    </xdr:from>
    <xdr:to>
      <xdr:col>23</xdr:col>
      <xdr:colOff>133350</xdr:colOff>
      <xdr:row>62</xdr:row>
      <xdr:rowOff>80645</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0577830"/>
          <a:ext cx="838200" cy="132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42350</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5008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25823</xdr:rowOff>
    </xdr:from>
    <xdr:to>
      <xdr:col>23</xdr:col>
      <xdr:colOff>184150</xdr:colOff>
      <xdr:row>62</xdr:row>
      <xdr:rowOff>127423</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65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117898</xdr:rowOff>
    </xdr:from>
    <xdr:to>
      <xdr:col>19</xdr:col>
      <xdr:colOff>133350</xdr:colOff>
      <xdr:row>61</xdr:row>
      <xdr:rowOff>119380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404898"/>
          <a:ext cx="889000" cy="172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161079</xdr:rowOff>
    </xdr:from>
    <xdr:to>
      <xdr:col>19</xdr:col>
      <xdr:colOff>184150</xdr:colOff>
      <xdr:row>62</xdr:row>
      <xdr:rowOff>91229</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61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76006</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7059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117898</xdr:rowOff>
    </xdr:from>
    <xdr:to>
      <xdr:col>15</xdr:col>
      <xdr:colOff>82550</xdr:colOff>
      <xdr:row>61</xdr:row>
      <xdr:rowOff>163619</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0404898"/>
          <a:ext cx="889000" cy="217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28363</xdr:rowOff>
    </xdr:from>
    <xdr:to>
      <xdr:col>15</xdr:col>
      <xdr:colOff>133350</xdr:colOff>
      <xdr:row>61</xdr:row>
      <xdr:rowOff>129963</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4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114740</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573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123402</xdr:rowOff>
    </xdr:from>
    <xdr:to>
      <xdr:col>11</xdr:col>
      <xdr:colOff>31750</xdr:colOff>
      <xdr:row>61</xdr:row>
      <xdr:rowOff>163619</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1447800" y="10581852"/>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5715</xdr:rowOff>
    </xdr:from>
    <xdr:to>
      <xdr:col>11</xdr:col>
      <xdr:colOff>82550</xdr:colOff>
      <xdr:row>62</xdr:row>
      <xdr:rowOff>107315</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635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92092</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721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62019</xdr:rowOff>
    </xdr:from>
    <xdr:to>
      <xdr:col>7</xdr:col>
      <xdr:colOff>31750</xdr:colOff>
      <xdr:row>62</xdr:row>
      <xdr:rowOff>163619</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691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148396</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778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29845</xdr:rowOff>
    </xdr:from>
    <xdr:to>
      <xdr:col>23</xdr:col>
      <xdr:colOff>184150</xdr:colOff>
      <xdr:row>62</xdr:row>
      <xdr:rowOff>131445</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659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1922</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631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68580</xdr:rowOff>
    </xdr:from>
    <xdr:to>
      <xdr:col>19</xdr:col>
      <xdr:colOff>184150</xdr:colOff>
      <xdr:row>61</xdr:row>
      <xdr:rowOff>170180</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52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8907</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2959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67098</xdr:rowOff>
    </xdr:from>
    <xdr:to>
      <xdr:col>15</xdr:col>
      <xdr:colOff>133350</xdr:colOff>
      <xdr:row>60</xdr:row>
      <xdr:rowOff>168698</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354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7425</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1229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112819</xdr:rowOff>
    </xdr:from>
    <xdr:to>
      <xdr:col>11</xdr:col>
      <xdr:colOff>82550</xdr:colOff>
      <xdr:row>62</xdr:row>
      <xdr:rowOff>42969</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571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53146</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340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72602</xdr:rowOff>
    </xdr:from>
    <xdr:to>
      <xdr:col>7</xdr:col>
      <xdr:colOff>31750</xdr:colOff>
      <xdr:row>62</xdr:row>
      <xdr:rowOff>2752</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531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12929</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299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[306,489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a:t>
          </a:r>
          <a:r>
            <a:rPr kumimoji="1" lang="en-US" altLang="ja-JP" sz="1300">
              <a:latin typeface="ＭＳ Ｐゴシック" panose="020B0600070205080204" pitchFamily="50" charset="-128"/>
              <a:ea typeface="ＭＳ Ｐゴシック" panose="020B0600070205080204" pitchFamily="50" charset="-128"/>
            </a:rPr>
            <a:t>300,489</a:t>
          </a:r>
          <a:r>
            <a:rPr kumimoji="1" lang="ja-JP" altLang="en-US" sz="1300">
              <a:latin typeface="ＭＳ Ｐゴシック" panose="020B0600070205080204" pitchFamily="50" charset="-128"/>
              <a:ea typeface="ＭＳ Ｐゴシック" panose="020B0600070205080204" pitchFamily="50" charset="-128"/>
            </a:rPr>
            <a:t>円と前年度決算額と比較では</a:t>
          </a:r>
          <a:r>
            <a:rPr kumimoji="1" lang="en-US" altLang="ja-JP" sz="1300">
              <a:latin typeface="ＭＳ Ｐゴシック" panose="020B0600070205080204" pitchFamily="50" charset="-128"/>
              <a:ea typeface="ＭＳ Ｐゴシック" panose="020B0600070205080204" pitchFamily="50" charset="-128"/>
            </a:rPr>
            <a:t>5,804</a:t>
          </a:r>
          <a:r>
            <a:rPr kumimoji="1" lang="ja-JP" altLang="en-US" sz="1300">
              <a:latin typeface="ＭＳ Ｐゴシック" panose="020B0600070205080204" pitchFamily="50" charset="-128"/>
              <a:ea typeface="ＭＳ Ｐゴシック" panose="020B0600070205080204" pitchFamily="50" charset="-128"/>
            </a:rPr>
            <a:t>円増加している。</a:t>
          </a:r>
        </a:p>
        <a:p>
          <a:r>
            <a:rPr kumimoji="1" lang="ja-JP" altLang="en-US" sz="1300">
              <a:latin typeface="ＭＳ Ｐゴシック" panose="020B0600070205080204" pitchFamily="50" charset="-128"/>
              <a:ea typeface="ＭＳ Ｐゴシック" panose="020B0600070205080204" pitchFamily="50" charset="-128"/>
            </a:rPr>
            <a:t>類似団体平均</a:t>
          </a:r>
          <a:r>
            <a:rPr kumimoji="1" lang="en-US" altLang="ja-JP" sz="1300">
              <a:latin typeface="ＭＳ Ｐゴシック" panose="020B0600070205080204" pitchFamily="50" charset="-128"/>
              <a:ea typeface="ＭＳ Ｐゴシック" panose="020B0600070205080204" pitchFamily="50" charset="-128"/>
            </a:rPr>
            <a:t>300,653</a:t>
          </a:r>
          <a:r>
            <a:rPr kumimoji="1" lang="ja-JP" altLang="en-US" sz="1300">
              <a:latin typeface="ＭＳ Ｐゴシック" panose="020B0600070205080204" pitchFamily="50" charset="-128"/>
              <a:ea typeface="ＭＳ Ｐゴシック" panose="020B0600070205080204" pitchFamily="50" charset="-128"/>
            </a:rPr>
            <a:t>円を下回っている。主な増加要因としては、コロナ対策事業（コロナワクチン接種体制確保事業、地元商品券配布事業）の減などにより、前年度と比較して物件費総額が減となったが、分母となる人口（</a:t>
          </a:r>
          <a:r>
            <a:rPr kumimoji="1" lang="en-US" altLang="ja-JP" sz="1300">
              <a:latin typeface="ＭＳ Ｐゴシック" panose="020B0600070205080204" pitchFamily="50" charset="-128"/>
              <a:ea typeface="ＭＳ Ｐゴシック" panose="020B0600070205080204" pitchFamily="50" charset="-128"/>
            </a:rPr>
            <a:t>8,645</a:t>
          </a:r>
          <a:r>
            <a:rPr kumimoji="1" lang="ja-JP" altLang="en-US" sz="1300">
              <a:latin typeface="ＭＳ Ｐゴシック" panose="020B0600070205080204" pitchFamily="50" charset="-128"/>
              <a:ea typeface="ＭＳ Ｐゴシック" panose="020B0600070205080204" pitchFamily="50" charset="-128"/>
            </a:rPr>
            <a:t>人→</a:t>
          </a:r>
          <a:r>
            <a:rPr kumimoji="1" lang="en-US" altLang="ja-JP" sz="1300">
              <a:latin typeface="ＭＳ Ｐゴシック" panose="020B0600070205080204" pitchFamily="50" charset="-128"/>
              <a:ea typeface="ＭＳ Ｐゴシック" panose="020B0600070205080204" pitchFamily="50" charset="-128"/>
            </a:rPr>
            <a:t>8,402</a:t>
          </a:r>
          <a:r>
            <a:rPr kumimoji="1" lang="ja-JP" altLang="en-US" sz="1300">
              <a:latin typeface="ＭＳ Ｐゴシック" panose="020B0600070205080204" pitchFamily="50" charset="-128"/>
              <a:ea typeface="ＭＳ Ｐゴシック" panose="020B0600070205080204" pitchFamily="50" charset="-128"/>
            </a:rPr>
            <a:t>人）の減より人口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人当たりの決算額が上昇となった。</a:t>
          </a:r>
        </a:p>
        <a:p>
          <a:r>
            <a:rPr kumimoji="1" lang="ja-JP" altLang="en-US" sz="1300">
              <a:latin typeface="ＭＳ Ｐゴシック" panose="020B0600070205080204" pitchFamily="50" charset="-128"/>
              <a:ea typeface="ＭＳ Ｐゴシック" panose="020B0600070205080204" pitchFamily="50" charset="-128"/>
            </a:rPr>
            <a:t>　今後も職員数の適正管理及び物件費の削減に努め、適正化を図る。</a:t>
          </a: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117515</xdr:rowOff>
    </xdr:from>
    <xdr:to>
      <xdr:col>23</xdr:col>
      <xdr:colOff>133350</xdr:colOff>
      <xdr:row>89</xdr:row>
      <xdr:rowOff>155832</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4004965"/>
          <a:ext cx="0" cy="14099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127909</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86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1,204,139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155832</xdr:rowOff>
    </xdr:from>
    <xdr:to>
      <xdr:col>24</xdr:col>
      <xdr:colOff>12700</xdr:colOff>
      <xdr:row>89</xdr:row>
      <xdr:rowOff>155832</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414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32442</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748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117515</xdr:rowOff>
    </xdr:from>
    <xdr:to>
      <xdr:col>24</xdr:col>
      <xdr:colOff>12700</xdr:colOff>
      <xdr:row>81</xdr:row>
      <xdr:rowOff>117515</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4004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144852</xdr:rowOff>
    </xdr:from>
    <xdr:to>
      <xdr:col>23</xdr:col>
      <xdr:colOff>133350</xdr:colOff>
      <xdr:row>82</xdr:row>
      <xdr:rowOff>152633</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203752"/>
          <a:ext cx="838200" cy="7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110535</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39979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300,653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94008</xdr:rowOff>
    </xdr:from>
    <xdr:to>
      <xdr:col>23</xdr:col>
      <xdr:colOff>184150</xdr:colOff>
      <xdr:row>83</xdr:row>
      <xdr:rowOff>24158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152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136502</xdr:rowOff>
    </xdr:from>
    <xdr:to>
      <xdr:col>19</xdr:col>
      <xdr:colOff>133350</xdr:colOff>
      <xdr:row>82</xdr:row>
      <xdr:rowOff>144852</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195402"/>
          <a:ext cx="889000" cy="8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82220</xdr:rowOff>
    </xdr:from>
    <xdr:to>
      <xdr:col>19</xdr:col>
      <xdr:colOff>184150</xdr:colOff>
      <xdr:row>83</xdr:row>
      <xdr:rowOff>12370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14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22547</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909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95365</xdr:rowOff>
    </xdr:from>
    <xdr:to>
      <xdr:col>15</xdr:col>
      <xdr:colOff>82550</xdr:colOff>
      <xdr:row>82</xdr:row>
      <xdr:rowOff>136502</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154265"/>
          <a:ext cx="889000" cy="41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59311</xdr:rowOff>
    </xdr:from>
    <xdr:to>
      <xdr:col>15</xdr:col>
      <xdr:colOff>133350</xdr:colOff>
      <xdr:row>82</xdr:row>
      <xdr:rowOff>160911</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118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171088</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887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82572</xdr:rowOff>
    </xdr:from>
    <xdr:to>
      <xdr:col>11</xdr:col>
      <xdr:colOff>31750</xdr:colOff>
      <xdr:row>82</xdr:row>
      <xdr:rowOff>95365</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141472"/>
          <a:ext cx="889000" cy="12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28777</xdr:rowOff>
    </xdr:from>
    <xdr:to>
      <xdr:col>11</xdr:col>
      <xdr:colOff>82550</xdr:colOff>
      <xdr:row>82</xdr:row>
      <xdr:rowOff>130377</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08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140554</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856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150</xdr:rowOff>
    </xdr:from>
    <xdr:to>
      <xdr:col>7</xdr:col>
      <xdr:colOff>31750</xdr:colOff>
      <xdr:row>82</xdr:row>
      <xdr:rowOff>101750</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05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111927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82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101833</xdr:rowOff>
    </xdr:from>
    <xdr:to>
      <xdr:col>23</xdr:col>
      <xdr:colOff>184150</xdr:colOff>
      <xdr:row>83</xdr:row>
      <xdr:rowOff>31983</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160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73910</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132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306,489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94052</xdr:rowOff>
    </xdr:from>
    <xdr:to>
      <xdr:col>19</xdr:col>
      <xdr:colOff>184150</xdr:colOff>
      <xdr:row>83</xdr:row>
      <xdr:rowOff>24202</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15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8979</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2393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85702</xdr:rowOff>
    </xdr:from>
    <xdr:to>
      <xdr:col>15</xdr:col>
      <xdr:colOff>133350</xdr:colOff>
      <xdr:row>83</xdr:row>
      <xdr:rowOff>15852</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144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629</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230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44565</xdr:rowOff>
    </xdr:from>
    <xdr:to>
      <xdr:col>11</xdr:col>
      <xdr:colOff>82550</xdr:colOff>
      <xdr:row>82</xdr:row>
      <xdr:rowOff>146165</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103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130942</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189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31772</xdr:rowOff>
    </xdr:from>
    <xdr:to>
      <xdr:col>7</xdr:col>
      <xdr:colOff>31750</xdr:colOff>
      <xdr:row>82</xdr:row>
      <xdr:rowOff>133372</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090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118149</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17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年度の指数は</a:t>
          </a:r>
          <a:r>
            <a:rPr kumimoji="1" lang="en-US" altLang="ja-JP" sz="1300">
              <a:latin typeface="ＭＳ Ｐゴシック" panose="020B0600070205080204" pitchFamily="50" charset="-128"/>
              <a:ea typeface="ＭＳ Ｐゴシック" panose="020B0600070205080204" pitchFamily="50" charset="-128"/>
            </a:rPr>
            <a:t>90.5</a:t>
          </a:r>
          <a:r>
            <a:rPr kumimoji="1" lang="ja-JP" altLang="en-US" sz="1300">
              <a:latin typeface="ＭＳ Ｐゴシック" panose="020B0600070205080204" pitchFamily="50" charset="-128"/>
              <a:ea typeface="ＭＳ Ｐゴシック" panose="020B0600070205080204" pitchFamily="50" charset="-128"/>
            </a:rPr>
            <a:t>となっており、類似団体平均を</a:t>
          </a:r>
          <a:r>
            <a:rPr kumimoji="1" lang="en-US" altLang="ja-JP" sz="1300">
              <a:latin typeface="ＭＳ Ｐゴシック" panose="020B0600070205080204" pitchFamily="50" charset="-128"/>
              <a:ea typeface="ＭＳ Ｐゴシック" panose="020B0600070205080204" pitchFamily="50" charset="-128"/>
            </a:rPr>
            <a:t>4.9</a:t>
          </a:r>
          <a:r>
            <a:rPr kumimoji="1" lang="ja-JP" altLang="en-US" sz="1300">
              <a:latin typeface="ＭＳ Ｐゴシック" panose="020B0600070205080204" pitchFamily="50" charset="-128"/>
              <a:ea typeface="ＭＳ Ｐゴシック" panose="020B0600070205080204" pitchFamily="50" charset="-128"/>
            </a:rPr>
            <a:t>ポイント、全国町村平均を</a:t>
          </a:r>
          <a:r>
            <a:rPr kumimoji="1" lang="en-US" altLang="ja-JP" sz="1300">
              <a:latin typeface="ＭＳ Ｐゴシック" panose="020B0600070205080204" pitchFamily="50" charset="-128"/>
              <a:ea typeface="ＭＳ Ｐゴシック" panose="020B0600070205080204" pitchFamily="50" charset="-128"/>
            </a:rPr>
            <a:t>5.8</a:t>
          </a:r>
          <a:r>
            <a:rPr kumimoji="1" lang="ja-JP" altLang="en-US" sz="1300">
              <a:latin typeface="ＭＳ Ｐゴシック" panose="020B0600070205080204" pitchFamily="50" charset="-128"/>
              <a:ea typeface="ＭＳ Ｐゴシック" panose="020B0600070205080204" pitchFamily="50" charset="-128"/>
            </a:rPr>
            <a:t>ポイント下回っている。</a:t>
          </a:r>
        </a:p>
        <a:p>
          <a:r>
            <a:rPr kumimoji="1" lang="ja-JP" altLang="en-US" sz="1300">
              <a:latin typeface="ＭＳ Ｐゴシック" panose="020B0600070205080204" pitchFamily="50" charset="-128"/>
              <a:ea typeface="ＭＳ Ｐゴシック" panose="020B0600070205080204" pitchFamily="50" charset="-128"/>
            </a:rPr>
            <a:t>　今後も引き続き給与の適正管理に努める。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38705</xdr:rowOff>
    </xdr:from>
    <xdr:to>
      <xdr:col>81</xdr:col>
      <xdr:colOff>44450</xdr:colOff>
      <xdr:row>89</xdr:row>
      <xdr:rowOff>127302</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754705"/>
          <a:ext cx="0" cy="163164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99379</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35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127302</xdr:rowOff>
    </xdr:from>
    <xdr:to>
      <xdr:col>81</xdr:col>
      <xdr:colOff>133350</xdr:colOff>
      <xdr:row>89</xdr:row>
      <xdr:rowOff>127302</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38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125082</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498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38705</xdr:rowOff>
    </xdr:from>
    <xdr:to>
      <xdr:col>81</xdr:col>
      <xdr:colOff>133350</xdr:colOff>
      <xdr:row>80</xdr:row>
      <xdr:rowOff>38705</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754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86482</xdr:rowOff>
    </xdr:from>
    <xdr:to>
      <xdr:col>81</xdr:col>
      <xdr:colOff>44450</xdr:colOff>
      <xdr:row>82</xdr:row>
      <xdr:rowOff>143934</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4145382"/>
          <a:ext cx="8382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56441</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6296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84364</xdr:rowOff>
    </xdr:from>
    <xdr:to>
      <xdr:col>81</xdr:col>
      <xdr:colOff>95250</xdr:colOff>
      <xdr:row>86</xdr:row>
      <xdr:rowOff>14514</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143934</xdr:rowOff>
    </xdr:from>
    <xdr:to>
      <xdr:col>77</xdr:col>
      <xdr:colOff>44450</xdr:colOff>
      <xdr:row>82</xdr:row>
      <xdr:rowOff>155423</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202834"/>
          <a:ext cx="889000" cy="11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95855</xdr:rowOff>
    </xdr:from>
    <xdr:to>
      <xdr:col>77</xdr:col>
      <xdr:colOff>95250</xdr:colOff>
      <xdr:row>86</xdr:row>
      <xdr:rowOff>26005</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10782</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7554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155423</xdr:rowOff>
    </xdr:from>
    <xdr:to>
      <xdr:col>72</xdr:col>
      <xdr:colOff>203200</xdr:colOff>
      <xdr:row>83</xdr:row>
      <xdr:rowOff>29936</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4214323"/>
          <a:ext cx="889000" cy="45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95855</xdr:rowOff>
    </xdr:from>
    <xdr:to>
      <xdr:col>73</xdr:col>
      <xdr:colOff>44450</xdr:colOff>
      <xdr:row>86</xdr:row>
      <xdr:rowOff>26005</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10782</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755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29936</xdr:rowOff>
    </xdr:from>
    <xdr:to>
      <xdr:col>68</xdr:col>
      <xdr:colOff>152400</xdr:colOff>
      <xdr:row>83</xdr:row>
      <xdr:rowOff>64407</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4260286"/>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141816</xdr:rowOff>
    </xdr:from>
    <xdr:to>
      <xdr:col>68</xdr:col>
      <xdr:colOff>203200</xdr:colOff>
      <xdr:row>86</xdr:row>
      <xdr:rowOff>71966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56743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80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118836</xdr:rowOff>
    </xdr:from>
    <xdr:to>
      <xdr:col>64</xdr:col>
      <xdr:colOff>152400</xdr:colOff>
      <xdr:row>86</xdr:row>
      <xdr:rowOff>48986</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33763</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778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35682</xdr:rowOff>
    </xdr:from>
    <xdr:to>
      <xdr:col>81</xdr:col>
      <xdr:colOff>95250</xdr:colOff>
      <xdr:row>82</xdr:row>
      <xdr:rowOff>137282</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094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52209</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3939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93134</xdr:rowOff>
    </xdr:from>
    <xdr:to>
      <xdr:col>77</xdr:col>
      <xdr:colOff>95250</xdr:colOff>
      <xdr:row>83</xdr:row>
      <xdr:rowOff>23284</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152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33461</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39209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104623</xdr:rowOff>
    </xdr:from>
    <xdr:to>
      <xdr:col>73</xdr:col>
      <xdr:colOff>44450</xdr:colOff>
      <xdr:row>83</xdr:row>
      <xdr:rowOff>34773</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163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44950</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3932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150586</xdr:rowOff>
    </xdr:from>
    <xdr:to>
      <xdr:col>68</xdr:col>
      <xdr:colOff>203200</xdr:colOff>
      <xdr:row>83</xdr:row>
      <xdr:rowOff>80736</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20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90913</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3978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13607</xdr:rowOff>
    </xdr:from>
    <xdr:to>
      <xdr:col>64</xdr:col>
      <xdr:colOff>152400</xdr:colOff>
      <xdr:row>83</xdr:row>
      <xdr:rowOff>115207</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24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125384</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01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a:t>
          </a:r>
          <a:r>
            <a:rPr kumimoji="1" lang="en-US" altLang="ja-JP" sz="1300">
              <a:latin typeface="ＭＳ Ｐゴシック" panose="020B0600070205080204" pitchFamily="50" charset="-128"/>
              <a:ea typeface="ＭＳ Ｐゴシック" panose="020B0600070205080204" pitchFamily="50" charset="-128"/>
            </a:rPr>
            <a:t>11.31</a:t>
          </a:r>
          <a:r>
            <a:rPr kumimoji="1" lang="ja-JP" altLang="en-US" sz="1300">
              <a:latin typeface="ＭＳ Ｐゴシック" panose="020B0600070205080204" pitchFamily="50" charset="-128"/>
              <a:ea typeface="ＭＳ Ｐゴシック" panose="020B0600070205080204" pitchFamily="50" charset="-128"/>
            </a:rPr>
            <a:t>人と、類似団体平均より</a:t>
          </a:r>
          <a:r>
            <a:rPr kumimoji="1" lang="en-US" altLang="ja-JP" sz="1300">
              <a:latin typeface="ＭＳ Ｐゴシック" panose="020B0600070205080204" pitchFamily="50" charset="-128"/>
              <a:ea typeface="ＭＳ Ｐゴシック" panose="020B0600070205080204" pitchFamily="50" charset="-128"/>
            </a:rPr>
            <a:t>2.87</a:t>
          </a:r>
          <a:r>
            <a:rPr kumimoji="1" lang="ja-JP" altLang="en-US" sz="1300">
              <a:latin typeface="ＭＳ Ｐゴシック" panose="020B0600070205080204" pitchFamily="50" charset="-128"/>
              <a:ea typeface="ＭＳ Ｐゴシック" panose="020B0600070205080204" pitchFamily="50" charset="-128"/>
            </a:rPr>
            <a:t>人少ない職員数となっている。</a:t>
          </a:r>
        </a:p>
        <a:p>
          <a:r>
            <a:rPr kumimoji="1" lang="ja-JP" altLang="en-US" sz="1300">
              <a:latin typeface="ＭＳ Ｐゴシック" panose="020B0600070205080204" pitchFamily="50" charset="-128"/>
              <a:ea typeface="ＭＳ Ｐゴシック" panose="020B0600070205080204" pitchFamily="50" charset="-128"/>
            </a:rPr>
            <a:t>　今後も事務分掌見直しによる職員配置の適正化により、適正な定員管理に努める。</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122047</xdr:rowOff>
    </xdr:from>
    <xdr:to>
      <xdr:col>81</xdr:col>
      <xdr:colOff>44450</xdr:colOff>
      <xdr:row>66</xdr:row>
      <xdr:rowOff>154136</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237597"/>
          <a:ext cx="0" cy="12322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126213</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441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154136</xdr:rowOff>
    </xdr:from>
    <xdr:to>
      <xdr:col>81</xdr:col>
      <xdr:colOff>133350</xdr:colOff>
      <xdr:row>66</xdr:row>
      <xdr:rowOff>154136</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469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36974</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981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122047</xdr:rowOff>
    </xdr:from>
    <xdr:to>
      <xdr:col>81</xdr:col>
      <xdr:colOff>133350</xdr:colOff>
      <xdr:row>59</xdr:row>
      <xdr:rowOff>122047</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237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32512</xdr:rowOff>
    </xdr:from>
    <xdr:to>
      <xdr:col>81</xdr:col>
      <xdr:colOff>44450</xdr:colOff>
      <xdr:row>61</xdr:row>
      <xdr:rowOff>39751</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490962"/>
          <a:ext cx="8382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20421</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6503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48344</xdr:rowOff>
    </xdr:from>
    <xdr:to>
      <xdr:col>81</xdr:col>
      <xdr:colOff>95250</xdr:colOff>
      <xdr:row>62</xdr:row>
      <xdr:rowOff>149944</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67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10795</xdr:rowOff>
    </xdr:from>
    <xdr:to>
      <xdr:col>77</xdr:col>
      <xdr:colOff>44450</xdr:colOff>
      <xdr:row>61</xdr:row>
      <xdr:rowOff>32512</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469245"/>
          <a:ext cx="889000" cy="2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21802</xdr:rowOff>
    </xdr:from>
    <xdr:to>
      <xdr:col>77</xdr:col>
      <xdr:colOff>95250</xdr:colOff>
      <xdr:row>62</xdr:row>
      <xdr:rowOff>123402</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651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108179</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7380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162137</xdr:rowOff>
    </xdr:from>
    <xdr:to>
      <xdr:col>72</xdr:col>
      <xdr:colOff>203200</xdr:colOff>
      <xdr:row>61</xdr:row>
      <xdr:rowOff>10795</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44913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18584</xdr:rowOff>
    </xdr:from>
    <xdr:to>
      <xdr:col>73</xdr:col>
      <xdr:colOff>44450</xdr:colOff>
      <xdr:row>62</xdr:row>
      <xdr:rowOff>120184</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648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104961</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734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128355</xdr:rowOff>
    </xdr:from>
    <xdr:to>
      <xdr:col>68</xdr:col>
      <xdr:colOff>152400</xdr:colOff>
      <xdr:row>60</xdr:row>
      <xdr:rowOff>162137</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415355"/>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153839</xdr:rowOff>
    </xdr:from>
    <xdr:to>
      <xdr:col>68</xdr:col>
      <xdr:colOff>203200</xdr:colOff>
      <xdr:row>62</xdr:row>
      <xdr:rowOff>83989</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612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68766</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698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142579</xdr:rowOff>
    </xdr:from>
    <xdr:to>
      <xdr:col>64</xdr:col>
      <xdr:colOff>152400</xdr:colOff>
      <xdr:row>62</xdr:row>
      <xdr:rowOff>72729</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60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57506</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68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160401</xdr:rowOff>
    </xdr:from>
    <xdr:to>
      <xdr:col>81</xdr:col>
      <xdr:colOff>95250</xdr:colOff>
      <xdr:row>61</xdr:row>
      <xdr:rowOff>90551</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447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5478</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292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153162</xdr:rowOff>
    </xdr:from>
    <xdr:to>
      <xdr:col>77</xdr:col>
      <xdr:colOff>95250</xdr:colOff>
      <xdr:row>61</xdr:row>
      <xdr:rowOff>83312</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44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93489</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2090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131445</xdr:rowOff>
    </xdr:from>
    <xdr:to>
      <xdr:col>73</xdr:col>
      <xdr:colOff>44450</xdr:colOff>
      <xdr:row>61</xdr:row>
      <xdr:rowOff>61595</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418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71772</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187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111337</xdr:rowOff>
    </xdr:from>
    <xdr:to>
      <xdr:col>68</xdr:col>
      <xdr:colOff>203200</xdr:colOff>
      <xdr:row>61</xdr:row>
      <xdr:rowOff>41487</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398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51664</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167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77555</xdr:rowOff>
    </xdr:from>
    <xdr:to>
      <xdr:col>64</xdr:col>
      <xdr:colOff>152400</xdr:colOff>
      <xdr:row>61</xdr:row>
      <xdr:rowOff>7705</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364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17882</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133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前年度と比べて</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ポイント減少となった。主な理由は平成</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年度過疎債（ケーブルテレビ関連事業など）等の償還終了により、令和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年度公債費決算額（</a:t>
          </a:r>
          <a:r>
            <a:rPr kumimoji="1" lang="en-US" altLang="ja-JP" sz="1300">
              <a:latin typeface="ＭＳ Ｐゴシック" panose="020B0600070205080204" pitchFamily="50" charset="-128"/>
              <a:ea typeface="ＭＳ Ｐゴシック" panose="020B0600070205080204" pitchFamily="50" charset="-128"/>
            </a:rPr>
            <a:t>706</a:t>
          </a:r>
          <a:r>
            <a:rPr kumimoji="1" lang="ja-JP" altLang="en-US" sz="1300">
              <a:latin typeface="ＭＳ Ｐゴシック" panose="020B0600070205080204" pitchFamily="50" charset="-128"/>
              <a:ea typeface="ＭＳ Ｐゴシック" panose="020B0600070205080204" pitchFamily="50" charset="-128"/>
            </a:rPr>
            <a:t>百万円）が令和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年度公債費決算額（</a:t>
          </a:r>
          <a:r>
            <a:rPr kumimoji="1" lang="en-US" altLang="ja-JP" sz="1300">
              <a:latin typeface="ＭＳ Ｐゴシック" panose="020B0600070205080204" pitchFamily="50" charset="-128"/>
              <a:ea typeface="ＭＳ Ｐゴシック" panose="020B0600070205080204" pitchFamily="50" charset="-128"/>
            </a:rPr>
            <a:t>787</a:t>
          </a:r>
          <a:r>
            <a:rPr kumimoji="1" lang="ja-JP" altLang="en-US" sz="1300">
              <a:latin typeface="ＭＳ Ｐゴシック" panose="020B0600070205080204" pitchFamily="50" charset="-128"/>
              <a:ea typeface="ＭＳ Ｐゴシック" panose="020B0600070205080204" pitchFamily="50" charset="-128"/>
            </a:rPr>
            <a:t>百万円）を大きく下回ったためである。</a:t>
          </a:r>
        </a:p>
        <a:p>
          <a:r>
            <a:rPr kumimoji="1" lang="ja-JP" altLang="en-US" sz="1300">
              <a:latin typeface="ＭＳ Ｐゴシック" panose="020B0600070205080204" pitchFamily="50" charset="-128"/>
              <a:ea typeface="ＭＳ Ｐゴシック" panose="020B0600070205080204" pitchFamily="50" charset="-128"/>
            </a:rPr>
            <a:t>　今後も、建設事業の必要性や規模の見直し、繰上償還等により、なお一層の健全化を図っていく。</a:t>
          </a: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00000000-0008-0000-0300-000076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40640</xdr:rowOff>
    </xdr:from>
    <xdr:to>
      <xdr:col>81</xdr:col>
      <xdr:colOff>44450</xdr:colOff>
      <xdr:row>45</xdr:row>
      <xdr:rowOff>51562</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7018000" y="6212840"/>
          <a:ext cx="0" cy="15539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23639</xdr:rowOff>
    </xdr:from>
    <xdr:ext cx="762000" cy="259045"/>
    <xdr:sp macro="" textlink="">
      <xdr:nvSpPr>
        <xdr:cNvPr id="376" name="公債費負担の状況最小値テキスト">
          <a:extLst>
            <a:ext uri="{FF2B5EF4-FFF2-40B4-BE49-F238E27FC236}">
              <a16:creationId xmlns:a16="http://schemas.microsoft.com/office/drawing/2014/main" id="{00000000-0008-0000-0300-000078010000}"/>
            </a:ext>
          </a:extLst>
        </xdr:cNvPr>
        <xdr:cNvSpPr txBox="1"/>
      </xdr:nvSpPr>
      <xdr:spPr>
        <a:xfrm>
          <a:off x="17106900" y="7738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51562</xdr:rowOff>
    </xdr:from>
    <xdr:to>
      <xdr:col>81</xdr:col>
      <xdr:colOff>133350</xdr:colOff>
      <xdr:row>45</xdr:row>
      <xdr:rowOff>51562</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7766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127017</xdr:rowOff>
    </xdr:from>
    <xdr:ext cx="762000" cy="259045"/>
    <xdr:sp macro="" textlink="">
      <xdr:nvSpPr>
        <xdr:cNvPr id="378" name="公債費負担の状況最大値テキスト">
          <a:extLst>
            <a:ext uri="{FF2B5EF4-FFF2-40B4-BE49-F238E27FC236}">
              <a16:creationId xmlns:a16="http://schemas.microsoft.com/office/drawing/2014/main" id="{00000000-0008-0000-0300-00007A010000}"/>
            </a:ext>
          </a:extLst>
        </xdr:cNvPr>
        <xdr:cNvSpPr txBox="1"/>
      </xdr:nvSpPr>
      <xdr:spPr>
        <a:xfrm>
          <a:off x="171069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40640</xdr:rowOff>
    </xdr:from>
    <xdr:to>
      <xdr:col>81</xdr:col>
      <xdr:colOff>133350</xdr:colOff>
      <xdr:row>36</xdr:row>
      <xdr:rowOff>40640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621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33274</xdr:rowOff>
    </xdr:from>
    <xdr:to>
      <xdr:col>81</xdr:col>
      <xdr:colOff>44450</xdr:colOff>
      <xdr:row>37</xdr:row>
      <xdr:rowOff>42926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6179800" y="6376924"/>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115841</xdr:rowOff>
    </xdr:from>
    <xdr:ext cx="762000" cy="259045"/>
    <xdr:sp macro="" textlink="">
      <xdr:nvSpPr>
        <xdr:cNvPr id="381" name="公債費負担の状況平均値テキスト">
          <a:extLst>
            <a:ext uri="{FF2B5EF4-FFF2-40B4-BE49-F238E27FC236}">
              <a16:creationId xmlns:a16="http://schemas.microsoft.com/office/drawing/2014/main" id="{00000000-0008-0000-0300-00007D010000}"/>
            </a:ext>
          </a:extLst>
        </xdr:cNvPr>
        <xdr:cNvSpPr txBox="1"/>
      </xdr:nvSpPr>
      <xdr:spPr>
        <a:xfrm>
          <a:off x="17106900" y="69738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143764</xdr:rowOff>
    </xdr:from>
    <xdr:to>
      <xdr:col>81</xdr:col>
      <xdr:colOff>95250</xdr:colOff>
      <xdr:row>41</xdr:row>
      <xdr:rowOff>73914</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967200" y="700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42926</xdr:rowOff>
    </xdr:from>
    <xdr:to>
      <xdr:col>77</xdr:col>
      <xdr:colOff>44450</xdr:colOff>
      <xdr:row>37</xdr:row>
      <xdr:rowOff>62230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5290800" y="6386576"/>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134112</xdr:rowOff>
    </xdr:from>
    <xdr:to>
      <xdr:col>77</xdr:col>
      <xdr:colOff>95250</xdr:colOff>
      <xdr:row>41</xdr:row>
      <xdr:rowOff>64262</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1290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49039</xdr:rowOff>
    </xdr:from>
    <xdr:ext cx="7366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798800" y="70784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62230</xdr:rowOff>
    </xdr:from>
    <xdr:to>
      <xdr:col>72</xdr:col>
      <xdr:colOff>203200</xdr:colOff>
      <xdr:row>37</xdr:row>
      <xdr:rowOff>81534</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4401800" y="6405880"/>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153416</xdr:rowOff>
    </xdr:from>
    <xdr:to>
      <xdr:col>73</xdr:col>
      <xdr:colOff>44450</xdr:colOff>
      <xdr:row>41</xdr:row>
      <xdr:rowOff>83566</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2400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68343</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909800" y="7097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62230</xdr:rowOff>
    </xdr:from>
    <xdr:to>
      <xdr:col>68</xdr:col>
      <xdr:colOff>152400</xdr:colOff>
      <xdr:row>37</xdr:row>
      <xdr:rowOff>81534</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3512800" y="6405880"/>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124460</xdr:rowOff>
    </xdr:from>
    <xdr:to>
      <xdr:col>68</xdr:col>
      <xdr:colOff>203200</xdr:colOff>
      <xdr:row>41</xdr:row>
      <xdr:rowOff>54610</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4351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39387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020800" y="706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95504</xdr:rowOff>
    </xdr:from>
    <xdr:to>
      <xdr:col>64</xdr:col>
      <xdr:colOff>152400</xdr:colOff>
      <xdr:row>41</xdr:row>
      <xdr:rowOff>25654</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462000" y="6953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10431</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131800" y="7039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153924</xdr:rowOff>
    </xdr:from>
    <xdr:to>
      <xdr:col>81</xdr:col>
      <xdr:colOff>95250</xdr:colOff>
      <xdr:row>37</xdr:row>
      <xdr:rowOff>84074</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9672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170451</xdr:rowOff>
    </xdr:from>
    <xdr:ext cx="762000" cy="259045"/>
    <xdr:sp macro="" textlink="">
      <xdr:nvSpPr>
        <xdr:cNvPr id="400" name="公債費負担の状況該当値テキスト">
          <a:extLst>
            <a:ext uri="{FF2B5EF4-FFF2-40B4-BE49-F238E27FC236}">
              <a16:creationId xmlns:a16="http://schemas.microsoft.com/office/drawing/2014/main" id="{00000000-0008-0000-0300-000090010000}"/>
            </a:ext>
          </a:extLst>
        </xdr:cNvPr>
        <xdr:cNvSpPr txBox="1"/>
      </xdr:nvSpPr>
      <xdr:spPr>
        <a:xfrm>
          <a:off x="17106900" y="6171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163576</xdr:rowOff>
    </xdr:from>
    <xdr:to>
      <xdr:col>77</xdr:col>
      <xdr:colOff>95250</xdr:colOff>
      <xdr:row>37</xdr:row>
      <xdr:rowOff>93726</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129000" y="6335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103903</xdr:rowOff>
    </xdr:from>
    <xdr:ext cx="7366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798800" y="6104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11430</xdr:rowOff>
    </xdr:from>
    <xdr:to>
      <xdr:col>73</xdr:col>
      <xdr:colOff>44450</xdr:colOff>
      <xdr:row>37</xdr:row>
      <xdr:rowOff>113030</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5240000" y="635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123207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909800" y="612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30734</xdr:rowOff>
    </xdr:from>
    <xdr:to>
      <xdr:col>68</xdr:col>
      <xdr:colOff>203200</xdr:colOff>
      <xdr:row>37</xdr:row>
      <xdr:rowOff>132334</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4351000" y="6374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142511</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6143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11430</xdr:rowOff>
    </xdr:from>
    <xdr:to>
      <xdr:col>64</xdr:col>
      <xdr:colOff>152400</xdr:colOff>
      <xdr:row>37</xdr:row>
      <xdr:rowOff>113030</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3462000" y="635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123207</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31800" y="612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数値の好転要因である基準財政需要額見込額の減（△</a:t>
          </a:r>
          <a:r>
            <a:rPr kumimoji="1" lang="en-US" altLang="ja-JP" sz="1200">
              <a:latin typeface="ＭＳ Ｐゴシック" panose="020B0600070205080204" pitchFamily="50" charset="-128"/>
              <a:ea typeface="ＭＳ Ｐゴシック" panose="020B0600070205080204" pitchFamily="50" charset="-128"/>
            </a:rPr>
            <a:t>268</a:t>
          </a:r>
          <a:r>
            <a:rPr kumimoji="1" lang="ja-JP" altLang="en-US" sz="1200">
              <a:latin typeface="ＭＳ Ｐゴシック" panose="020B0600070205080204" pitchFamily="50" charset="-128"/>
              <a:ea typeface="ＭＳ Ｐゴシック" panose="020B0600070205080204" pitchFamily="50" charset="-128"/>
            </a:rPr>
            <a:t>百万円）となったが、地方債の現在高の減（△</a:t>
          </a:r>
          <a:r>
            <a:rPr kumimoji="1" lang="en-US" altLang="ja-JP" sz="1200">
              <a:latin typeface="ＭＳ Ｐゴシック" panose="020B0600070205080204" pitchFamily="50" charset="-128"/>
              <a:ea typeface="ＭＳ Ｐゴシック" panose="020B0600070205080204" pitchFamily="50" charset="-128"/>
            </a:rPr>
            <a:t>228</a:t>
          </a:r>
          <a:r>
            <a:rPr kumimoji="1" lang="ja-JP" altLang="en-US" sz="1200">
              <a:latin typeface="ＭＳ Ｐゴシック" panose="020B0600070205080204" pitchFamily="50" charset="-128"/>
              <a:ea typeface="ＭＳ Ｐゴシック" panose="020B0600070205080204" pitchFamily="50" charset="-128"/>
            </a:rPr>
            <a:t>百万円）や公営企業債等繰入見込額の減（△</a:t>
          </a:r>
          <a:r>
            <a:rPr kumimoji="1" lang="en-US" altLang="ja-JP" sz="1200">
              <a:latin typeface="ＭＳ Ｐゴシック" panose="020B0600070205080204" pitchFamily="50" charset="-128"/>
              <a:ea typeface="ＭＳ Ｐゴシック" panose="020B0600070205080204" pitchFamily="50" charset="-128"/>
            </a:rPr>
            <a:t>49</a:t>
          </a:r>
          <a:r>
            <a:rPr kumimoji="1" lang="ja-JP" altLang="en-US" sz="1200">
              <a:latin typeface="ＭＳ Ｐゴシック" panose="020B0600070205080204" pitchFamily="50" charset="-128"/>
              <a:ea typeface="ＭＳ Ｐゴシック" panose="020B0600070205080204" pitchFamily="50" charset="-128"/>
            </a:rPr>
            <a:t>百万円）、退職手当負担見込額の減（△</a:t>
          </a:r>
          <a:r>
            <a:rPr kumimoji="1" lang="en-US" altLang="ja-JP" sz="1200">
              <a:latin typeface="ＭＳ Ｐゴシック" panose="020B0600070205080204" pitchFamily="50" charset="-128"/>
              <a:ea typeface="ＭＳ Ｐゴシック" panose="020B0600070205080204" pitchFamily="50" charset="-128"/>
            </a:rPr>
            <a:t>62</a:t>
          </a:r>
          <a:r>
            <a:rPr kumimoji="1" lang="ja-JP" altLang="en-US" sz="1200">
              <a:latin typeface="ＭＳ Ｐゴシック" panose="020B0600070205080204" pitchFamily="50" charset="-128"/>
              <a:ea typeface="ＭＳ Ｐゴシック" panose="020B0600070205080204" pitchFamily="50" charset="-128"/>
            </a:rPr>
            <a:t>百万円）など将来負担額が大きく減少していること、並びに充当可能基金の増（</a:t>
          </a:r>
          <a:r>
            <a:rPr kumimoji="1" lang="en-US" altLang="ja-JP" sz="1200">
              <a:latin typeface="ＭＳ Ｐゴシック" panose="020B0600070205080204" pitchFamily="50" charset="-128"/>
              <a:ea typeface="ＭＳ Ｐゴシック" panose="020B0600070205080204" pitchFamily="50" charset="-128"/>
            </a:rPr>
            <a:t>+239</a:t>
          </a:r>
          <a:r>
            <a:rPr kumimoji="1" lang="ja-JP" altLang="en-US" sz="1200">
              <a:latin typeface="ＭＳ Ｐゴシック" panose="020B0600070205080204" pitchFamily="50" charset="-128"/>
              <a:ea typeface="ＭＳ Ｐゴシック" panose="020B0600070205080204" pitchFamily="50" charset="-128"/>
            </a:rPr>
            <a:t>百万円）など充当可能財源等が大きく増加しているため、前年度数値より改善となった。（</a:t>
          </a:r>
          <a:r>
            <a:rPr kumimoji="1" lang="en-US" altLang="ja-JP" sz="1200">
              <a:latin typeface="ＭＳ Ｐゴシック" panose="020B0600070205080204" pitchFamily="50" charset="-128"/>
              <a:ea typeface="ＭＳ Ｐゴシック" panose="020B0600070205080204" pitchFamily="50" charset="-128"/>
            </a:rPr>
            <a:t>R4</a:t>
          </a:r>
          <a:r>
            <a:rPr kumimoji="1" lang="ja-JP" altLang="en-US" sz="1200">
              <a:latin typeface="ＭＳ Ｐゴシック" panose="020B0600070205080204" pitchFamily="50" charset="-128"/>
              <a:ea typeface="ＭＳ Ｐゴシック" panose="020B0600070205080204" pitchFamily="50" charset="-128"/>
            </a:rPr>
            <a:t>：△</a:t>
          </a:r>
          <a:r>
            <a:rPr kumimoji="1" lang="en-US" altLang="ja-JP" sz="1200">
              <a:latin typeface="ＭＳ Ｐゴシック" panose="020B0600070205080204" pitchFamily="50" charset="-128"/>
              <a:ea typeface="ＭＳ Ｐゴシック" panose="020B0600070205080204" pitchFamily="50" charset="-128"/>
            </a:rPr>
            <a:t>205.1</a:t>
          </a:r>
          <a:r>
            <a:rPr kumimoji="1" lang="ja-JP" altLang="en-US" sz="1200">
              <a:latin typeface="ＭＳ Ｐゴシック" panose="020B0600070205080204" pitchFamily="50" charset="-128"/>
              <a:ea typeface="ＭＳ Ｐゴシック" panose="020B0600070205080204" pitchFamily="50" charset="-128"/>
            </a:rPr>
            <a:t>％→</a:t>
          </a:r>
          <a:r>
            <a:rPr kumimoji="1" lang="en-US" altLang="ja-JP" sz="1200">
              <a:latin typeface="ＭＳ Ｐゴシック" panose="020B0600070205080204" pitchFamily="50" charset="-128"/>
              <a:ea typeface="ＭＳ Ｐゴシック" panose="020B0600070205080204" pitchFamily="50" charset="-128"/>
            </a:rPr>
            <a:t>R5</a:t>
          </a:r>
          <a:r>
            <a:rPr kumimoji="1" lang="ja-JP" altLang="en-US" sz="1200">
              <a:latin typeface="ＭＳ Ｐゴシック" panose="020B0600070205080204" pitchFamily="50" charset="-128"/>
              <a:ea typeface="ＭＳ Ｐゴシック" panose="020B0600070205080204" pitchFamily="50" charset="-128"/>
            </a:rPr>
            <a:t>：△</a:t>
          </a:r>
          <a:r>
            <a:rPr kumimoji="1" lang="en-US" altLang="ja-JP" sz="1200">
              <a:latin typeface="ＭＳ Ｐゴシック" panose="020B0600070205080204" pitchFamily="50" charset="-128"/>
              <a:ea typeface="ＭＳ Ｐゴシック" panose="020B0600070205080204" pitchFamily="50" charset="-128"/>
            </a:rPr>
            <a:t>210.8</a:t>
          </a:r>
          <a:r>
            <a:rPr kumimoji="1" lang="ja-JP" altLang="en-US" sz="1200">
              <a:latin typeface="ＭＳ Ｐゴシック" panose="020B0600070205080204" pitchFamily="50" charset="-128"/>
              <a:ea typeface="ＭＳ Ｐゴシック" panose="020B0600070205080204" pitchFamily="50" charset="-128"/>
            </a:rPr>
            <a:t>％）</a:t>
          </a:r>
        </a:p>
        <a:p>
          <a:r>
            <a:rPr kumimoji="1" lang="ja-JP" altLang="en-US" sz="1200">
              <a:latin typeface="ＭＳ Ｐゴシック" panose="020B0600070205080204" pitchFamily="50" charset="-128"/>
              <a:ea typeface="ＭＳ Ｐゴシック" panose="020B0600070205080204" pitchFamily="50" charset="-128"/>
            </a:rPr>
            <a:t>　今後も公債費等義務的経費の削減を中心に行財政改革を進め、財政の健全化に努める。</a:t>
          </a: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a:extLst>
            <a:ext uri="{FF2B5EF4-FFF2-40B4-BE49-F238E27FC236}">
              <a16:creationId xmlns:a16="http://schemas.microsoft.com/office/drawing/2014/main" id="{00000000-0008-0000-0300-0000B6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139065</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7018000" y="2313214"/>
          <a:ext cx="0" cy="159775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111142</xdr:rowOff>
    </xdr:from>
    <xdr:ext cx="762000" cy="259045"/>
    <xdr:sp macro="" textlink="">
      <xdr:nvSpPr>
        <xdr:cNvPr id="440" name="将来負担の状況最小値テキスト">
          <a:extLst>
            <a:ext uri="{FF2B5EF4-FFF2-40B4-BE49-F238E27FC236}">
              <a16:creationId xmlns:a16="http://schemas.microsoft.com/office/drawing/2014/main" id="{00000000-0008-0000-0300-0000B8010000}"/>
            </a:ext>
          </a:extLst>
        </xdr:cNvPr>
        <xdr:cNvSpPr txBox="1"/>
      </xdr:nvSpPr>
      <xdr:spPr>
        <a:xfrm>
          <a:off x="17106900" y="3883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139065</xdr:rowOff>
    </xdr:from>
    <xdr:to>
      <xdr:col>81</xdr:col>
      <xdr:colOff>133350</xdr:colOff>
      <xdr:row>22</xdr:row>
      <xdr:rowOff>139065</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3910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2" name="将来負担の状況最大値テキスト">
          <a:extLst>
            <a:ext uri="{FF2B5EF4-FFF2-40B4-BE49-F238E27FC236}">
              <a16:creationId xmlns:a16="http://schemas.microsoft.com/office/drawing/2014/main" id="{00000000-0008-0000-0300-0000BA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徳島県海陽町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8,402
8,194
327.67
8,491,488
7,980,275
481,549
4,889,092
5,894,735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これ</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までの定員適正化計画に基づき定員管理等に取り組んできた結果、人件費にかかる経常収支比率は低い水準であり、類似団体平均と比較すると</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ポイント下回っている。</a:t>
          </a:r>
        </a:p>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しかし、一部事務組合負担金に係る人件費に準ずる費用については、人口</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人当たりの決算額が類似団体と比較して高い水準にあることから、これらを含めた人件費関係経費全体について、削減していく必要がある。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100330</xdr:rowOff>
    </xdr:from>
    <xdr:to>
      <xdr:col>24</xdr:col>
      <xdr:colOff>25400</xdr:colOff>
      <xdr:row>41</xdr:row>
      <xdr:rowOff>146050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5818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118127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4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146050</xdr:rowOff>
    </xdr:from>
    <xdr:to>
      <xdr:col>24</xdr:col>
      <xdr:colOff>114300</xdr:colOff>
      <xdr:row>41</xdr:row>
      <xdr:rowOff>146050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7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15257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01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100330</xdr:rowOff>
    </xdr:from>
    <xdr:to>
      <xdr:col>24</xdr:col>
      <xdr:colOff>114300</xdr:colOff>
      <xdr:row>33</xdr:row>
      <xdr:rowOff>100330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58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39370</xdr:rowOff>
    </xdr:from>
    <xdr:to>
      <xdr:col>24</xdr:col>
      <xdr:colOff>25400</xdr:colOff>
      <xdr:row>35</xdr:row>
      <xdr:rowOff>107950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04012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139717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11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104140</xdr:rowOff>
    </xdr:from>
    <xdr:to>
      <xdr:col>19</xdr:col>
      <xdr:colOff>187325</xdr:colOff>
      <xdr:row>35</xdr:row>
      <xdr:rowOff>39370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593344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167640</xdr:rowOff>
    </xdr:from>
    <xdr:to>
      <xdr:col>20</xdr:col>
      <xdr:colOff>38100</xdr:colOff>
      <xdr:row>37</xdr:row>
      <xdr:rowOff>97790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82567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426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104140</xdr:rowOff>
    </xdr:from>
    <xdr:to>
      <xdr:col>15</xdr:col>
      <xdr:colOff>98425</xdr:colOff>
      <xdr:row>35</xdr:row>
      <xdr:rowOff>115570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593344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144780</xdr:rowOff>
    </xdr:from>
    <xdr:to>
      <xdr:col>15</xdr:col>
      <xdr:colOff>149225</xdr:colOff>
      <xdr:row>37</xdr:row>
      <xdr:rowOff>74930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59707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33</xdr:row>
      <xdr:rowOff>54610</xdr:rowOff>
    </xdr:from>
    <xdr:to>
      <xdr:col>11</xdr:col>
      <xdr:colOff>9525</xdr:colOff>
      <xdr:row>35</xdr:row>
      <xdr:rowOff>115570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5712460"/>
          <a:ext cx="889000" cy="403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87630</xdr:rowOff>
    </xdr:from>
    <xdr:to>
      <xdr:col>11</xdr:col>
      <xdr:colOff>60325</xdr:colOff>
      <xdr:row>38</xdr:row>
      <xdr:rowOff>17780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43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2557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137160</xdr:rowOff>
    </xdr:from>
    <xdr:to>
      <xdr:col>6</xdr:col>
      <xdr:colOff>171450</xdr:colOff>
      <xdr:row>37</xdr:row>
      <xdr:rowOff>67310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52087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9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57150</xdr:rowOff>
    </xdr:from>
    <xdr:to>
      <xdr:col>24</xdr:col>
      <xdr:colOff>76200</xdr:colOff>
      <xdr:row>35</xdr:row>
      <xdr:rowOff>158750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05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73677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160020</xdr:rowOff>
    </xdr:from>
    <xdr:to>
      <xdr:col>20</xdr:col>
      <xdr:colOff>38100</xdr:colOff>
      <xdr:row>35</xdr:row>
      <xdr:rowOff>90170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598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100347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758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53340</xdr:rowOff>
    </xdr:from>
    <xdr:to>
      <xdr:col>15</xdr:col>
      <xdr:colOff>149225</xdr:colOff>
      <xdr:row>34</xdr:row>
      <xdr:rowOff>154940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588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165117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65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64770</xdr:rowOff>
    </xdr:from>
    <xdr:to>
      <xdr:col>11</xdr:col>
      <xdr:colOff>60325</xdr:colOff>
      <xdr:row>35</xdr:row>
      <xdr:rowOff>166370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5097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8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3810</xdr:rowOff>
    </xdr:from>
    <xdr:to>
      <xdr:col>6</xdr:col>
      <xdr:colOff>171450</xdr:colOff>
      <xdr:row>33</xdr:row>
      <xdr:rowOff>105410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566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31</xdr:row>
      <xdr:rowOff>115587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43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類似団体平均より</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ポイント上回っている。主な要因としては、</a:t>
          </a:r>
          <a:r>
            <a:rPr kumimoji="1" lang="en-US" altLang="ja-JP" sz="1300">
              <a:latin typeface="ＭＳ Ｐゴシック" panose="020B0600070205080204" pitchFamily="50" charset="-128"/>
              <a:ea typeface="ＭＳ Ｐゴシック" panose="020B0600070205080204" pitchFamily="50" charset="-128"/>
            </a:rPr>
            <a:t>R3</a:t>
          </a:r>
          <a:r>
            <a:rPr kumimoji="1" lang="ja-JP" altLang="en-US" sz="1300">
              <a:latin typeface="ＭＳ Ｐゴシック" panose="020B0600070205080204" pitchFamily="50" charset="-128"/>
              <a:ea typeface="ＭＳ Ｐゴシック" panose="020B0600070205080204" pitchFamily="50" charset="-128"/>
            </a:rPr>
            <a:t>年度から開始した給食業務の外部委託の影響によるものである。</a:t>
          </a:r>
        </a:p>
        <a:p>
          <a:r>
            <a:rPr kumimoji="1" lang="ja-JP" altLang="en-US" sz="1300">
              <a:latin typeface="ＭＳ Ｐゴシック" panose="020B0600070205080204" pitchFamily="50" charset="-128"/>
              <a:ea typeface="ＭＳ Ｐゴシック" panose="020B0600070205080204" pitchFamily="50" charset="-128"/>
            </a:rPr>
            <a:t>　今後も、海陽町行財政改革プランに基づき経費の節減に努め、より一層の適正化を図る。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15</xdr:row>
      <xdr:rowOff>1270</xdr:rowOff>
    </xdr:from>
    <xdr:to>
      <xdr:col>82</xdr:col>
      <xdr:colOff>107950</xdr:colOff>
      <xdr:row>20</xdr:row>
      <xdr:rowOff>122428</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573020"/>
          <a:ext cx="0" cy="978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94505</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52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122428</xdr:rowOff>
    </xdr:from>
    <xdr:to>
      <xdr:col>82</xdr:col>
      <xdr:colOff>196850</xdr:colOff>
      <xdr:row>20</xdr:row>
      <xdr:rowOff>122428</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55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87647</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316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15</xdr:row>
      <xdr:rowOff>1270</xdr:rowOff>
    </xdr:from>
    <xdr:to>
      <xdr:col>82</xdr:col>
      <xdr:colOff>196850</xdr:colOff>
      <xdr:row>15</xdr:row>
      <xdr:rowOff>1270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573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42418</xdr:rowOff>
    </xdr:from>
    <xdr:to>
      <xdr:col>82</xdr:col>
      <xdr:colOff>107950</xdr:colOff>
      <xdr:row>17</xdr:row>
      <xdr:rowOff>83566</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2957068"/>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161307</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733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144780</xdr:rowOff>
    </xdr:from>
    <xdr:to>
      <xdr:col>82</xdr:col>
      <xdr:colOff>158750</xdr:colOff>
      <xdr:row>17</xdr:row>
      <xdr:rowOff>74930</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168148</xdr:rowOff>
    </xdr:from>
    <xdr:to>
      <xdr:col>78</xdr:col>
      <xdr:colOff>69850</xdr:colOff>
      <xdr:row>17</xdr:row>
      <xdr:rowOff>42418</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291134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140208</xdr:rowOff>
    </xdr:from>
    <xdr:to>
      <xdr:col>78</xdr:col>
      <xdr:colOff>120650</xdr:colOff>
      <xdr:row>17</xdr:row>
      <xdr:rowOff>70358</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80535</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652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127000</xdr:rowOff>
    </xdr:from>
    <xdr:to>
      <xdr:col>73</xdr:col>
      <xdr:colOff>180975</xdr:colOff>
      <xdr:row>16</xdr:row>
      <xdr:rowOff>168148</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287020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85344</xdr:rowOff>
    </xdr:from>
    <xdr:to>
      <xdr:col>74</xdr:col>
      <xdr:colOff>31750</xdr:colOff>
      <xdr:row>17</xdr:row>
      <xdr:rowOff>15494</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82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25671</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597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127000</xdr:rowOff>
    </xdr:from>
    <xdr:to>
      <xdr:col>69</xdr:col>
      <xdr:colOff>92075</xdr:colOff>
      <xdr:row>17</xdr:row>
      <xdr:rowOff>46990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004800" y="287020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103632</xdr:rowOff>
    </xdr:from>
    <xdr:to>
      <xdr:col>69</xdr:col>
      <xdr:colOff>142875</xdr:colOff>
      <xdr:row>17</xdr:row>
      <xdr:rowOff>33782</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846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18559</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933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14478</xdr:rowOff>
    </xdr:from>
    <xdr:to>
      <xdr:col>65</xdr:col>
      <xdr:colOff>53975</xdr:colOff>
      <xdr:row>17</xdr:row>
      <xdr:rowOff>116078</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929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100855</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3015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32766</xdr:rowOff>
    </xdr:from>
    <xdr:to>
      <xdr:col>82</xdr:col>
      <xdr:colOff>158750</xdr:colOff>
      <xdr:row>17</xdr:row>
      <xdr:rowOff>134366</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947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4843</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919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163068</xdr:rowOff>
    </xdr:from>
    <xdr:to>
      <xdr:col>78</xdr:col>
      <xdr:colOff>120650</xdr:colOff>
      <xdr:row>17</xdr:row>
      <xdr:rowOff>93218</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906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77995</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2992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117348</xdr:rowOff>
    </xdr:from>
    <xdr:to>
      <xdr:col>74</xdr:col>
      <xdr:colOff>31750</xdr:colOff>
      <xdr:row>17</xdr:row>
      <xdr:rowOff>47498</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860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32275</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2946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76200</xdr:rowOff>
    </xdr:from>
    <xdr:to>
      <xdr:col>69</xdr:col>
      <xdr:colOff>142875</xdr:colOff>
      <xdr:row>17</xdr:row>
      <xdr:rowOff>6350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8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16527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58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167640</xdr:rowOff>
    </xdr:from>
    <xdr:to>
      <xdr:col>65</xdr:col>
      <xdr:colOff>53975</xdr:colOff>
      <xdr:row>17</xdr:row>
      <xdr:rowOff>97790</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91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107967</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267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年度末で高齢者比率</a:t>
          </a:r>
          <a:r>
            <a:rPr kumimoji="1" lang="en-US" altLang="ja-JP" sz="1300">
              <a:latin typeface="ＭＳ Ｐゴシック" panose="020B0600070205080204" pitchFamily="50" charset="-128"/>
              <a:ea typeface="ＭＳ Ｐゴシック" panose="020B0600070205080204" pitchFamily="50" charset="-128"/>
            </a:rPr>
            <a:t>47.5</a:t>
          </a:r>
          <a:r>
            <a:rPr kumimoji="1" lang="ja-JP" altLang="en-US" sz="1300">
              <a:latin typeface="ＭＳ Ｐゴシック" panose="020B0600070205080204" pitchFamily="50" charset="-128"/>
              <a:ea typeface="ＭＳ Ｐゴシック" panose="020B0600070205080204" pitchFamily="50" charset="-128"/>
            </a:rPr>
            <a:t>％と少子高齢化が進む本町であるが、扶助費の経常収支比率は類似団体平均より</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ポイント低くなっている。</a:t>
          </a:r>
        </a:p>
        <a:p>
          <a:r>
            <a:rPr kumimoji="1" lang="ja-JP" altLang="en-US" sz="1300">
              <a:latin typeface="ＭＳ Ｐゴシック" panose="020B0600070205080204" pitchFamily="50" charset="-128"/>
              <a:ea typeface="ＭＳ Ｐゴシック" panose="020B0600070205080204" pitchFamily="50" charset="-128"/>
            </a:rPr>
            <a:t>　国レベルで社会保障関係経費の増加が見込まれるなか、本町では保健、医療、介護に関し包括的に取組を行っており、今後も更なる充実を図り、関係機関等と連携し扶助費の抑制に努める。</a:t>
          </a: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88900</xdr:rowOff>
    </xdr:from>
    <xdr:to>
      <xdr:col>24</xdr:col>
      <xdr:colOff>25400</xdr:colOff>
      <xdr:row>61</xdr:row>
      <xdr:rowOff>165100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826000" y="9004300"/>
          <a:ext cx="0" cy="1619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137177</xdr:rowOff>
    </xdr:from>
    <xdr:ext cx="762000" cy="259045"/>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914900" y="10595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165100</xdr:rowOff>
    </xdr:from>
    <xdr:to>
      <xdr:col>24</xdr:col>
      <xdr:colOff>114300</xdr:colOff>
      <xdr:row>61</xdr:row>
      <xdr:rowOff>165100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10623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3827</xdr:rowOff>
    </xdr:from>
    <xdr:ext cx="762000" cy="259045"/>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914900" y="874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88900</xdr:rowOff>
    </xdr:from>
    <xdr:to>
      <xdr:col>24</xdr:col>
      <xdr:colOff>114300</xdr:colOff>
      <xdr:row>52</xdr:row>
      <xdr:rowOff>88900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900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165100</xdr:rowOff>
    </xdr:from>
    <xdr:to>
      <xdr:col>24</xdr:col>
      <xdr:colOff>25400</xdr:colOff>
      <xdr:row>54</xdr:row>
      <xdr:rowOff>31750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987800" y="925195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29227</xdr:rowOff>
    </xdr:from>
    <xdr:ext cx="762000" cy="259045"/>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914900" y="9458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57150</xdr:rowOff>
    </xdr:from>
    <xdr:to>
      <xdr:col>24</xdr:col>
      <xdr:colOff>76200</xdr:colOff>
      <xdr:row>55</xdr:row>
      <xdr:rowOff>158750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47752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146050</xdr:rowOff>
    </xdr:from>
    <xdr:to>
      <xdr:col>19</xdr:col>
      <xdr:colOff>187325</xdr:colOff>
      <xdr:row>53</xdr:row>
      <xdr:rowOff>165100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098800" y="92329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57150</xdr:rowOff>
    </xdr:from>
    <xdr:to>
      <xdr:col>20</xdr:col>
      <xdr:colOff>38100</xdr:colOff>
      <xdr:row>55</xdr:row>
      <xdr:rowOff>158750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937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143527</xdr:rowOff>
    </xdr:from>
    <xdr:ext cx="7366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606800" y="9573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146050</xdr:rowOff>
    </xdr:from>
    <xdr:to>
      <xdr:col>15</xdr:col>
      <xdr:colOff>98425</xdr:colOff>
      <xdr:row>54</xdr:row>
      <xdr:rowOff>31750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2209800" y="92329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38100</xdr:rowOff>
    </xdr:from>
    <xdr:to>
      <xdr:col>15</xdr:col>
      <xdr:colOff>149225</xdr:colOff>
      <xdr:row>55</xdr:row>
      <xdr:rowOff>139700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0480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124477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717800" y="955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31750</xdr:rowOff>
    </xdr:from>
    <xdr:to>
      <xdr:col>11</xdr:col>
      <xdr:colOff>9525</xdr:colOff>
      <xdr:row>54</xdr:row>
      <xdr:rowOff>50800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1320800" y="92900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152400</xdr:rowOff>
    </xdr:from>
    <xdr:to>
      <xdr:col>11</xdr:col>
      <xdr:colOff>60325</xdr:colOff>
      <xdr:row>55</xdr:row>
      <xdr:rowOff>82550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159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67327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8288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95250</xdr:rowOff>
    </xdr:from>
    <xdr:to>
      <xdr:col>6</xdr:col>
      <xdr:colOff>171450</xdr:colOff>
      <xdr:row>56</xdr:row>
      <xdr:rowOff>25400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1270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9398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152400</xdr:rowOff>
    </xdr:from>
    <xdr:to>
      <xdr:col>24</xdr:col>
      <xdr:colOff>76200</xdr:colOff>
      <xdr:row>54</xdr:row>
      <xdr:rowOff>82550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4775200" y="923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168927</xdr:rowOff>
    </xdr:from>
    <xdr:ext cx="762000" cy="259045"/>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914900" y="908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114300</xdr:rowOff>
    </xdr:from>
    <xdr:to>
      <xdr:col>20</xdr:col>
      <xdr:colOff>38100</xdr:colOff>
      <xdr:row>54</xdr:row>
      <xdr:rowOff>44450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937000" y="920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54627</xdr:rowOff>
    </xdr:from>
    <xdr:ext cx="7366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606800" y="8970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95250</xdr:rowOff>
    </xdr:from>
    <xdr:to>
      <xdr:col>15</xdr:col>
      <xdr:colOff>149225</xdr:colOff>
      <xdr:row>54</xdr:row>
      <xdr:rowOff>25400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048000" y="918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717800" y="895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152400</xdr:rowOff>
    </xdr:from>
    <xdr:to>
      <xdr:col>11</xdr:col>
      <xdr:colOff>60325</xdr:colOff>
      <xdr:row>54</xdr:row>
      <xdr:rowOff>82550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2159000" y="923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92727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828800" y="900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0</xdr:rowOff>
    </xdr:from>
    <xdr:to>
      <xdr:col>6</xdr:col>
      <xdr:colOff>171450</xdr:colOff>
      <xdr:row>54</xdr:row>
      <xdr:rowOff>101600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1270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111777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9398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その他に係る経常収支比率は類似団体平均を</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ポイント上回っている。</a:t>
          </a:r>
        </a:p>
        <a:p>
          <a:r>
            <a:rPr kumimoji="1" lang="ja-JP" altLang="en-US" sz="1300">
              <a:latin typeface="ＭＳ Ｐゴシック" panose="020B0600070205080204" pitchFamily="50" charset="-128"/>
              <a:ea typeface="ＭＳ Ｐゴシック" panose="020B0600070205080204" pitchFamily="50" charset="-128"/>
            </a:rPr>
            <a:t>　今後も国民健康保険及び介護保険の保険料の適正化を図り、普通会計の負担額を減らしていくよう努める。</a:t>
          </a:r>
        </a:p>
      </xdr:txBody>
    </xdr:sp>
    <xdr:clientData/>
  </xdr:twoCellAnchor>
  <xdr:oneCellAnchor>
    <xdr:from>
      <xdr:col>62</xdr:col>
      <xdr:colOff>6350</xdr:colOff>
      <xdr:row>49</xdr:row>
      <xdr:rowOff>107950</xdr:rowOff>
    </xdr:from>
    <xdr:ext cx="298543" cy="225703"/>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id="{00000000-0008-0000-0400-0000F0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149860</xdr:rowOff>
    </xdr:from>
    <xdr:to>
      <xdr:col>82</xdr:col>
      <xdr:colOff>107950</xdr:colOff>
      <xdr:row>60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6510000" y="906526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99077</xdr:rowOff>
    </xdr:from>
    <xdr:ext cx="762000" cy="259045"/>
    <xdr:sp macro="" textlink="">
      <xdr:nvSpPr>
        <xdr:cNvPr id="242" name="その他最小値テキスト">
          <a:extLst>
            <a:ext uri="{FF2B5EF4-FFF2-40B4-BE49-F238E27FC236}">
              <a16:creationId xmlns:a16="http://schemas.microsoft.com/office/drawing/2014/main" id="{00000000-0008-0000-0400-0000F2000000}"/>
            </a:ext>
          </a:extLst>
        </xdr:cNvPr>
        <xdr:cNvSpPr txBox="1"/>
      </xdr:nvSpPr>
      <xdr:spPr>
        <a:xfrm>
          <a:off x="165989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127000</xdr:rowOff>
    </xdr:from>
    <xdr:to>
      <xdr:col>82</xdr:col>
      <xdr:colOff>196850</xdr:colOff>
      <xdr:row>60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10414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64787</xdr:rowOff>
    </xdr:from>
    <xdr:ext cx="762000" cy="259045"/>
    <xdr:sp macro="" textlink="">
      <xdr:nvSpPr>
        <xdr:cNvPr id="244" name="その他最大値テキスト">
          <a:extLst>
            <a:ext uri="{FF2B5EF4-FFF2-40B4-BE49-F238E27FC236}">
              <a16:creationId xmlns:a16="http://schemas.microsoft.com/office/drawing/2014/main" id="{00000000-0008-0000-0400-0000F4000000}"/>
            </a:ext>
          </a:extLst>
        </xdr:cNvPr>
        <xdr:cNvSpPr txBox="1"/>
      </xdr:nvSpPr>
      <xdr:spPr>
        <a:xfrm>
          <a:off x="16598900" y="880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149860</xdr:rowOff>
    </xdr:from>
    <xdr:to>
      <xdr:col>82</xdr:col>
      <xdr:colOff>196850</xdr:colOff>
      <xdr:row>52</xdr:row>
      <xdr:rowOff>149860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9065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168910</xdr:rowOff>
    </xdr:from>
    <xdr:to>
      <xdr:col>82</xdr:col>
      <xdr:colOff>107950</xdr:colOff>
      <xdr:row>56</xdr:row>
      <xdr:rowOff>43180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5671800" y="959866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54</xdr:row>
      <xdr:rowOff>165117</xdr:rowOff>
    </xdr:from>
    <xdr:ext cx="762000" cy="259045"/>
    <xdr:sp macro="" textlink="">
      <xdr:nvSpPr>
        <xdr:cNvPr id="247" name="その他平均値テキスト">
          <a:extLst>
            <a:ext uri="{FF2B5EF4-FFF2-40B4-BE49-F238E27FC236}">
              <a16:creationId xmlns:a16="http://schemas.microsoft.com/office/drawing/2014/main" id="{00000000-0008-0000-0400-0000F7000000}"/>
            </a:ext>
          </a:extLst>
        </xdr:cNvPr>
        <xdr:cNvSpPr txBox="1"/>
      </xdr:nvSpPr>
      <xdr:spPr>
        <a:xfrm>
          <a:off x="16598900" y="94234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148590</xdr:rowOff>
    </xdr:from>
    <xdr:to>
      <xdr:col>82</xdr:col>
      <xdr:colOff>158750</xdr:colOff>
      <xdr:row>56</xdr:row>
      <xdr:rowOff>78740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6459200" y="957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168910</xdr:rowOff>
    </xdr:from>
    <xdr:to>
      <xdr:col>78</xdr:col>
      <xdr:colOff>69850</xdr:colOff>
      <xdr:row>56</xdr:row>
      <xdr:rowOff>5080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4782800" y="95986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7620</xdr:rowOff>
    </xdr:from>
    <xdr:to>
      <xdr:col>78</xdr:col>
      <xdr:colOff>120650</xdr:colOff>
      <xdr:row>56</xdr:row>
      <xdr:rowOff>109220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5621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93997</xdr:rowOff>
    </xdr:from>
    <xdr:ext cx="7366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5290800" y="9695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5080</xdr:rowOff>
    </xdr:from>
    <xdr:to>
      <xdr:col>73</xdr:col>
      <xdr:colOff>180975</xdr:colOff>
      <xdr:row>56</xdr:row>
      <xdr:rowOff>66040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3893800" y="960628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140970</xdr:rowOff>
    </xdr:from>
    <xdr:to>
      <xdr:col>74</xdr:col>
      <xdr:colOff>31750</xdr:colOff>
      <xdr:row>56</xdr:row>
      <xdr:rowOff>71120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4732000" y="957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55897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401800" y="965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66040</xdr:rowOff>
    </xdr:from>
    <xdr:to>
      <xdr:col>69</xdr:col>
      <xdr:colOff>92075</xdr:colOff>
      <xdr:row>57</xdr:row>
      <xdr:rowOff>1270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004800" y="966724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106680</xdr:rowOff>
    </xdr:from>
    <xdr:to>
      <xdr:col>69</xdr:col>
      <xdr:colOff>142875</xdr:colOff>
      <xdr:row>57</xdr:row>
      <xdr:rowOff>36830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3843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21607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512800" y="979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152400</xdr:rowOff>
    </xdr:from>
    <xdr:to>
      <xdr:col>65</xdr:col>
      <xdr:colOff>53975</xdr:colOff>
      <xdr:row>57</xdr:row>
      <xdr:rowOff>82550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2954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67327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623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163830</xdr:rowOff>
    </xdr:from>
    <xdr:to>
      <xdr:col>82</xdr:col>
      <xdr:colOff>158750</xdr:colOff>
      <xdr:row>56</xdr:row>
      <xdr:rowOff>93980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6459200" y="959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135907</xdr:rowOff>
    </xdr:from>
    <xdr:ext cx="762000" cy="259045"/>
    <xdr:sp macro="" textlink="">
      <xdr:nvSpPr>
        <xdr:cNvPr id="266" name="その他該当値テキスト">
          <a:extLst>
            <a:ext uri="{FF2B5EF4-FFF2-40B4-BE49-F238E27FC236}">
              <a16:creationId xmlns:a16="http://schemas.microsoft.com/office/drawing/2014/main" id="{00000000-0008-0000-0400-00000A010000}"/>
            </a:ext>
          </a:extLst>
        </xdr:cNvPr>
        <xdr:cNvSpPr txBox="1"/>
      </xdr:nvSpPr>
      <xdr:spPr>
        <a:xfrm>
          <a:off x="16598900" y="956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118110</xdr:rowOff>
    </xdr:from>
    <xdr:to>
      <xdr:col>78</xdr:col>
      <xdr:colOff>120650</xdr:colOff>
      <xdr:row>56</xdr:row>
      <xdr:rowOff>48260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5621000" y="954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58437</xdr:rowOff>
    </xdr:from>
    <xdr:ext cx="7366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290800" y="9316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125730</xdr:rowOff>
    </xdr:from>
    <xdr:to>
      <xdr:col>74</xdr:col>
      <xdr:colOff>31750</xdr:colOff>
      <xdr:row>56</xdr:row>
      <xdr:rowOff>55880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4732000" y="955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66057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401800" y="932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15240</xdr:rowOff>
    </xdr:from>
    <xdr:to>
      <xdr:col>69</xdr:col>
      <xdr:colOff>142875</xdr:colOff>
      <xdr:row>56</xdr:row>
      <xdr:rowOff>116840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3843000" y="961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127017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512800" y="938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121920</xdr:rowOff>
    </xdr:from>
    <xdr:to>
      <xdr:col>65</xdr:col>
      <xdr:colOff>53975</xdr:colOff>
      <xdr:row>57</xdr:row>
      <xdr:rowOff>52070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2954000" y="972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62247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623800" y="949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補助費の経常収支比率は類似団体平均を</a:t>
          </a:r>
          <a:r>
            <a:rPr kumimoji="1" lang="en-US" altLang="ja-JP" sz="1300">
              <a:latin typeface="ＭＳ Ｐゴシック" panose="020B0600070205080204" pitchFamily="50" charset="-128"/>
              <a:ea typeface="ＭＳ Ｐゴシック" panose="020B0600070205080204" pitchFamily="50" charset="-128"/>
            </a:rPr>
            <a:t>5.9</a:t>
          </a:r>
          <a:r>
            <a:rPr kumimoji="1" lang="ja-JP" altLang="en-US" sz="1300">
              <a:latin typeface="ＭＳ Ｐゴシック" panose="020B0600070205080204" pitchFamily="50" charset="-128"/>
              <a:ea typeface="ＭＳ Ｐゴシック" panose="020B0600070205080204" pitchFamily="50" charset="-128"/>
            </a:rPr>
            <a:t>ポイント上回り、</a:t>
          </a:r>
          <a:r>
            <a:rPr kumimoji="1" lang="en-US" altLang="ja-JP" sz="1300">
              <a:latin typeface="ＭＳ Ｐゴシック" panose="020B0600070205080204" pitchFamily="50" charset="-128"/>
              <a:ea typeface="ＭＳ Ｐゴシック" panose="020B0600070205080204" pitchFamily="50" charset="-128"/>
            </a:rPr>
            <a:t>20.4</a:t>
          </a:r>
          <a:r>
            <a:rPr kumimoji="1" lang="ja-JP" altLang="en-US" sz="1300">
              <a:latin typeface="ＭＳ Ｐゴシック" panose="020B0600070205080204" pitchFamily="50" charset="-128"/>
              <a:ea typeface="ＭＳ Ｐゴシック" panose="020B0600070205080204" pitchFamily="50" charset="-128"/>
            </a:rPr>
            <a:t>％の前年度と比べると</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ポイント高くなっている。類似団体を上回っている主な要因は病院事業会計への繰出金や広域で行っている消防組合、衛生処理事務組合などへの負担金の影響が考えられる。</a:t>
          </a:r>
        </a:p>
        <a:p>
          <a:r>
            <a:rPr kumimoji="1" lang="ja-JP" altLang="en-US" sz="1300">
              <a:latin typeface="ＭＳ Ｐゴシック" panose="020B0600070205080204" pitchFamily="50" charset="-128"/>
              <a:ea typeface="ＭＳ Ｐゴシック" panose="020B0600070205080204" pitchFamily="50" charset="-128"/>
            </a:rPr>
            <a:t>　今後は、病院事業の経営安定化や一部事務組合に対しても経費削減の努力を要請し、補助費の削減を図る。</a:t>
          </a:r>
        </a:p>
      </xdr:txBody>
    </xdr:sp>
    <xdr:clientData/>
  </xdr:two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3556</xdr:rowOff>
    </xdr:from>
    <xdr:to>
      <xdr:col>82</xdr:col>
      <xdr:colOff>107950</xdr:colOff>
      <xdr:row>41</xdr:row>
      <xdr:rowOff>14986</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832856"/>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158513</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7016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14986</xdr:rowOff>
    </xdr:from>
    <xdr:to>
      <xdr:col>82</xdr:col>
      <xdr:colOff>196850</xdr:colOff>
      <xdr:row>41</xdr:row>
      <xdr:rowOff>14986</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7044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89933</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576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3556</xdr:rowOff>
    </xdr:from>
    <xdr:to>
      <xdr:col>82</xdr:col>
      <xdr:colOff>196850</xdr:colOff>
      <xdr:row>34</xdr:row>
      <xdr:rowOff>3556</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832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145288</xdr:rowOff>
    </xdr:from>
    <xdr:to>
      <xdr:col>82</xdr:col>
      <xdr:colOff>107950</xdr:colOff>
      <xdr:row>39</xdr:row>
      <xdr:rowOff>37846</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5671800" y="6660388"/>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76725</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2489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60198</xdr:rowOff>
    </xdr:from>
    <xdr:to>
      <xdr:col>82</xdr:col>
      <xdr:colOff>158750</xdr:colOff>
      <xdr:row>37</xdr:row>
      <xdr:rowOff>161798</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99568</xdr:rowOff>
    </xdr:from>
    <xdr:to>
      <xdr:col>78</xdr:col>
      <xdr:colOff>69850</xdr:colOff>
      <xdr:row>38</xdr:row>
      <xdr:rowOff>145288</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4782800" y="661466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14478</xdr:rowOff>
    </xdr:from>
    <xdr:to>
      <xdr:col>78</xdr:col>
      <xdr:colOff>120650</xdr:colOff>
      <xdr:row>37</xdr:row>
      <xdr:rowOff>116078</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126255</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6127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99568</xdr:rowOff>
    </xdr:from>
    <xdr:to>
      <xdr:col>73</xdr:col>
      <xdr:colOff>180975</xdr:colOff>
      <xdr:row>38</xdr:row>
      <xdr:rowOff>154432</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3893800" y="661466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153924</xdr:rowOff>
    </xdr:from>
    <xdr:to>
      <xdr:col>74</xdr:col>
      <xdr:colOff>31750</xdr:colOff>
      <xdr:row>37</xdr:row>
      <xdr:rowOff>84074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94251</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154432</xdr:rowOff>
    </xdr:from>
    <xdr:to>
      <xdr:col>69</xdr:col>
      <xdr:colOff>92075</xdr:colOff>
      <xdr:row>39</xdr:row>
      <xdr:rowOff>1270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004800" y="666953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158496</xdr:rowOff>
    </xdr:from>
    <xdr:to>
      <xdr:col>69</xdr:col>
      <xdr:colOff>142875</xdr:colOff>
      <xdr:row>37</xdr:row>
      <xdr:rowOff>88646</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98823</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140208</xdr:rowOff>
    </xdr:from>
    <xdr:to>
      <xdr:col>65</xdr:col>
      <xdr:colOff>53975</xdr:colOff>
      <xdr:row>37</xdr:row>
      <xdr:rowOff>70358</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80535</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6081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158496</xdr:rowOff>
    </xdr:from>
    <xdr:to>
      <xdr:col>82</xdr:col>
      <xdr:colOff>158750</xdr:colOff>
      <xdr:row>39</xdr:row>
      <xdr:rowOff>88646</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6673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130573</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6645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94488</xdr:rowOff>
    </xdr:from>
    <xdr:to>
      <xdr:col>78</xdr:col>
      <xdr:colOff>120650</xdr:colOff>
      <xdr:row>39</xdr:row>
      <xdr:rowOff>24638</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6609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9415</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66959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48768</xdr:rowOff>
    </xdr:from>
    <xdr:to>
      <xdr:col>74</xdr:col>
      <xdr:colOff>31750</xdr:colOff>
      <xdr:row>38</xdr:row>
      <xdr:rowOff>150368</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6563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135145</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6650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103632</xdr:rowOff>
    </xdr:from>
    <xdr:to>
      <xdr:col>69</xdr:col>
      <xdr:colOff>142875</xdr:colOff>
      <xdr:row>39</xdr:row>
      <xdr:rowOff>33782</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6618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18559</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6705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121920</xdr:rowOff>
    </xdr:from>
    <xdr:to>
      <xdr:col>65</xdr:col>
      <xdr:colOff>53975</xdr:colOff>
      <xdr:row>39</xdr:row>
      <xdr:rowOff>52070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663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36847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672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年度過疎債（ケーブルテレビ関連事業ほか）の償還終了の影響などにより、前年度より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ポイント低くなっている。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今後も大型事業の償還開始が控えているため、事業</a:t>
          </a:r>
          <a:r>
            <a:rPr kumimoji="1" lang="ja-JP" altLang="en-US" sz="1300">
              <a:latin typeface="ＭＳ Ｐゴシック" panose="020B0600070205080204" pitchFamily="50" charset="-128"/>
              <a:ea typeface="ＭＳ Ｐゴシック" panose="020B0600070205080204" pitchFamily="50" charset="-128"/>
            </a:rPr>
            <a:t>の厳選や見直しによる新規発行地方債の管理に努めることで公債費負担の軽減を図る。</a:t>
          </a: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35560</xdr:rowOff>
    </xdr:from>
    <xdr:to>
      <xdr:col>24</xdr:col>
      <xdr:colOff>25400</xdr:colOff>
      <xdr:row>81</xdr:row>
      <xdr:rowOff>157480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826000" y="1255141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129557</xdr:rowOff>
    </xdr:from>
    <xdr:ext cx="762000" cy="259045"/>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914900" y="14017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157480</xdr:rowOff>
    </xdr:from>
    <xdr:to>
      <xdr:col>24</xdr:col>
      <xdr:colOff>114300</xdr:colOff>
      <xdr:row>81</xdr:row>
      <xdr:rowOff>157480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4044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121937</xdr:rowOff>
    </xdr:from>
    <xdr:ext cx="762000" cy="259045"/>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914900" y="12294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35560</xdr:rowOff>
    </xdr:from>
    <xdr:to>
      <xdr:col>24</xdr:col>
      <xdr:colOff>114300</xdr:colOff>
      <xdr:row>73</xdr:row>
      <xdr:rowOff>35560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2551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24130</xdr:rowOff>
    </xdr:from>
    <xdr:to>
      <xdr:col>24</xdr:col>
      <xdr:colOff>25400</xdr:colOff>
      <xdr:row>76</xdr:row>
      <xdr:rowOff>50800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3987800" y="1305433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33038</xdr:rowOff>
    </xdr:from>
    <xdr:ext cx="762000" cy="259045"/>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914900" y="130632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60961</xdr:rowOff>
    </xdr:from>
    <xdr:to>
      <xdr:col>24</xdr:col>
      <xdr:colOff>76200</xdr:colOff>
      <xdr:row>76</xdr:row>
      <xdr:rowOff>162561</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7752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16511</xdr:rowOff>
    </xdr:from>
    <xdr:to>
      <xdr:col>19</xdr:col>
      <xdr:colOff>187325</xdr:colOff>
      <xdr:row>76</xdr:row>
      <xdr:rowOff>50800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3098800" y="13046711"/>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53339</xdr:rowOff>
    </xdr:from>
    <xdr:to>
      <xdr:col>20</xdr:col>
      <xdr:colOff>38100</xdr:colOff>
      <xdr:row>76</xdr:row>
      <xdr:rowOff>154939</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937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139716</xdr:rowOff>
    </xdr:from>
    <xdr:ext cx="7366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606800" y="131699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16511</xdr:rowOff>
    </xdr:from>
    <xdr:to>
      <xdr:col>15</xdr:col>
      <xdr:colOff>98425</xdr:colOff>
      <xdr:row>76</xdr:row>
      <xdr:rowOff>77470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2209800" y="13046711"/>
          <a:ext cx="88900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34289</xdr:rowOff>
    </xdr:from>
    <xdr:to>
      <xdr:col>15</xdr:col>
      <xdr:colOff>149225</xdr:colOff>
      <xdr:row>76</xdr:row>
      <xdr:rowOff>135889</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048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120666</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17800" y="13150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77470</xdr:rowOff>
    </xdr:from>
    <xdr:to>
      <xdr:col>11</xdr:col>
      <xdr:colOff>9525</xdr:colOff>
      <xdr:row>76</xdr:row>
      <xdr:rowOff>92711</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1320800" y="13107670"/>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41911</xdr:rowOff>
    </xdr:from>
    <xdr:to>
      <xdr:col>11</xdr:col>
      <xdr:colOff>60325</xdr:colOff>
      <xdr:row>76</xdr:row>
      <xdr:rowOff>143511</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159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128288</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3158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57150</xdr:rowOff>
    </xdr:from>
    <xdr:to>
      <xdr:col>6</xdr:col>
      <xdr:colOff>171450</xdr:colOff>
      <xdr:row>76</xdr:row>
      <xdr:rowOff>158750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270000" y="1308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143527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317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144780</xdr:rowOff>
    </xdr:from>
    <xdr:to>
      <xdr:col>24</xdr:col>
      <xdr:colOff>76200</xdr:colOff>
      <xdr:row>76</xdr:row>
      <xdr:rowOff>74930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775200" y="13003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161307</xdr:rowOff>
    </xdr:from>
    <xdr:ext cx="762000" cy="259045"/>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914900" y="12848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0</xdr:rowOff>
    </xdr:from>
    <xdr:to>
      <xdr:col>20</xdr:col>
      <xdr:colOff>38100</xdr:colOff>
      <xdr:row>76</xdr:row>
      <xdr:rowOff>101600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937000" y="1303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111777</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279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137160</xdr:rowOff>
    </xdr:from>
    <xdr:to>
      <xdr:col>15</xdr:col>
      <xdr:colOff>149225</xdr:colOff>
      <xdr:row>76</xdr:row>
      <xdr:rowOff>67311</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048000" y="129959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77487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2764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26670</xdr:rowOff>
    </xdr:from>
    <xdr:to>
      <xdr:col>11</xdr:col>
      <xdr:colOff>60325</xdr:colOff>
      <xdr:row>76</xdr:row>
      <xdr:rowOff>128270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159000" y="13056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138447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2825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41911</xdr:rowOff>
    </xdr:from>
    <xdr:to>
      <xdr:col>6</xdr:col>
      <xdr:colOff>171450</xdr:colOff>
      <xdr:row>76</xdr:row>
      <xdr:rowOff>143511</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270000" y="13072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153687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2840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公債費を除いた経常収支比率は</a:t>
          </a:r>
          <a:r>
            <a:rPr kumimoji="1" lang="en-US" altLang="ja-JP" sz="1300">
              <a:latin typeface="ＭＳ Ｐゴシック" panose="020B0600070205080204" pitchFamily="50" charset="-128"/>
              <a:ea typeface="ＭＳ Ｐゴシック" panose="020B0600070205080204" pitchFamily="50" charset="-128"/>
            </a:rPr>
            <a:t>73.6</a:t>
          </a:r>
          <a:r>
            <a:rPr kumimoji="1" lang="ja-JP" altLang="en-US" sz="1300">
              <a:latin typeface="ＭＳ Ｐゴシック" panose="020B0600070205080204" pitchFamily="50" charset="-128"/>
              <a:ea typeface="ＭＳ Ｐゴシック" panose="020B0600070205080204" pitchFamily="50" charset="-128"/>
            </a:rPr>
            <a:t>％と前年度と比べると</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ポイント高くなっており、類似団体平均を上回っている。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　今後も経費削減に努め、数値の改善を図る。</a:t>
          </a: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119380</xdr:rowOff>
    </xdr:from>
    <xdr:to>
      <xdr:col>82</xdr:col>
      <xdr:colOff>107950</xdr:colOff>
      <xdr:row>81</xdr:row>
      <xdr:rowOff>24130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46378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167657</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3883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24130</xdr:rowOff>
    </xdr:from>
    <xdr:to>
      <xdr:col>82</xdr:col>
      <xdr:colOff>196850</xdr:colOff>
      <xdr:row>81</xdr:row>
      <xdr:rowOff>24130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3911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34307</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20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119380</xdr:rowOff>
    </xdr:from>
    <xdr:to>
      <xdr:col>82</xdr:col>
      <xdr:colOff>196850</xdr:colOff>
      <xdr:row>72</xdr:row>
      <xdr:rowOff>119380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463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54611</xdr:rowOff>
    </xdr:from>
    <xdr:to>
      <xdr:col>82</xdr:col>
      <xdr:colOff>107950</xdr:colOff>
      <xdr:row>78</xdr:row>
      <xdr:rowOff>35561</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5671800" y="13256261"/>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81297</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3111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64770</xdr:rowOff>
    </xdr:from>
    <xdr:to>
      <xdr:col>82</xdr:col>
      <xdr:colOff>158750</xdr:colOff>
      <xdr:row>77</xdr:row>
      <xdr:rowOff>166370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96520</xdr:rowOff>
    </xdr:from>
    <xdr:to>
      <xdr:col>78</xdr:col>
      <xdr:colOff>69850</xdr:colOff>
      <xdr:row>77</xdr:row>
      <xdr:rowOff>54611</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4782800" y="13126720"/>
          <a:ext cx="889000" cy="129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38100</xdr:rowOff>
    </xdr:from>
    <xdr:to>
      <xdr:col>78</xdr:col>
      <xdr:colOff>120650</xdr:colOff>
      <xdr:row>77</xdr:row>
      <xdr:rowOff>139700</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323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124477</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3326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96520</xdr:rowOff>
    </xdr:from>
    <xdr:to>
      <xdr:col>73</xdr:col>
      <xdr:colOff>180975</xdr:colOff>
      <xdr:row>77</xdr:row>
      <xdr:rowOff>69850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3893800" y="1312672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102870</xdr:rowOff>
    </xdr:from>
    <xdr:to>
      <xdr:col>74</xdr:col>
      <xdr:colOff>31750</xdr:colOff>
      <xdr:row>77</xdr:row>
      <xdr:rowOff>33020</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17797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321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16511</xdr:rowOff>
    </xdr:from>
    <xdr:to>
      <xdr:col>69</xdr:col>
      <xdr:colOff>92075</xdr:colOff>
      <xdr:row>77</xdr:row>
      <xdr:rowOff>69850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3004800" y="13218161"/>
          <a:ext cx="8890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64770</xdr:rowOff>
    </xdr:from>
    <xdr:to>
      <xdr:col>69</xdr:col>
      <xdr:colOff>142875</xdr:colOff>
      <xdr:row>77</xdr:row>
      <xdr:rowOff>166370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151147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102870</xdr:rowOff>
    </xdr:from>
    <xdr:to>
      <xdr:col>65</xdr:col>
      <xdr:colOff>53975</xdr:colOff>
      <xdr:row>78</xdr:row>
      <xdr:rowOff>33020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330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17797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339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156211</xdr:rowOff>
    </xdr:from>
    <xdr:to>
      <xdr:col>82</xdr:col>
      <xdr:colOff>158750</xdr:colOff>
      <xdr:row>78</xdr:row>
      <xdr:rowOff>86361</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128288</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3811</xdr:rowOff>
    </xdr:from>
    <xdr:to>
      <xdr:col>78</xdr:col>
      <xdr:colOff>120650</xdr:colOff>
      <xdr:row>77</xdr:row>
      <xdr:rowOff>105411</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3205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115588</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29743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45720</xdr:rowOff>
    </xdr:from>
    <xdr:to>
      <xdr:col>74</xdr:col>
      <xdr:colOff>31750</xdr:colOff>
      <xdr:row>76</xdr:row>
      <xdr:rowOff>147320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307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157497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284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19050</xdr:rowOff>
    </xdr:from>
    <xdr:to>
      <xdr:col>69</xdr:col>
      <xdr:colOff>142875</xdr:colOff>
      <xdr:row>77</xdr:row>
      <xdr:rowOff>120650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130827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137161</xdr:rowOff>
    </xdr:from>
    <xdr:to>
      <xdr:col>65</xdr:col>
      <xdr:colOff>53975</xdr:colOff>
      <xdr:row>77</xdr:row>
      <xdr:rowOff>67311</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3167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77487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293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徳島県海陽町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151026</xdr:rowOff>
    </xdr:from>
    <xdr:to>
      <xdr:col>29</xdr:col>
      <xdr:colOff>127000</xdr:colOff>
      <xdr:row>20</xdr:row>
      <xdr:rowOff>171166</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56051"/>
          <a:ext cx="0" cy="139174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143243</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619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171166</xdr:rowOff>
    </xdr:from>
    <xdr:to>
      <xdr:col>30</xdr:col>
      <xdr:colOff>25400</xdr:colOff>
      <xdr:row>20</xdr:row>
      <xdr:rowOff>171166</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477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65953</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99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151026</xdr:rowOff>
    </xdr:from>
    <xdr:to>
      <xdr:col>30</xdr:col>
      <xdr:colOff>25400</xdr:colOff>
      <xdr:row>12</xdr:row>
      <xdr:rowOff>151026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5605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34120</xdr:rowOff>
    </xdr:from>
    <xdr:to>
      <xdr:col>29</xdr:col>
      <xdr:colOff>127000</xdr:colOff>
      <xdr:row>17</xdr:row>
      <xdr:rowOff>107447</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996395"/>
          <a:ext cx="647700" cy="733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28610</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9908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56533</xdr:rowOff>
    </xdr:from>
    <xdr:to>
      <xdr:col>29</xdr:col>
      <xdr:colOff>177800</xdr:colOff>
      <xdr:row>17</xdr:row>
      <xdr:rowOff>158133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0188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107447</xdr:rowOff>
    </xdr:from>
    <xdr:to>
      <xdr:col>26</xdr:col>
      <xdr:colOff>50800</xdr:colOff>
      <xdr:row>17</xdr:row>
      <xdr:rowOff>159675</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069722"/>
          <a:ext cx="698500" cy="522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109225</xdr:rowOff>
    </xdr:from>
    <xdr:to>
      <xdr:col>26</xdr:col>
      <xdr:colOff>101600</xdr:colOff>
      <xdr:row>18</xdr:row>
      <xdr:rowOff>39375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715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24152</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157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125263</xdr:rowOff>
    </xdr:from>
    <xdr:to>
      <xdr:col>22</xdr:col>
      <xdr:colOff>114300</xdr:colOff>
      <xdr:row>17</xdr:row>
      <xdr:rowOff>159675</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3087538"/>
          <a:ext cx="698500" cy="344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126873</xdr:rowOff>
    </xdr:from>
    <xdr:to>
      <xdr:col>22</xdr:col>
      <xdr:colOff>165100</xdr:colOff>
      <xdr:row>18</xdr:row>
      <xdr:rowOff>57023</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89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41800</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175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125263</xdr:rowOff>
    </xdr:from>
    <xdr:to>
      <xdr:col>18</xdr:col>
      <xdr:colOff>177800</xdr:colOff>
      <xdr:row>18</xdr:row>
      <xdr:rowOff>30996</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087538"/>
          <a:ext cx="698500" cy="771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23889</xdr:rowOff>
    </xdr:from>
    <xdr:to>
      <xdr:col>19</xdr:col>
      <xdr:colOff>38100</xdr:colOff>
      <xdr:row>18</xdr:row>
      <xdr:rowOff>125488</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157614"/>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110266</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243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51351</xdr:rowOff>
    </xdr:from>
    <xdr:to>
      <xdr:col>15</xdr:col>
      <xdr:colOff>101600</xdr:colOff>
      <xdr:row>18</xdr:row>
      <xdr:rowOff>152951</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850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137728</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271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154770</xdr:rowOff>
    </xdr:from>
    <xdr:to>
      <xdr:col>29</xdr:col>
      <xdr:colOff>177800</xdr:colOff>
      <xdr:row>17</xdr:row>
      <xdr:rowOff>84920</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9455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171297</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790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56647</xdr:rowOff>
    </xdr:from>
    <xdr:to>
      <xdr:col>26</xdr:col>
      <xdr:colOff>101600</xdr:colOff>
      <xdr:row>17</xdr:row>
      <xdr:rowOff>158247</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0189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168424</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7877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108875</xdr:rowOff>
    </xdr:from>
    <xdr:to>
      <xdr:col>22</xdr:col>
      <xdr:colOff>165100</xdr:colOff>
      <xdr:row>18</xdr:row>
      <xdr:rowOff>39025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0711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49202</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840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74463</xdr:rowOff>
    </xdr:from>
    <xdr:to>
      <xdr:col>19</xdr:col>
      <xdr:colOff>38100</xdr:colOff>
      <xdr:row>18</xdr:row>
      <xdr:rowOff>4613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0367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14790</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805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151646</xdr:rowOff>
    </xdr:from>
    <xdr:to>
      <xdr:col>15</xdr:col>
      <xdr:colOff>101600</xdr:colOff>
      <xdr:row>18</xdr:row>
      <xdr:rowOff>81796</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1139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91973</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882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123489</xdr:rowOff>
    </xdr:from>
    <xdr:to>
      <xdr:col>29</xdr:col>
      <xdr:colOff>127000</xdr:colOff>
      <xdr:row>39</xdr:row>
      <xdr:rowOff>28425</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048039"/>
          <a:ext cx="0" cy="161943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502</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639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28425</xdr:rowOff>
    </xdr:from>
    <xdr:to>
      <xdr:col>30</xdr:col>
      <xdr:colOff>25400</xdr:colOff>
      <xdr:row>39</xdr:row>
      <xdr:rowOff>28425</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6674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38416</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791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123489</xdr:rowOff>
    </xdr:from>
    <xdr:to>
      <xdr:col>30</xdr:col>
      <xdr:colOff>25400</xdr:colOff>
      <xdr:row>33</xdr:row>
      <xdr:rowOff>123489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04803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38</xdr:row>
      <xdr:rowOff>26057</xdr:rowOff>
    </xdr:from>
    <xdr:to>
      <xdr:col>29</xdr:col>
      <xdr:colOff>127000</xdr:colOff>
      <xdr:row>38</xdr:row>
      <xdr:rowOff>29159</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003800" y="7493657"/>
          <a:ext cx="647700" cy="31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216302</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68266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28325</xdr:rowOff>
    </xdr:from>
    <xdr:to>
      <xdr:col>29</xdr:col>
      <xdr:colOff>177800</xdr:colOff>
      <xdr:row>36</xdr:row>
      <xdr:rowOff>129925</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69815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26057</xdr:rowOff>
    </xdr:from>
    <xdr:to>
      <xdr:col>26</xdr:col>
      <xdr:colOff>50800</xdr:colOff>
      <xdr:row>38</xdr:row>
      <xdr:rowOff>74781</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4305300" y="7493657"/>
          <a:ext cx="698500" cy="487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52001</xdr:rowOff>
    </xdr:from>
    <xdr:to>
      <xdr:col>26</xdr:col>
      <xdr:colOff>101600</xdr:colOff>
      <xdr:row>36</xdr:row>
      <xdr:rowOff>153601</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70052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163778</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67741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35005</xdr:rowOff>
    </xdr:from>
    <xdr:to>
      <xdr:col>22</xdr:col>
      <xdr:colOff>114300</xdr:colOff>
      <xdr:row>38</xdr:row>
      <xdr:rowOff>74781</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3606800" y="7502605"/>
          <a:ext cx="698500" cy="397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78372</xdr:rowOff>
    </xdr:from>
    <xdr:to>
      <xdr:col>22</xdr:col>
      <xdr:colOff>165100</xdr:colOff>
      <xdr:row>37</xdr:row>
      <xdr:rowOff>8522</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70316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190149</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6800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3278</xdr:rowOff>
    </xdr:from>
    <xdr:to>
      <xdr:col>18</xdr:col>
      <xdr:colOff>177800</xdr:colOff>
      <xdr:row>38</xdr:row>
      <xdr:rowOff>35005</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a:off x="2908300" y="7470878"/>
          <a:ext cx="698500" cy="317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109788</xdr:rowOff>
    </xdr:from>
    <xdr:to>
      <xdr:col>19</xdr:col>
      <xdr:colOff>38100</xdr:colOff>
      <xdr:row>37</xdr:row>
      <xdr:rowOff>39938</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70630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221565</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6831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145645</xdr:rowOff>
    </xdr:from>
    <xdr:to>
      <xdr:col>15</xdr:col>
      <xdr:colOff>101600</xdr:colOff>
      <xdr:row>37</xdr:row>
      <xdr:rowOff>75795</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70988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257422</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6867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321259</xdr:rowOff>
    </xdr:from>
    <xdr:to>
      <xdr:col>29</xdr:col>
      <xdr:colOff>177800</xdr:colOff>
      <xdr:row>38</xdr:row>
      <xdr:rowOff>79959</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74459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293336</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7418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318157</xdr:rowOff>
    </xdr:from>
    <xdr:to>
      <xdr:col>26</xdr:col>
      <xdr:colOff>101600</xdr:colOff>
      <xdr:row>38</xdr:row>
      <xdr:rowOff>76857</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74428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61634</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7529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38</xdr:row>
      <xdr:rowOff>23981</xdr:rowOff>
    </xdr:from>
    <xdr:to>
      <xdr:col>22</xdr:col>
      <xdr:colOff>165100</xdr:colOff>
      <xdr:row>38</xdr:row>
      <xdr:rowOff>125581</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74915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110358</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7577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327105</xdr:rowOff>
    </xdr:from>
    <xdr:to>
      <xdr:col>19</xdr:col>
      <xdr:colOff>38100</xdr:colOff>
      <xdr:row>38</xdr:row>
      <xdr:rowOff>85805</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74518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70582</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7538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295378</xdr:rowOff>
    </xdr:from>
    <xdr:to>
      <xdr:col>15</xdr:col>
      <xdr:colOff>101600</xdr:colOff>
      <xdr:row>38</xdr:row>
      <xdr:rowOff>54078</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74200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38855</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7506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徳島県海陽町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8,402
8,194
327.67
8,491,488
7,980,275
481,549
4,889,092
5,894,735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154285</xdr:rowOff>
    </xdr:from>
    <xdr:to>
      <xdr:col>24</xdr:col>
      <xdr:colOff>62865</xdr:colOff>
      <xdr:row>38</xdr:row>
      <xdr:rowOff>73254</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97785"/>
          <a:ext cx="1270" cy="1290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77081</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92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73254</xdr:rowOff>
    </xdr:from>
    <xdr:to>
      <xdr:col>24</xdr:col>
      <xdr:colOff>152400</xdr:colOff>
      <xdr:row>38</xdr:row>
      <xdr:rowOff>73254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88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100962</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73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154285</xdr:rowOff>
    </xdr:from>
    <xdr:to>
      <xdr:col>24</xdr:col>
      <xdr:colOff>152400</xdr:colOff>
      <xdr:row>30</xdr:row>
      <xdr:rowOff>154285</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97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74983</xdr:rowOff>
    </xdr:from>
    <xdr:to>
      <xdr:col>24</xdr:col>
      <xdr:colOff>63500</xdr:colOff>
      <xdr:row>35</xdr:row>
      <xdr:rowOff>136675</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075733"/>
          <a:ext cx="838200" cy="61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162016</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81986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139139</xdr:rowOff>
    </xdr:from>
    <xdr:to>
      <xdr:col>24</xdr:col>
      <xdr:colOff>114300</xdr:colOff>
      <xdr:row>35</xdr:row>
      <xdr:rowOff>69289</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96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136675</xdr:rowOff>
    </xdr:from>
    <xdr:to>
      <xdr:col>19</xdr:col>
      <xdr:colOff>177800</xdr:colOff>
      <xdr:row>35</xdr:row>
      <xdr:rowOff>170622</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137425"/>
          <a:ext cx="889000" cy="33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127</xdr:rowOff>
    </xdr:from>
    <xdr:to>
      <xdr:col>20</xdr:col>
      <xdr:colOff>38100</xdr:colOff>
      <xdr:row>35</xdr:row>
      <xdr:rowOff>101727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00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118254</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5776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150391</xdr:rowOff>
    </xdr:from>
    <xdr:to>
      <xdr:col>15</xdr:col>
      <xdr:colOff>50800</xdr:colOff>
      <xdr:row>35</xdr:row>
      <xdr:rowOff>170622</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6151141"/>
          <a:ext cx="889000" cy="20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8852</xdr:rowOff>
    </xdr:from>
    <xdr:to>
      <xdr:col>15</xdr:col>
      <xdr:colOff>101600</xdr:colOff>
      <xdr:row>35</xdr:row>
      <xdr:rowOff>110452</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09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126979</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5784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150391</xdr:rowOff>
    </xdr:from>
    <xdr:to>
      <xdr:col>10</xdr:col>
      <xdr:colOff>114300</xdr:colOff>
      <xdr:row>37</xdr:row>
      <xdr:rowOff>106195</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151141"/>
          <a:ext cx="889000" cy="298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58024</xdr:rowOff>
    </xdr:from>
    <xdr:to>
      <xdr:col>10</xdr:col>
      <xdr:colOff>165100</xdr:colOff>
      <xdr:row>35</xdr:row>
      <xdr:rowOff>159624</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58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4701</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5834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13630</xdr:rowOff>
    </xdr:from>
    <xdr:to>
      <xdr:col>6</xdr:col>
      <xdr:colOff>38100</xdr:colOff>
      <xdr:row>36</xdr:row>
      <xdr:rowOff>115230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18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131757</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5961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24183</xdr:rowOff>
    </xdr:from>
    <xdr:to>
      <xdr:col>24</xdr:col>
      <xdr:colOff>114300</xdr:colOff>
      <xdr:row>35</xdr:row>
      <xdr:rowOff>125783</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024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2610</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003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85875</xdr:rowOff>
    </xdr:from>
    <xdr:to>
      <xdr:col>20</xdr:col>
      <xdr:colOff>38100</xdr:colOff>
      <xdr:row>36</xdr:row>
      <xdr:rowOff>16025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086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7152</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6179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119822</xdr:rowOff>
    </xdr:from>
    <xdr:to>
      <xdr:col>15</xdr:col>
      <xdr:colOff>101600</xdr:colOff>
      <xdr:row>36</xdr:row>
      <xdr:rowOff>49972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120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41099</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6213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99591</xdr:rowOff>
    </xdr:from>
    <xdr:to>
      <xdr:col>10</xdr:col>
      <xdr:colOff>165100</xdr:colOff>
      <xdr:row>36</xdr:row>
      <xdr:rowOff>29741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100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20868</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6193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55395</xdr:rowOff>
    </xdr:from>
    <xdr:to>
      <xdr:col>6</xdr:col>
      <xdr:colOff>38100</xdr:colOff>
      <xdr:row>37</xdr:row>
      <xdr:rowOff>156995</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399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148122</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491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a:extLst>
            <a:ext uri="{FF2B5EF4-FFF2-40B4-BE49-F238E27FC236}">
              <a16:creationId xmlns:a16="http://schemas.microsoft.com/office/drawing/2014/main" id="{00000000-0008-0000-06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105252</xdr:rowOff>
    </xdr:from>
    <xdr:to>
      <xdr:col>24</xdr:col>
      <xdr:colOff>62865</xdr:colOff>
      <xdr:row>59</xdr:row>
      <xdr:rowOff>4851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4633595" y="8677752"/>
          <a:ext cx="1270" cy="1442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8678</xdr:rowOff>
    </xdr:from>
    <xdr:ext cx="534377" cy="259045"/>
    <xdr:sp macro="" textlink="">
      <xdr:nvSpPr>
        <xdr:cNvPr id="116" name="物件費最小値テキスト">
          <a:extLst>
            <a:ext uri="{FF2B5EF4-FFF2-40B4-BE49-F238E27FC236}">
              <a16:creationId xmlns:a16="http://schemas.microsoft.com/office/drawing/2014/main" id="{00000000-0008-0000-0600-000074000000}"/>
            </a:ext>
          </a:extLst>
        </xdr:cNvPr>
        <xdr:cNvSpPr txBox="1"/>
      </xdr:nvSpPr>
      <xdr:spPr>
        <a:xfrm>
          <a:off x="4686300" y="10124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4851</xdr:rowOff>
    </xdr:from>
    <xdr:to>
      <xdr:col>24</xdr:col>
      <xdr:colOff>152400</xdr:colOff>
      <xdr:row>59</xdr:row>
      <xdr:rowOff>4851</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10120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51929</xdr:rowOff>
    </xdr:from>
    <xdr:ext cx="599010" cy="259045"/>
    <xdr:sp macro="" textlink="">
      <xdr:nvSpPr>
        <xdr:cNvPr id="118" name="物件費最大値テキスト">
          <a:extLst>
            <a:ext uri="{FF2B5EF4-FFF2-40B4-BE49-F238E27FC236}">
              <a16:creationId xmlns:a16="http://schemas.microsoft.com/office/drawing/2014/main" id="{00000000-0008-0000-0600-000076000000}"/>
            </a:ext>
          </a:extLst>
        </xdr:cNvPr>
        <xdr:cNvSpPr txBox="1"/>
      </xdr:nvSpPr>
      <xdr:spPr>
        <a:xfrm>
          <a:off x="4686300" y="8452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105252</xdr:rowOff>
    </xdr:from>
    <xdr:to>
      <xdr:col>24</xdr:col>
      <xdr:colOff>152400</xdr:colOff>
      <xdr:row>50</xdr:row>
      <xdr:rowOff>105252</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8677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156517</xdr:rowOff>
    </xdr:from>
    <xdr:to>
      <xdr:col>24</xdr:col>
      <xdr:colOff>63500</xdr:colOff>
      <xdr:row>57</xdr:row>
      <xdr:rowOff>158305</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3797300" y="9929167"/>
          <a:ext cx="838200" cy="1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122800</xdr:rowOff>
    </xdr:from>
    <xdr:ext cx="599010" cy="259045"/>
    <xdr:sp macro="" textlink="">
      <xdr:nvSpPr>
        <xdr:cNvPr id="121" name="物件費平均値テキスト">
          <a:extLst>
            <a:ext uri="{FF2B5EF4-FFF2-40B4-BE49-F238E27FC236}">
              <a16:creationId xmlns:a16="http://schemas.microsoft.com/office/drawing/2014/main" id="{00000000-0008-0000-0600-000079000000}"/>
            </a:ext>
          </a:extLst>
        </xdr:cNvPr>
        <xdr:cNvSpPr txBox="1"/>
      </xdr:nvSpPr>
      <xdr:spPr>
        <a:xfrm>
          <a:off x="4686300" y="989545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144373</xdr:rowOff>
    </xdr:from>
    <xdr:to>
      <xdr:col>24</xdr:col>
      <xdr:colOff>114300</xdr:colOff>
      <xdr:row>58</xdr:row>
      <xdr:rowOff>74523</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4584700" y="991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156517</xdr:rowOff>
    </xdr:from>
    <xdr:to>
      <xdr:col>19</xdr:col>
      <xdr:colOff>177800</xdr:colOff>
      <xdr:row>57</xdr:row>
      <xdr:rowOff>157238</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908300" y="9929167"/>
          <a:ext cx="889000" cy="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147662</xdr:rowOff>
    </xdr:from>
    <xdr:to>
      <xdr:col>20</xdr:col>
      <xdr:colOff>38100</xdr:colOff>
      <xdr:row>58</xdr:row>
      <xdr:rowOff>77812</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3746500" y="9920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68939</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3497795" y="10013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157238</xdr:rowOff>
    </xdr:from>
    <xdr:to>
      <xdr:col>15</xdr:col>
      <xdr:colOff>50800</xdr:colOff>
      <xdr:row>58</xdr:row>
      <xdr:rowOff>38646</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019300" y="9929888"/>
          <a:ext cx="889000" cy="52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522</xdr:rowOff>
    </xdr:from>
    <xdr:to>
      <xdr:col>15</xdr:col>
      <xdr:colOff>101600</xdr:colOff>
      <xdr:row>58</xdr:row>
      <xdr:rowOff>102122</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2857500" y="9944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93249</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2608795" y="10037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166987</xdr:rowOff>
    </xdr:from>
    <xdr:to>
      <xdr:col>10</xdr:col>
      <xdr:colOff>114300</xdr:colOff>
      <xdr:row>58</xdr:row>
      <xdr:rowOff>38646</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a:off x="1130300" y="9939637"/>
          <a:ext cx="889000" cy="43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35236</xdr:rowOff>
    </xdr:from>
    <xdr:to>
      <xdr:col>10</xdr:col>
      <xdr:colOff>165100</xdr:colOff>
      <xdr:row>58</xdr:row>
      <xdr:rowOff>136836</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968500" y="9979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127963</xdr:rowOff>
    </xdr:from>
    <xdr:ext cx="59901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1719795" y="10072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34864</xdr:rowOff>
    </xdr:from>
    <xdr:to>
      <xdr:col>6</xdr:col>
      <xdr:colOff>38100</xdr:colOff>
      <xdr:row>58</xdr:row>
      <xdr:rowOff>136464</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079500" y="997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127591</xdr:rowOff>
    </xdr:from>
    <xdr:ext cx="59901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830795" y="10071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107505</xdr:rowOff>
    </xdr:from>
    <xdr:to>
      <xdr:col>24</xdr:col>
      <xdr:colOff>114300</xdr:colOff>
      <xdr:row>58</xdr:row>
      <xdr:rowOff>37655</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4584700" y="9880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130382</xdr:rowOff>
    </xdr:from>
    <xdr:ext cx="599010" cy="259045"/>
    <xdr:sp macro="" textlink="">
      <xdr:nvSpPr>
        <xdr:cNvPr id="140" name="物件費該当値テキスト">
          <a:extLst>
            <a:ext uri="{FF2B5EF4-FFF2-40B4-BE49-F238E27FC236}">
              <a16:creationId xmlns:a16="http://schemas.microsoft.com/office/drawing/2014/main" id="{00000000-0008-0000-0600-00008C000000}"/>
            </a:ext>
          </a:extLst>
        </xdr:cNvPr>
        <xdr:cNvSpPr txBox="1"/>
      </xdr:nvSpPr>
      <xdr:spPr>
        <a:xfrm>
          <a:off x="4686300" y="9731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105717</xdr:rowOff>
    </xdr:from>
    <xdr:to>
      <xdr:col>20</xdr:col>
      <xdr:colOff>38100</xdr:colOff>
      <xdr:row>58</xdr:row>
      <xdr:rowOff>35867</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3746500" y="9878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52394</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3497795" y="9653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106438</xdr:rowOff>
    </xdr:from>
    <xdr:to>
      <xdr:col>15</xdr:col>
      <xdr:colOff>101600</xdr:colOff>
      <xdr:row>58</xdr:row>
      <xdr:rowOff>36588</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2857500" y="9879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53115</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2608795" y="9654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159296</xdr:rowOff>
    </xdr:from>
    <xdr:to>
      <xdr:col>10</xdr:col>
      <xdr:colOff>165100</xdr:colOff>
      <xdr:row>58</xdr:row>
      <xdr:rowOff>89446</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968500" y="9931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105973</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1719795" y="9707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116187</xdr:rowOff>
    </xdr:from>
    <xdr:to>
      <xdr:col>6</xdr:col>
      <xdr:colOff>38100</xdr:colOff>
      <xdr:row>58</xdr:row>
      <xdr:rowOff>46337</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079500" y="9888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62864</xdr:rowOff>
    </xdr:from>
    <xdr:ext cx="599010"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830795" y="9664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106896</xdr:rowOff>
    </xdr:from>
    <xdr:to>
      <xdr:col>24</xdr:col>
      <xdr:colOff>62865</xdr:colOff>
      <xdr:row>79</xdr:row>
      <xdr:rowOff>28296</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2279846"/>
          <a:ext cx="1270" cy="129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32123</xdr:rowOff>
    </xdr:from>
    <xdr:ext cx="378565"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5766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28296</xdr:rowOff>
    </xdr:from>
    <xdr:to>
      <xdr:col>24</xdr:col>
      <xdr:colOff>152400</xdr:colOff>
      <xdr:row>79</xdr:row>
      <xdr:rowOff>28296</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572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53573</xdr:rowOff>
    </xdr:from>
    <xdr:ext cx="534377"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2055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106896</xdr:rowOff>
    </xdr:from>
    <xdr:to>
      <xdr:col>24</xdr:col>
      <xdr:colOff>152400</xdr:colOff>
      <xdr:row>71</xdr:row>
      <xdr:rowOff>106896</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2279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143033</xdr:rowOff>
    </xdr:from>
    <xdr:to>
      <xdr:col>24</xdr:col>
      <xdr:colOff>63500</xdr:colOff>
      <xdr:row>78</xdr:row>
      <xdr:rowOff>148006</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3797300" y="13516133"/>
          <a:ext cx="838200" cy="4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117263</xdr:rowOff>
    </xdr:from>
    <xdr:ext cx="534377"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31474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94386</xdr:rowOff>
    </xdr:from>
    <xdr:to>
      <xdr:col>24</xdr:col>
      <xdr:colOff>114300</xdr:colOff>
      <xdr:row>78</xdr:row>
      <xdr:rowOff>24536</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584700" y="13296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142824</xdr:rowOff>
    </xdr:from>
    <xdr:to>
      <xdr:col>19</xdr:col>
      <xdr:colOff>177800</xdr:colOff>
      <xdr:row>78</xdr:row>
      <xdr:rowOff>143033</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908300" y="13515924"/>
          <a:ext cx="889000" cy="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110350</xdr:rowOff>
    </xdr:from>
    <xdr:to>
      <xdr:col>20</xdr:col>
      <xdr:colOff>38100</xdr:colOff>
      <xdr:row>78</xdr:row>
      <xdr:rowOff>40500</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746500" y="1331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57027</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30111" y="13087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142787</xdr:rowOff>
    </xdr:from>
    <xdr:to>
      <xdr:col>15</xdr:col>
      <xdr:colOff>50800</xdr:colOff>
      <xdr:row>78</xdr:row>
      <xdr:rowOff>142824</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2019300" y="13515887"/>
          <a:ext cx="889000" cy="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116027</xdr:rowOff>
    </xdr:from>
    <xdr:to>
      <xdr:col>15</xdr:col>
      <xdr:colOff>101600</xdr:colOff>
      <xdr:row>78</xdr:row>
      <xdr:rowOff>46177</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857500" y="1331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62704</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41111" y="13092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141776</xdr:rowOff>
    </xdr:from>
    <xdr:to>
      <xdr:col>10</xdr:col>
      <xdr:colOff>114300</xdr:colOff>
      <xdr:row>78</xdr:row>
      <xdr:rowOff>142787</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a:off x="1130300" y="13514876"/>
          <a:ext cx="889000" cy="1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53715</xdr:rowOff>
    </xdr:from>
    <xdr:to>
      <xdr:col>10</xdr:col>
      <xdr:colOff>165100</xdr:colOff>
      <xdr:row>77</xdr:row>
      <xdr:rowOff>155315</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968500" y="13255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392</xdr:rowOff>
    </xdr:from>
    <xdr:ext cx="534377"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52111" y="13030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150413</xdr:rowOff>
    </xdr:from>
    <xdr:to>
      <xdr:col>6</xdr:col>
      <xdr:colOff>38100</xdr:colOff>
      <xdr:row>78</xdr:row>
      <xdr:rowOff>80563</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079500" y="13352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97090</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95428" y="13127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97206</xdr:rowOff>
    </xdr:from>
    <xdr:to>
      <xdr:col>24</xdr:col>
      <xdr:colOff>114300</xdr:colOff>
      <xdr:row>79</xdr:row>
      <xdr:rowOff>27356</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584700" y="13470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12133</xdr:rowOff>
    </xdr:from>
    <xdr:ext cx="469744"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3385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92233</xdr:rowOff>
    </xdr:from>
    <xdr:to>
      <xdr:col>20</xdr:col>
      <xdr:colOff>38100</xdr:colOff>
      <xdr:row>79</xdr:row>
      <xdr:rowOff>22383</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746500" y="13465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13510</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562428" y="13558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92024</xdr:rowOff>
    </xdr:from>
    <xdr:to>
      <xdr:col>15</xdr:col>
      <xdr:colOff>101600</xdr:colOff>
      <xdr:row>79</xdr:row>
      <xdr:rowOff>22174</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857500" y="13465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13301</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673428" y="13557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91987</xdr:rowOff>
    </xdr:from>
    <xdr:to>
      <xdr:col>10</xdr:col>
      <xdr:colOff>165100</xdr:colOff>
      <xdr:row>79</xdr:row>
      <xdr:rowOff>22137</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968500" y="13465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13264</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784428" y="13557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90976</xdr:rowOff>
    </xdr:from>
    <xdr:to>
      <xdr:col>6</xdr:col>
      <xdr:colOff>38100</xdr:colOff>
      <xdr:row>79</xdr:row>
      <xdr:rowOff>21126</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079500" y="13464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12253</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95428" y="13556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88182</xdr:rowOff>
    </xdr:from>
    <xdr:to>
      <xdr:col>24</xdr:col>
      <xdr:colOff>62865</xdr:colOff>
      <xdr:row>99</xdr:row>
      <xdr:rowOff>40277</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518682"/>
          <a:ext cx="1270" cy="1495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44104</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7017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40277</xdr:rowOff>
    </xdr:from>
    <xdr:to>
      <xdr:col>24</xdr:col>
      <xdr:colOff>152400</xdr:colOff>
      <xdr:row>99</xdr:row>
      <xdr:rowOff>40277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7013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34859</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293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205,634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88182</xdr:rowOff>
    </xdr:from>
    <xdr:to>
      <xdr:col>24</xdr:col>
      <xdr:colOff>152400</xdr:colOff>
      <xdr:row>90</xdr:row>
      <xdr:rowOff>88182</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518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80739</xdr:rowOff>
    </xdr:from>
    <xdr:to>
      <xdr:col>24</xdr:col>
      <xdr:colOff>63500</xdr:colOff>
      <xdr:row>98</xdr:row>
      <xdr:rowOff>2696</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711389"/>
          <a:ext cx="838200" cy="93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107890</xdr:rowOff>
    </xdr:from>
    <xdr:ext cx="534377"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3956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85013</xdr:rowOff>
    </xdr:from>
    <xdr:to>
      <xdr:col>24</xdr:col>
      <xdr:colOff>114300</xdr:colOff>
      <xdr:row>97</xdr:row>
      <xdr:rowOff>15163</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544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55218</xdr:rowOff>
    </xdr:from>
    <xdr:to>
      <xdr:col>19</xdr:col>
      <xdr:colOff>177800</xdr:colOff>
      <xdr:row>98</xdr:row>
      <xdr:rowOff>2696</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2908300" y="16685868"/>
          <a:ext cx="889000" cy="118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133604</xdr:rowOff>
    </xdr:from>
    <xdr:to>
      <xdr:col>20</xdr:col>
      <xdr:colOff>38100</xdr:colOff>
      <xdr:row>97</xdr:row>
      <xdr:rowOff>63754</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592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80281</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530111" y="16368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55218</xdr:rowOff>
    </xdr:from>
    <xdr:to>
      <xdr:col>15</xdr:col>
      <xdr:colOff>50800</xdr:colOff>
      <xdr:row>98</xdr:row>
      <xdr:rowOff>124840</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019300" y="16685868"/>
          <a:ext cx="889000" cy="241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25039</xdr:rowOff>
    </xdr:from>
    <xdr:to>
      <xdr:col>15</xdr:col>
      <xdr:colOff>101600</xdr:colOff>
      <xdr:row>96</xdr:row>
      <xdr:rowOff>126639</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484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143166</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41111" y="16259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124840</xdr:rowOff>
    </xdr:from>
    <xdr:to>
      <xdr:col>10</xdr:col>
      <xdr:colOff>114300</xdr:colOff>
      <xdr:row>98</xdr:row>
      <xdr:rowOff>139581</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6926940"/>
          <a:ext cx="889000" cy="14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150906</xdr:rowOff>
    </xdr:from>
    <xdr:to>
      <xdr:col>10</xdr:col>
      <xdr:colOff>165100</xdr:colOff>
      <xdr:row>98</xdr:row>
      <xdr:rowOff>81056</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78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97583</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52111" y="16556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1493</xdr:rowOff>
    </xdr:from>
    <xdr:to>
      <xdr:col>6</xdr:col>
      <xdr:colOff>38100</xdr:colOff>
      <xdr:row>98</xdr:row>
      <xdr:rowOff>103093</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803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119620</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63111" y="16578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29939</xdr:rowOff>
    </xdr:from>
    <xdr:to>
      <xdr:col>24</xdr:col>
      <xdr:colOff>114300</xdr:colOff>
      <xdr:row>97</xdr:row>
      <xdr:rowOff>131539</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660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8366</xdr:rowOff>
    </xdr:from>
    <xdr:ext cx="534377"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639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123346</xdr:rowOff>
    </xdr:from>
    <xdr:to>
      <xdr:col>20</xdr:col>
      <xdr:colOff>38100</xdr:colOff>
      <xdr:row>98</xdr:row>
      <xdr:rowOff>53496</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753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44623</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530111" y="16846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4418</xdr:rowOff>
    </xdr:from>
    <xdr:to>
      <xdr:col>15</xdr:col>
      <xdr:colOff>101600</xdr:colOff>
      <xdr:row>97</xdr:row>
      <xdr:rowOff>106018</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635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97145</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41111" y="16727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74040</xdr:rowOff>
    </xdr:from>
    <xdr:to>
      <xdr:col>10</xdr:col>
      <xdr:colOff>165100</xdr:colOff>
      <xdr:row>99</xdr:row>
      <xdr:rowOff>4190</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876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166767</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52111" y="16968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88781</xdr:rowOff>
    </xdr:from>
    <xdr:to>
      <xdr:col>6</xdr:col>
      <xdr:colOff>38100</xdr:colOff>
      <xdr:row>99</xdr:row>
      <xdr:rowOff>18931</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890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10058</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3111" y="16983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58596</xdr:rowOff>
    </xdr:from>
    <xdr:to>
      <xdr:col>54</xdr:col>
      <xdr:colOff>189865</xdr:colOff>
      <xdr:row>38</xdr:row>
      <xdr:rowOff>94590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202096"/>
          <a:ext cx="1270" cy="1407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98417</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613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94590</xdr:rowOff>
    </xdr:from>
    <xdr:to>
      <xdr:col>55</xdr:col>
      <xdr:colOff>88900</xdr:colOff>
      <xdr:row>38</xdr:row>
      <xdr:rowOff>94590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609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5273</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4977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58596</xdr:rowOff>
    </xdr:from>
    <xdr:to>
      <xdr:col>55</xdr:col>
      <xdr:colOff>88900</xdr:colOff>
      <xdr:row>30</xdr:row>
      <xdr:rowOff>58596</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202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48792</xdr:rowOff>
    </xdr:from>
    <xdr:to>
      <xdr:col>55</xdr:col>
      <xdr:colOff>0</xdr:colOff>
      <xdr:row>36</xdr:row>
      <xdr:rowOff>61904</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9639300" y="6220992"/>
          <a:ext cx="838200" cy="13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21486</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1936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43059</xdr:rowOff>
    </xdr:from>
    <xdr:to>
      <xdr:col>55</xdr:col>
      <xdr:colOff>50800</xdr:colOff>
      <xdr:row>36</xdr:row>
      <xdr:rowOff>144659</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215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61904</xdr:rowOff>
    </xdr:from>
    <xdr:to>
      <xdr:col>50</xdr:col>
      <xdr:colOff>114300</xdr:colOff>
      <xdr:row>36</xdr:row>
      <xdr:rowOff>70914</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6234104"/>
          <a:ext cx="889000" cy="9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70070</xdr:rowOff>
    </xdr:from>
    <xdr:to>
      <xdr:col>50</xdr:col>
      <xdr:colOff>165100</xdr:colOff>
      <xdr:row>37</xdr:row>
      <xdr:rowOff>220</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242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162797</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334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59670</xdr:rowOff>
    </xdr:from>
    <xdr:to>
      <xdr:col>45</xdr:col>
      <xdr:colOff>177800</xdr:colOff>
      <xdr:row>36</xdr:row>
      <xdr:rowOff>70914</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7861300" y="5888970"/>
          <a:ext cx="889000" cy="354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106081</xdr:rowOff>
    </xdr:from>
    <xdr:to>
      <xdr:col>46</xdr:col>
      <xdr:colOff>38100</xdr:colOff>
      <xdr:row>37</xdr:row>
      <xdr:rowOff>36231</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278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27358</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371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59670</xdr:rowOff>
    </xdr:from>
    <xdr:to>
      <xdr:col>41</xdr:col>
      <xdr:colOff>50800</xdr:colOff>
      <xdr:row>36</xdr:row>
      <xdr:rowOff>121272</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6972300" y="5888970"/>
          <a:ext cx="889000" cy="404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134261</xdr:rowOff>
    </xdr:from>
    <xdr:to>
      <xdr:col>41</xdr:col>
      <xdr:colOff>101600</xdr:colOff>
      <xdr:row>35</xdr:row>
      <xdr:rowOff>64411</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596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55538</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6056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62885</xdr:rowOff>
    </xdr:from>
    <xdr:to>
      <xdr:col>36</xdr:col>
      <xdr:colOff>165100</xdr:colOff>
      <xdr:row>37</xdr:row>
      <xdr:rowOff>164485</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406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155612</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64992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169442</xdr:rowOff>
    </xdr:from>
    <xdr:to>
      <xdr:col>55</xdr:col>
      <xdr:colOff>50800</xdr:colOff>
      <xdr:row>36</xdr:row>
      <xdr:rowOff>99592</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170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20869</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021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11104</xdr:rowOff>
    </xdr:from>
    <xdr:to>
      <xdr:col>50</xdr:col>
      <xdr:colOff>165100</xdr:colOff>
      <xdr:row>36</xdr:row>
      <xdr:rowOff>112704</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183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129231</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5958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20114</xdr:rowOff>
    </xdr:from>
    <xdr:to>
      <xdr:col>46</xdr:col>
      <xdr:colOff>38100</xdr:colOff>
      <xdr:row>36</xdr:row>
      <xdr:rowOff>121714</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192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138241</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59675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8870</xdr:rowOff>
    </xdr:from>
    <xdr:to>
      <xdr:col>41</xdr:col>
      <xdr:colOff>101600</xdr:colOff>
      <xdr:row>34</xdr:row>
      <xdr:rowOff>110470</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5838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126997</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5613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70472</xdr:rowOff>
    </xdr:from>
    <xdr:to>
      <xdr:col>36</xdr:col>
      <xdr:colOff>165100</xdr:colOff>
      <xdr:row>37</xdr:row>
      <xdr:rowOff>622</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242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17149</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6017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70345</xdr:rowOff>
    </xdr:from>
    <xdr:to>
      <xdr:col>54</xdr:col>
      <xdr:colOff>189865</xdr:colOff>
      <xdr:row>58</xdr:row>
      <xdr:rowOff>135062</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814295"/>
          <a:ext cx="1270" cy="1264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138889</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082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135062</xdr:rowOff>
    </xdr:from>
    <xdr:to>
      <xdr:col>55</xdr:col>
      <xdr:colOff>88900</xdr:colOff>
      <xdr:row>58</xdr:row>
      <xdr:rowOff>135062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079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17022</xdr:rowOff>
    </xdr:from>
    <xdr:ext cx="690189"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8952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2,776,695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70345</xdr:rowOff>
    </xdr:from>
    <xdr:to>
      <xdr:col>55</xdr:col>
      <xdr:colOff>88900</xdr:colOff>
      <xdr:row>51</xdr:row>
      <xdr:rowOff>70345</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814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81955</xdr:rowOff>
    </xdr:from>
    <xdr:to>
      <xdr:col>55</xdr:col>
      <xdr:colOff>0</xdr:colOff>
      <xdr:row>58</xdr:row>
      <xdr:rowOff>85354</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10026055"/>
          <a:ext cx="838200" cy="3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36256</xdr:rowOff>
    </xdr:from>
    <xdr:ext cx="599010"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8089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13379</xdr:rowOff>
    </xdr:from>
    <xdr:to>
      <xdr:col>55</xdr:col>
      <xdr:colOff>50800</xdr:colOff>
      <xdr:row>58</xdr:row>
      <xdr:rowOff>114979</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957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85354</xdr:rowOff>
    </xdr:from>
    <xdr:to>
      <xdr:col>50</xdr:col>
      <xdr:colOff>114300</xdr:colOff>
      <xdr:row>58</xdr:row>
      <xdr:rowOff>89823</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750300" y="10029454"/>
          <a:ext cx="889000" cy="4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21981</xdr:rowOff>
    </xdr:from>
    <xdr:to>
      <xdr:col>50</xdr:col>
      <xdr:colOff>165100</xdr:colOff>
      <xdr:row>58</xdr:row>
      <xdr:rowOff>123581</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966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140108</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39795" y="9741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83687</xdr:rowOff>
    </xdr:from>
    <xdr:to>
      <xdr:col>45</xdr:col>
      <xdr:colOff>177800</xdr:colOff>
      <xdr:row>58</xdr:row>
      <xdr:rowOff>89823</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7861300" y="10027787"/>
          <a:ext cx="889000" cy="6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25622</xdr:rowOff>
    </xdr:from>
    <xdr:to>
      <xdr:col>46</xdr:col>
      <xdr:colOff>38100</xdr:colOff>
      <xdr:row>58</xdr:row>
      <xdr:rowOff>127222</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969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143749</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50795" y="9744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66708</xdr:rowOff>
    </xdr:from>
    <xdr:to>
      <xdr:col>41</xdr:col>
      <xdr:colOff>50800</xdr:colOff>
      <xdr:row>58</xdr:row>
      <xdr:rowOff>83687</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6972300" y="10010808"/>
          <a:ext cx="889000" cy="16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31053</xdr:rowOff>
    </xdr:from>
    <xdr:to>
      <xdr:col>41</xdr:col>
      <xdr:colOff>101600</xdr:colOff>
      <xdr:row>58</xdr:row>
      <xdr:rowOff>132653</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975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149180</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61795" y="9750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31173</xdr:rowOff>
    </xdr:from>
    <xdr:to>
      <xdr:col>36</xdr:col>
      <xdr:colOff>165100</xdr:colOff>
      <xdr:row>58</xdr:row>
      <xdr:rowOff>132773</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975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123900</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672795" y="10068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31155</xdr:rowOff>
    </xdr:from>
    <xdr:to>
      <xdr:col>55</xdr:col>
      <xdr:colOff>50800</xdr:colOff>
      <xdr:row>58</xdr:row>
      <xdr:rowOff>132755</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97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163256</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935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34554</xdr:rowOff>
    </xdr:from>
    <xdr:to>
      <xdr:col>50</xdr:col>
      <xdr:colOff>165100</xdr:colOff>
      <xdr:row>58</xdr:row>
      <xdr:rowOff>136154</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978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127281</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39795" y="10071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39023</xdr:rowOff>
    </xdr:from>
    <xdr:to>
      <xdr:col>46</xdr:col>
      <xdr:colOff>38100</xdr:colOff>
      <xdr:row>58</xdr:row>
      <xdr:rowOff>140623</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983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131750</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50795" y="10075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32887</xdr:rowOff>
    </xdr:from>
    <xdr:to>
      <xdr:col>41</xdr:col>
      <xdr:colOff>101600</xdr:colOff>
      <xdr:row>58</xdr:row>
      <xdr:rowOff>134487</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976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125614</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10069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15908</xdr:rowOff>
    </xdr:from>
    <xdr:to>
      <xdr:col>36</xdr:col>
      <xdr:colOff>165100</xdr:colOff>
      <xdr:row>58</xdr:row>
      <xdr:rowOff>117508</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960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134035</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795" y="9735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75</xdr:row>
      <xdr:rowOff>54627</xdr:rowOff>
    </xdr:from>
    <xdr:ext cx="685572"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117781</xdr:rowOff>
    </xdr:from>
    <xdr:to>
      <xdr:col>54</xdr:col>
      <xdr:colOff>189865</xdr:colOff>
      <xdr:row>78</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290731"/>
          <a:ext cx="1270" cy="12220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165895</xdr:rowOff>
    </xdr:from>
    <xdr:ext cx="249299"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53899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64458</xdr:rowOff>
    </xdr:from>
    <xdr:ext cx="690189"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206595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2,672,941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117781</xdr:rowOff>
    </xdr:from>
    <xdr:to>
      <xdr:col>55</xdr:col>
      <xdr:colOff>88900</xdr:colOff>
      <xdr:row>71</xdr:row>
      <xdr:rowOff>117781</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290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133378</xdr:rowOff>
    </xdr:from>
    <xdr:to>
      <xdr:col>55</xdr:col>
      <xdr:colOff>0</xdr:colOff>
      <xdr:row>78</xdr:row>
      <xdr:rowOff>135128</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9639300" y="13506478"/>
          <a:ext cx="838200" cy="1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83345</xdr:rowOff>
    </xdr:from>
    <xdr:ext cx="534377"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2849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60468</xdr:rowOff>
    </xdr:from>
    <xdr:to>
      <xdr:col>55</xdr:col>
      <xdr:colOff>50800</xdr:colOff>
      <xdr:row>78</xdr:row>
      <xdr:rowOff>162068</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433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134327</xdr:rowOff>
    </xdr:from>
    <xdr:to>
      <xdr:col>50</xdr:col>
      <xdr:colOff>114300</xdr:colOff>
      <xdr:row>78</xdr:row>
      <xdr:rowOff>135128</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8750300" y="13507427"/>
          <a:ext cx="889000" cy="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63246</xdr:rowOff>
    </xdr:from>
    <xdr:to>
      <xdr:col>50</xdr:col>
      <xdr:colOff>165100</xdr:colOff>
      <xdr:row>78</xdr:row>
      <xdr:rowOff>164846</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43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9923</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72111" y="13211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134327</xdr:rowOff>
    </xdr:from>
    <xdr:to>
      <xdr:col>45</xdr:col>
      <xdr:colOff>177800</xdr:colOff>
      <xdr:row>78</xdr:row>
      <xdr:rowOff>135815</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7861300" y="13507427"/>
          <a:ext cx="889000" cy="1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69791</xdr:rowOff>
    </xdr:from>
    <xdr:to>
      <xdr:col>46</xdr:col>
      <xdr:colOff>38100</xdr:colOff>
      <xdr:row>78</xdr:row>
      <xdr:rowOff>171391</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442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16468</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83111" y="13218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135730</xdr:rowOff>
    </xdr:from>
    <xdr:to>
      <xdr:col>41</xdr:col>
      <xdr:colOff>50800</xdr:colOff>
      <xdr:row>78</xdr:row>
      <xdr:rowOff>135815</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6972300" y="13508830"/>
          <a:ext cx="889000" cy="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72504</xdr:rowOff>
    </xdr:from>
    <xdr:to>
      <xdr:col>41</xdr:col>
      <xdr:colOff>101600</xdr:colOff>
      <xdr:row>79</xdr:row>
      <xdr:rowOff>2654</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445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19181</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594111" y="13220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70421</xdr:rowOff>
    </xdr:from>
    <xdr:to>
      <xdr:col>36</xdr:col>
      <xdr:colOff>165100</xdr:colOff>
      <xdr:row>79</xdr:row>
      <xdr:rowOff>571</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443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17098</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05111" y="13218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82578</xdr:rowOff>
    </xdr:from>
    <xdr:to>
      <xdr:col>55</xdr:col>
      <xdr:colOff>50800</xdr:colOff>
      <xdr:row>79</xdr:row>
      <xdr:rowOff>12728</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3455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38895</xdr:rowOff>
    </xdr:from>
    <xdr:ext cx="534377"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3411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84328</xdr:rowOff>
    </xdr:from>
    <xdr:to>
      <xdr:col>50</xdr:col>
      <xdr:colOff>165100</xdr:colOff>
      <xdr:row>79</xdr:row>
      <xdr:rowOff>14478</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3457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5605</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372111" y="13550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83527</xdr:rowOff>
    </xdr:from>
    <xdr:to>
      <xdr:col>46</xdr:col>
      <xdr:colOff>38100</xdr:colOff>
      <xdr:row>79</xdr:row>
      <xdr:rowOff>13677</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3456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4804</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483111" y="13549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85015</xdr:rowOff>
    </xdr:from>
    <xdr:to>
      <xdr:col>41</xdr:col>
      <xdr:colOff>101600</xdr:colOff>
      <xdr:row>79</xdr:row>
      <xdr:rowOff>15165</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3458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6292</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626428" y="13550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84930</xdr:rowOff>
    </xdr:from>
    <xdr:to>
      <xdr:col>36</xdr:col>
      <xdr:colOff>165100</xdr:colOff>
      <xdr:row>79</xdr:row>
      <xdr:rowOff>15080</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3458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6207</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37428" y="13550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165908</xdr:rowOff>
    </xdr:from>
    <xdr:to>
      <xdr:col>54</xdr:col>
      <xdr:colOff>189865</xdr:colOff>
      <xdr:row>99</xdr:row>
      <xdr:rowOff>79773</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424958"/>
          <a:ext cx="1270" cy="1628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83600</xdr:rowOff>
    </xdr:from>
    <xdr:ext cx="469744"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7057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79773</xdr:rowOff>
    </xdr:from>
    <xdr:to>
      <xdr:col>55</xdr:col>
      <xdr:colOff>88900</xdr:colOff>
      <xdr:row>99</xdr:row>
      <xdr:rowOff>79773</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7053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112585</xdr:rowOff>
    </xdr:from>
    <xdr:ext cx="599010"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200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504,475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165908</xdr:rowOff>
    </xdr:from>
    <xdr:to>
      <xdr:col>55</xdr:col>
      <xdr:colOff>88900</xdr:colOff>
      <xdr:row>89</xdr:row>
      <xdr:rowOff>165908</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424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136885</xdr:rowOff>
    </xdr:from>
    <xdr:to>
      <xdr:col>55</xdr:col>
      <xdr:colOff>0</xdr:colOff>
      <xdr:row>97</xdr:row>
      <xdr:rowOff>146303</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9639300" y="16767535"/>
          <a:ext cx="838200" cy="9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77884</xdr:rowOff>
    </xdr:from>
    <xdr:ext cx="534377"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7085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99457</xdr:rowOff>
    </xdr:from>
    <xdr:to>
      <xdr:col>55</xdr:col>
      <xdr:colOff>50800</xdr:colOff>
      <xdr:row>98</xdr:row>
      <xdr:rowOff>29607</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730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146303</xdr:rowOff>
    </xdr:from>
    <xdr:to>
      <xdr:col>50</xdr:col>
      <xdr:colOff>114300</xdr:colOff>
      <xdr:row>98</xdr:row>
      <xdr:rowOff>52927</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8750300" y="16776953"/>
          <a:ext cx="889000" cy="78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132860</xdr:rowOff>
    </xdr:from>
    <xdr:to>
      <xdr:col>50</xdr:col>
      <xdr:colOff>165100</xdr:colOff>
      <xdr:row>98</xdr:row>
      <xdr:rowOff>63010</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763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54137</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72111" y="16856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38182</xdr:rowOff>
    </xdr:from>
    <xdr:to>
      <xdr:col>45</xdr:col>
      <xdr:colOff>177800</xdr:colOff>
      <xdr:row>98</xdr:row>
      <xdr:rowOff>52927</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7861300" y="16840282"/>
          <a:ext cx="889000" cy="14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133255</xdr:rowOff>
    </xdr:from>
    <xdr:to>
      <xdr:col>46</xdr:col>
      <xdr:colOff>38100</xdr:colOff>
      <xdr:row>98</xdr:row>
      <xdr:rowOff>63405</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763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79932</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83111" y="16539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65043</xdr:rowOff>
    </xdr:from>
    <xdr:to>
      <xdr:col>41</xdr:col>
      <xdr:colOff>50800</xdr:colOff>
      <xdr:row>98</xdr:row>
      <xdr:rowOff>38182</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6972300" y="16695693"/>
          <a:ext cx="889000" cy="144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160096</xdr:rowOff>
    </xdr:from>
    <xdr:to>
      <xdr:col>41</xdr:col>
      <xdr:colOff>101600</xdr:colOff>
      <xdr:row>98</xdr:row>
      <xdr:rowOff>90246</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790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81373</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94111" y="16883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158482</xdr:rowOff>
    </xdr:from>
    <xdr:to>
      <xdr:col>36</xdr:col>
      <xdr:colOff>165100</xdr:colOff>
      <xdr:row>98</xdr:row>
      <xdr:rowOff>88632</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789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79759</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05111" y="16881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86085</xdr:rowOff>
    </xdr:from>
    <xdr:to>
      <xdr:col>55</xdr:col>
      <xdr:colOff>50800</xdr:colOff>
      <xdr:row>98</xdr:row>
      <xdr:rowOff>16235</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716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108962</xdr:rowOff>
    </xdr:from>
    <xdr:ext cx="534377"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568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95503</xdr:rowOff>
    </xdr:from>
    <xdr:to>
      <xdr:col>50</xdr:col>
      <xdr:colOff>165100</xdr:colOff>
      <xdr:row>98</xdr:row>
      <xdr:rowOff>25653</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726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42180</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72111" y="16501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2127</xdr:rowOff>
    </xdr:from>
    <xdr:to>
      <xdr:col>46</xdr:col>
      <xdr:colOff>38100</xdr:colOff>
      <xdr:row>98</xdr:row>
      <xdr:rowOff>103727</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804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94854</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83111" y="16896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158832</xdr:rowOff>
    </xdr:from>
    <xdr:to>
      <xdr:col>41</xdr:col>
      <xdr:colOff>101600</xdr:colOff>
      <xdr:row>98</xdr:row>
      <xdr:rowOff>88982</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789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105509</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94111" y="16564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14243</xdr:rowOff>
    </xdr:from>
    <xdr:to>
      <xdr:col>36</xdr:col>
      <xdr:colOff>165100</xdr:colOff>
      <xdr:row>97</xdr:row>
      <xdr:rowOff>115843</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644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132370</xdr:rowOff>
    </xdr:from>
    <xdr:ext cx="59901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672795" y="16420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災害復旧事業費グラフ枠">
          <a:extLst>
            <a:ext uri="{FF2B5EF4-FFF2-40B4-BE49-F238E27FC236}">
              <a16:creationId xmlns:a16="http://schemas.microsoft.com/office/drawing/2014/main" id="{00000000-0008-0000-06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15004</xdr:rowOff>
    </xdr:from>
    <xdr:to>
      <xdr:col>85</xdr:col>
      <xdr:colOff>126364</xdr:colOff>
      <xdr:row>39</xdr:row>
      <xdr:rowOff>98878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6317595" y="5158504"/>
          <a:ext cx="1269" cy="162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6" name="災害復旧事業費最小値テキスト">
          <a:extLst>
            <a:ext uri="{FF2B5EF4-FFF2-40B4-BE49-F238E27FC236}">
              <a16:creationId xmlns:a16="http://schemas.microsoft.com/office/drawing/2014/main" id="{00000000-0008-0000-0600-000004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133131</xdr:rowOff>
    </xdr:from>
    <xdr:ext cx="599010" cy="259045"/>
    <xdr:sp macro="" textlink="">
      <xdr:nvSpPr>
        <xdr:cNvPr id="518" name="災害復旧事業費最大値テキスト">
          <a:extLst>
            <a:ext uri="{FF2B5EF4-FFF2-40B4-BE49-F238E27FC236}">
              <a16:creationId xmlns:a16="http://schemas.microsoft.com/office/drawing/2014/main" id="{00000000-0008-0000-0600-000006020000}"/>
            </a:ext>
          </a:extLst>
        </xdr:cNvPr>
        <xdr:cNvSpPr txBox="1"/>
      </xdr:nvSpPr>
      <xdr:spPr>
        <a:xfrm>
          <a:off x="16370300" y="4933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15004</xdr:rowOff>
    </xdr:from>
    <xdr:to>
      <xdr:col>86</xdr:col>
      <xdr:colOff>25400</xdr:colOff>
      <xdr:row>30</xdr:row>
      <xdr:rowOff>15004</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6230600" y="5158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71065</xdr:rowOff>
    </xdr:from>
    <xdr:to>
      <xdr:col>85</xdr:col>
      <xdr:colOff>127000</xdr:colOff>
      <xdr:row>39</xdr:row>
      <xdr:rowOff>75964</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5481300" y="6757615"/>
          <a:ext cx="8382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115631</xdr:rowOff>
    </xdr:from>
    <xdr:ext cx="534377" cy="259045"/>
    <xdr:sp macro="" textlink="">
      <xdr:nvSpPr>
        <xdr:cNvPr id="521" name="災害復旧事業費平均値テキスト">
          <a:extLst>
            <a:ext uri="{FF2B5EF4-FFF2-40B4-BE49-F238E27FC236}">
              <a16:creationId xmlns:a16="http://schemas.microsoft.com/office/drawing/2014/main" id="{00000000-0008-0000-0600-000009020000}"/>
            </a:ext>
          </a:extLst>
        </xdr:cNvPr>
        <xdr:cNvSpPr txBox="1"/>
      </xdr:nvSpPr>
      <xdr:spPr>
        <a:xfrm>
          <a:off x="16370300" y="64592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92753</xdr:rowOff>
    </xdr:from>
    <xdr:to>
      <xdr:col>85</xdr:col>
      <xdr:colOff>177800</xdr:colOff>
      <xdr:row>39</xdr:row>
      <xdr:rowOff>22903</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6268700" y="660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17051</xdr:rowOff>
    </xdr:from>
    <xdr:to>
      <xdr:col>81</xdr:col>
      <xdr:colOff>50800</xdr:colOff>
      <xdr:row>39</xdr:row>
      <xdr:rowOff>71065</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4592300" y="6703601"/>
          <a:ext cx="889000" cy="54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128807</xdr:rowOff>
    </xdr:from>
    <xdr:to>
      <xdr:col>81</xdr:col>
      <xdr:colOff>101600</xdr:colOff>
      <xdr:row>39</xdr:row>
      <xdr:rowOff>58957</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5430500" y="6643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75484</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5246428" y="6419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17051</xdr:rowOff>
    </xdr:from>
    <xdr:to>
      <xdr:col>76</xdr:col>
      <xdr:colOff>114300</xdr:colOff>
      <xdr:row>39</xdr:row>
      <xdr:rowOff>26097</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flipV="1">
          <a:off x="13703300" y="6703601"/>
          <a:ext cx="889000" cy="9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109724</xdr:rowOff>
    </xdr:from>
    <xdr:to>
      <xdr:col>76</xdr:col>
      <xdr:colOff>165100</xdr:colOff>
      <xdr:row>39</xdr:row>
      <xdr:rowOff>39874</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4541500" y="6624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56401</xdr:rowOff>
    </xdr:from>
    <xdr:ext cx="534377"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325111" y="6400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26097</xdr:rowOff>
    </xdr:from>
    <xdr:to>
      <xdr:col>71</xdr:col>
      <xdr:colOff>177800</xdr:colOff>
      <xdr:row>39</xdr:row>
      <xdr:rowOff>55564</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flipV="1">
          <a:off x="12814300" y="6712647"/>
          <a:ext cx="889000" cy="29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106938</xdr:rowOff>
    </xdr:from>
    <xdr:to>
      <xdr:col>72</xdr:col>
      <xdr:colOff>38100</xdr:colOff>
      <xdr:row>39</xdr:row>
      <xdr:rowOff>37088</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3652500" y="6622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53615</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436111" y="6397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124159</xdr:rowOff>
    </xdr:from>
    <xdr:to>
      <xdr:col>67</xdr:col>
      <xdr:colOff>101600</xdr:colOff>
      <xdr:row>39</xdr:row>
      <xdr:rowOff>54309</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2763500" y="6639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70836</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579428" y="6414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25164</xdr:rowOff>
    </xdr:from>
    <xdr:to>
      <xdr:col>85</xdr:col>
      <xdr:colOff>177800</xdr:colOff>
      <xdr:row>39</xdr:row>
      <xdr:rowOff>126764</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6268700" y="6711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111541</xdr:rowOff>
    </xdr:from>
    <xdr:ext cx="469744" cy="259045"/>
    <xdr:sp macro="" textlink="">
      <xdr:nvSpPr>
        <xdr:cNvPr id="540" name="災害復旧事業費該当値テキスト">
          <a:extLst>
            <a:ext uri="{FF2B5EF4-FFF2-40B4-BE49-F238E27FC236}">
              <a16:creationId xmlns:a16="http://schemas.microsoft.com/office/drawing/2014/main" id="{00000000-0008-0000-0600-00001C020000}"/>
            </a:ext>
          </a:extLst>
        </xdr:cNvPr>
        <xdr:cNvSpPr txBox="1"/>
      </xdr:nvSpPr>
      <xdr:spPr>
        <a:xfrm>
          <a:off x="16370300" y="6626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20265</xdr:rowOff>
    </xdr:from>
    <xdr:to>
      <xdr:col>81</xdr:col>
      <xdr:colOff>101600</xdr:colOff>
      <xdr:row>39</xdr:row>
      <xdr:rowOff>121865</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5430500" y="6706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112992</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5246428" y="6799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137701</xdr:rowOff>
    </xdr:from>
    <xdr:to>
      <xdr:col>76</xdr:col>
      <xdr:colOff>165100</xdr:colOff>
      <xdr:row>39</xdr:row>
      <xdr:rowOff>67851</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4541500" y="6652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58978</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4357428" y="6745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146747</xdr:rowOff>
    </xdr:from>
    <xdr:to>
      <xdr:col>72</xdr:col>
      <xdr:colOff>38100</xdr:colOff>
      <xdr:row>39</xdr:row>
      <xdr:rowOff>76897</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3652500" y="6661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68024</xdr:rowOff>
    </xdr:from>
    <xdr:ext cx="469744"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3468428" y="6754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4764</xdr:rowOff>
    </xdr:from>
    <xdr:to>
      <xdr:col>67</xdr:col>
      <xdr:colOff>101600</xdr:colOff>
      <xdr:row>39</xdr:row>
      <xdr:rowOff>106364</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2763500" y="6691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97491</xdr:rowOff>
    </xdr:from>
    <xdr:ext cx="469744"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579428" y="6784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失業対策事業費グラフ枠">
          <a:extLst>
            <a:ext uri="{FF2B5EF4-FFF2-40B4-BE49-F238E27FC236}">
              <a16:creationId xmlns:a16="http://schemas.microsoft.com/office/drawing/2014/main" id="{00000000-0008-0000-0600-00003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5" name="失業対策事業費最小値テキスト">
          <a:extLst>
            <a:ext uri="{FF2B5EF4-FFF2-40B4-BE49-F238E27FC236}">
              <a16:creationId xmlns:a16="http://schemas.microsoft.com/office/drawing/2014/main" id="{00000000-0008-0000-0600-000035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7" name="失業対策事業費最大値テキスト">
          <a:extLst>
            <a:ext uri="{FF2B5EF4-FFF2-40B4-BE49-F238E27FC236}">
              <a16:creationId xmlns:a16="http://schemas.microsoft.com/office/drawing/2014/main" id="{00000000-0008-0000-0600-000037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0" name="失業対策事業費平均値テキスト">
          <a:extLst>
            <a:ext uri="{FF2B5EF4-FFF2-40B4-BE49-F238E27FC236}">
              <a16:creationId xmlns:a16="http://schemas.microsoft.com/office/drawing/2014/main" id="{00000000-0008-0000-0600-00003A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9" name="失業対策事業費該当値テキスト">
          <a:extLst>
            <a:ext uri="{FF2B5EF4-FFF2-40B4-BE49-F238E27FC236}">
              <a16:creationId xmlns:a16="http://schemas.microsoft.com/office/drawing/2014/main" id="{00000000-0008-0000-0600-00004D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公債費グラフ枠">
          <a:extLst>
            <a:ext uri="{FF2B5EF4-FFF2-40B4-BE49-F238E27FC236}">
              <a16:creationId xmlns:a16="http://schemas.microsoft.com/office/drawing/2014/main" id="{00000000-0008-0000-0600-00006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91725</xdr:rowOff>
    </xdr:from>
    <xdr:to>
      <xdr:col>85</xdr:col>
      <xdr:colOff>126364</xdr:colOff>
      <xdr:row>79</xdr:row>
      <xdr:rowOff>23933</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6317595" y="12093225"/>
          <a:ext cx="1269" cy="1475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27760</xdr:rowOff>
    </xdr:from>
    <xdr:ext cx="469744" cy="259045"/>
    <xdr:sp macro="" textlink="">
      <xdr:nvSpPr>
        <xdr:cNvPr id="622" name="公債費最小値テキスト">
          <a:extLst>
            <a:ext uri="{FF2B5EF4-FFF2-40B4-BE49-F238E27FC236}">
              <a16:creationId xmlns:a16="http://schemas.microsoft.com/office/drawing/2014/main" id="{00000000-0008-0000-0600-00006E020000}"/>
            </a:ext>
          </a:extLst>
        </xdr:cNvPr>
        <xdr:cNvSpPr txBox="1"/>
      </xdr:nvSpPr>
      <xdr:spPr>
        <a:xfrm>
          <a:off x="16370300" y="13572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23933</xdr:rowOff>
    </xdr:from>
    <xdr:to>
      <xdr:col>86</xdr:col>
      <xdr:colOff>25400</xdr:colOff>
      <xdr:row>79</xdr:row>
      <xdr:rowOff>23933</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6230600" y="13568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38402</xdr:rowOff>
    </xdr:from>
    <xdr:ext cx="599010" cy="259045"/>
    <xdr:sp macro="" textlink="">
      <xdr:nvSpPr>
        <xdr:cNvPr id="624" name="公債費最大値テキスト">
          <a:extLst>
            <a:ext uri="{FF2B5EF4-FFF2-40B4-BE49-F238E27FC236}">
              <a16:creationId xmlns:a16="http://schemas.microsoft.com/office/drawing/2014/main" id="{00000000-0008-0000-0600-000070020000}"/>
            </a:ext>
          </a:extLst>
        </xdr:cNvPr>
        <xdr:cNvSpPr txBox="1"/>
      </xdr:nvSpPr>
      <xdr:spPr>
        <a:xfrm>
          <a:off x="16370300" y="11868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91725</xdr:rowOff>
    </xdr:from>
    <xdr:to>
      <xdr:col>86</xdr:col>
      <xdr:colOff>25400</xdr:colOff>
      <xdr:row>70</xdr:row>
      <xdr:rowOff>91725</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2093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167368</xdr:rowOff>
    </xdr:from>
    <xdr:to>
      <xdr:col>85</xdr:col>
      <xdr:colOff>127000</xdr:colOff>
      <xdr:row>77</xdr:row>
      <xdr:rowOff>2398</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5481300" y="13197568"/>
          <a:ext cx="838200" cy="6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146335</xdr:rowOff>
    </xdr:from>
    <xdr:ext cx="534377" cy="259045"/>
    <xdr:sp macro="" textlink="">
      <xdr:nvSpPr>
        <xdr:cNvPr id="627" name="公債費平均値テキスト">
          <a:extLst>
            <a:ext uri="{FF2B5EF4-FFF2-40B4-BE49-F238E27FC236}">
              <a16:creationId xmlns:a16="http://schemas.microsoft.com/office/drawing/2014/main" id="{00000000-0008-0000-0600-000073020000}"/>
            </a:ext>
          </a:extLst>
        </xdr:cNvPr>
        <xdr:cNvSpPr txBox="1"/>
      </xdr:nvSpPr>
      <xdr:spPr>
        <a:xfrm>
          <a:off x="16370300" y="131765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167908</xdr:rowOff>
    </xdr:from>
    <xdr:to>
      <xdr:col>85</xdr:col>
      <xdr:colOff>177800</xdr:colOff>
      <xdr:row>77</xdr:row>
      <xdr:rowOff>98058</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6268700" y="1319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167368</xdr:rowOff>
    </xdr:from>
    <xdr:to>
      <xdr:col>81</xdr:col>
      <xdr:colOff>50800</xdr:colOff>
      <xdr:row>77</xdr:row>
      <xdr:rowOff>7333</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4592300" y="13197568"/>
          <a:ext cx="889000" cy="11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4432</xdr:rowOff>
    </xdr:from>
    <xdr:to>
      <xdr:col>81</xdr:col>
      <xdr:colOff>101600</xdr:colOff>
      <xdr:row>77</xdr:row>
      <xdr:rowOff>106032</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5430500" y="13206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97159</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5214111" y="13298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1260</xdr:rowOff>
    </xdr:from>
    <xdr:to>
      <xdr:col>76</xdr:col>
      <xdr:colOff>114300</xdr:colOff>
      <xdr:row>77</xdr:row>
      <xdr:rowOff>7333</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3703300" y="13202910"/>
          <a:ext cx="889000" cy="6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16777</xdr:rowOff>
    </xdr:from>
    <xdr:to>
      <xdr:col>76</xdr:col>
      <xdr:colOff>165100</xdr:colOff>
      <xdr:row>77</xdr:row>
      <xdr:rowOff>118377</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4541500" y="13218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109504</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325111" y="13311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154727</xdr:rowOff>
    </xdr:from>
    <xdr:to>
      <xdr:col>71</xdr:col>
      <xdr:colOff>177800</xdr:colOff>
      <xdr:row>77</xdr:row>
      <xdr:rowOff>1260</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2814300" y="13184927"/>
          <a:ext cx="889000" cy="17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43039</xdr:rowOff>
    </xdr:from>
    <xdr:to>
      <xdr:col>72</xdr:col>
      <xdr:colOff>38100</xdr:colOff>
      <xdr:row>77</xdr:row>
      <xdr:rowOff>144639</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3652500" y="13244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135766</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436111" y="13337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50473</xdr:rowOff>
    </xdr:from>
    <xdr:to>
      <xdr:col>67</xdr:col>
      <xdr:colOff>101600</xdr:colOff>
      <xdr:row>77</xdr:row>
      <xdr:rowOff>152073</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2763500" y="13252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143200</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2547111" y="13344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123048</xdr:rowOff>
    </xdr:from>
    <xdr:to>
      <xdr:col>85</xdr:col>
      <xdr:colOff>177800</xdr:colOff>
      <xdr:row>77</xdr:row>
      <xdr:rowOff>53198</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6268700" y="1315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145925</xdr:rowOff>
    </xdr:from>
    <xdr:ext cx="599010" cy="259045"/>
    <xdr:sp macro="" textlink="">
      <xdr:nvSpPr>
        <xdr:cNvPr id="646" name="公債費該当値テキスト">
          <a:extLst>
            <a:ext uri="{FF2B5EF4-FFF2-40B4-BE49-F238E27FC236}">
              <a16:creationId xmlns:a16="http://schemas.microsoft.com/office/drawing/2014/main" id="{00000000-0008-0000-0600-000086020000}"/>
            </a:ext>
          </a:extLst>
        </xdr:cNvPr>
        <xdr:cNvSpPr txBox="1"/>
      </xdr:nvSpPr>
      <xdr:spPr>
        <a:xfrm>
          <a:off x="16370300" y="13004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116568</xdr:rowOff>
    </xdr:from>
    <xdr:to>
      <xdr:col>81</xdr:col>
      <xdr:colOff>101600</xdr:colOff>
      <xdr:row>77</xdr:row>
      <xdr:rowOff>46718</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5430500" y="13146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63245</xdr:rowOff>
    </xdr:from>
    <xdr:ext cx="59901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5181795" y="12921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127983</xdr:rowOff>
    </xdr:from>
    <xdr:to>
      <xdr:col>76</xdr:col>
      <xdr:colOff>165100</xdr:colOff>
      <xdr:row>77</xdr:row>
      <xdr:rowOff>58133</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4541500" y="13158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74660</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325111" y="12933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121910</xdr:rowOff>
    </xdr:from>
    <xdr:to>
      <xdr:col>72</xdr:col>
      <xdr:colOff>38100</xdr:colOff>
      <xdr:row>77</xdr:row>
      <xdr:rowOff>52060</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3652500" y="13152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68587</xdr:rowOff>
    </xdr:from>
    <xdr:ext cx="59901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403795" y="12927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103927</xdr:rowOff>
    </xdr:from>
    <xdr:to>
      <xdr:col>67</xdr:col>
      <xdr:colOff>101600</xdr:colOff>
      <xdr:row>77</xdr:row>
      <xdr:rowOff>34077</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2763500" y="13134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50604</xdr:rowOff>
    </xdr:from>
    <xdr:ext cx="59901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514795" y="12909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積立金グラフ枠">
          <a:extLst>
            <a:ext uri="{FF2B5EF4-FFF2-40B4-BE49-F238E27FC236}">
              <a16:creationId xmlns:a16="http://schemas.microsoft.com/office/drawing/2014/main" id="{00000000-0008-0000-0600-0000A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56226</xdr:rowOff>
    </xdr:from>
    <xdr:to>
      <xdr:col>85</xdr:col>
      <xdr:colOff>126364</xdr:colOff>
      <xdr:row>98</xdr:row>
      <xdr:rowOff>133028</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6317595" y="15658176"/>
          <a:ext cx="1269" cy="1276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136855</xdr:rowOff>
    </xdr:from>
    <xdr:ext cx="469744" cy="259045"/>
    <xdr:sp macro="" textlink="">
      <xdr:nvSpPr>
        <xdr:cNvPr id="677" name="積立金最小値テキスト">
          <a:extLst>
            <a:ext uri="{FF2B5EF4-FFF2-40B4-BE49-F238E27FC236}">
              <a16:creationId xmlns:a16="http://schemas.microsoft.com/office/drawing/2014/main" id="{00000000-0008-0000-0600-0000A5020000}"/>
            </a:ext>
          </a:extLst>
        </xdr:cNvPr>
        <xdr:cNvSpPr txBox="1"/>
      </xdr:nvSpPr>
      <xdr:spPr>
        <a:xfrm>
          <a:off x="16370300" y="16938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133028</xdr:rowOff>
    </xdr:from>
    <xdr:to>
      <xdr:col>86</xdr:col>
      <xdr:colOff>25400</xdr:colOff>
      <xdr:row>98</xdr:row>
      <xdr:rowOff>133028</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6935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2903</xdr:rowOff>
    </xdr:from>
    <xdr:ext cx="599010" cy="259045"/>
    <xdr:sp macro="" textlink="">
      <xdr:nvSpPr>
        <xdr:cNvPr id="679" name="積立金最大値テキスト">
          <a:extLst>
            <a:ext uri="{FF2B5EF4-FFF2-40B4-BE49-F238E27FC236}">
              <a16:creationId xmlns:a16="http://schemas.microsoft.com/office/drawing/2014/main" id="{00000000-0008-0000-0600-0000A7020000}"/>
            </a:ext>
          </a:extLst>
        </xdr:cNvPr>
        <xdr:cNvSpPr txBox="1"/>
      </xdr:nvSpPr>
      <xdr:spPr>
        <a:xfrm>
          <a:off x="16370300" y="15433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561,515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56226</xdr:rowOff>
    </xdr:from>
    <xdr:to>
      <xdr:col>86</xdr:col>
      <xdr:colOff>25400</xdr:colOff>
      <xdr:row>91</xdr:row>
      <xdr:rowOff>56226</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6230600" y="15658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98862</xdr:rowOff>
    </xdr:from>
    <xdr:to>
      <xdr:col>85</xdr:col>
      <xdr:colOff>127000</xdr:colOff>
      <xdr:row>98</xdr:row>
      <xdr:rowOff>26521</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5481300" y="16729512"/>
          <a:ext cx="838200" cy="99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112648</xdr:rowOff>
    </xdr:from>
    <xdr:ext cx="534377" cy="259045"/>
    <xdr:sp macro="" textlink="">
      <xdr:nvSpPr>
        <xdr:cNvPr id="682" name="積立金平均値テキスト">
          <a:extLst>
            <a:ext uri="{FF2B5EF4-FFF2-40B4-BE49-F238E27FC236}">
              <a16:creationId xmlns:a16="http://schemas.microsoft.com/office/drawing/2014/main" id="{00000000-0008-0000-0600-0000AA020000}"/>
            </a:ext>
          </a:extLst>
        </xdr:cNvPr>
        <xdr:cNvSpPr txBox="1"/>
      </xdr:nvSpPr>
      <xdr:spPr>
        <a:xfrm>
          <a:off x="16370300" y="165718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89771</xdr:rowOff>
    </xdr:from>
    <xdr:to>
      <xdr:col>85</xdr:col>
      <xdr:colOff>177800</xdr:colOff>
      <xdr:row>98</xdr:row>
      <xdr:rowOff>19921</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6268700" y="16720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95883</xdr:rowOff>
    </xdr:from>
    <xdr:to>
      <xdr:col>81</xdr:col>
      <xdr:colOff>50800</xdr:colOff>
      <xdr:row>97</xdr:row>
      <xdr:rowOff>98862</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4592300" y="16726533"/>
          <a:ext cx="889000" cy="2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90638</xdr:rowOff>
    </xdr:from>
    <xdr:to>
      <xdr:col>81</xdr:col>
      <xdr:colOff>101600</xdr:colOff>
      <xdr:row>98</xdr:row>
      <xdr:rowOff>20788</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5430500" y="16721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11915</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5214111" y="16814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95883</xdr:rowOff>
    </xdr:from>
    <xdr:to>
      <xdr:col>76</xdr:col>
      <xdr:colOff>114300</xdr:colOff>
      <xdr:row>98</xdr:row>
      <xdr:rowOff>75598</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3703300" y="16726533"/>
          <a:ext cx="889000" cy="151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77646</xdr:rowOff>
    </xdr:from>
    <xdr:to>
      <xdr:col>76</xdr:col>
      <xdr:colOff>165100</xdr:colOff>
      <xdr:row>98</xdr:row>
      <xdr:rowOff>7796</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4541500" y="16708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170373</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4325111" y="16801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75598</xdr:rowOff>
    </xdr:from>
    <xdr:to>
      <xdr:col>71</xdr:col>
      <xdr:colOff>177800</xdr:colOff>
      <xdr:row>98</xdr:row>
      <xdr:rowOff>88229</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2814300" y="16877698"/>
          <a:ext cx="889000" cy="12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155342</xdr:rowOff>
    </xdr:from>
    <xdr:to>
      <xdr:col>72</xdr:col>
      <xdr:colOff>38100</xdr:colOff>
      <xdr:row>98</xdr:row>
      <xdr:rowOff>85492</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3652500" y="16785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102019</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436111" y="16561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18805</xdr:rowOff>
    </xdr:from>
    <xdr:to>
      <xdr:col>67</xdr:col>
      <xdr:colOff>101600</xdr:colOff>
      <xdr:row>98</xdr:row>
      <xdr:rowOff>120405</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2763500" y="1682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136932</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2547111" y="16596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147171</xdr:rowOff>
    </xdr:from>
    <xdr:to>
      <xdr:col>85</xdr:col>
      <xdr:colOff>177800</xdr:colOff>
      <xdr:row>98</xdr:row>
      <xdr:rowOff>77321</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6268700" y="16777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68199</xdr:rowOff>
    </xdr:from>
    <xdr:ext cx="534377" cy="259045"/>
    <xdr:sp macro="" textlink="">
      <xdr:nvSpPr>
        <xdr:cNvPr id="701" name="積立金該当値テキスト">
          <a:extLst>
            <a:ext uri="{FF2B5EF4-FFF2-40B4-BE49-F238E27FC236}">
              <a16:creationId xmlns:a16="http://schemas.microsoft.com/office/drawing/2014/main" id="{00000000-0008-0000-0600-0000BD020000}"/>
            </a:ext>
          </a:extLst>
        </xdr:cNvPr>
        <xdr:cNvSpPr txBox="1"/>
      </xdr:nvSpPr>
      <xdr:spPr>
        <a:xfrm>
          <a:off x="16370300" y="16698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48062</xdr:rowOff>
    </xdr:from>
    <xdr:to>
      <xdr:col>81</xdr:col>
      <xdr:colOff>101600</xdr:colOff>
      <xdr:row>97</xdr:row>
      <xdr:rowOff>149662</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5430500" y="16678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166189</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5214111" y="16453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45083</xdr:rowOff>
    </xdr:from>
    <xdr:to>
      <xdr:col>76</xdr:col>
      <xdr:colOff>165100</xdr:colOff>
      <xdr:row>97</xdr:row>
      <xdr:rowOff>146683</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4541500" y="16675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163210</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325111" y="16450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24798</xdr:rowOff>
    </xdr:from>
    <xdr:to>
      <xdr:col>72</xdr:col>
      <xdr:colOff>38100</xdr:colOff>
      <xdr:row>98</xdr:row>
      <xdr:rowOff>126398</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3652500" y="16826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117525</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3436111" y="16919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37429</xdr:rowOff>
    </xdr:from>
    <xdr:to>
      <xdr:col>67</xdr:col>
      <xdr:colOff>101600</xdr:colOff>
      <xdr:row>98</xdr:row>
      <xdr:rowOff>139029</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2763500" y="16839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130156</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2547111" y="16932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投資及び出資金グラフ枠">
          <a:extLst>
            <a:ext uri="{FF2B5EF4-FFF2-40B4-BE49-F238E27FC236}">
              <a16:creationId xmlns:a16="http://schemas.microsoft.com/office/drawing/2014/main" id="{00000000-0008-0000-06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122509</xdr:rowOff>
    </xdr:from>
    <xdr:to>
      <xdr:col>116</xdr:col>
      <xdr:colOff>62864</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flipV="1">
          <a:off x="22159595" y="5437459"/>
          <a:ext cx="1269" cy="12173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2" name="投資及び出資金最小値テキスト">
          <a:extLst>
            <a:ext uri="{FF2B5EF4-FFF2-40B4-BE49-F238E27FC236}">
              <a16:creationId xmlns:a16="http://schemas.microsoft.com/office/drawing/2014/main" id="{00000000-0008-0000-0600-0000DC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69186</xdr:rowOff>
    </xdr:from>
    <xdr:ext cx="534377" cy="259045"/>
    <xdr:sp macro="" textlink="">
      <xdr:nvSpPr>
        <xdr:cNvPr id="734" name="投資及び出資金最大値テキスト">
          <a:extLst>
            <a:ext uri="{FF2B5EF4-FFF2-40B4-BE49-F238E27FC236}">
              <a16:creationId xmlns:a16="http://schemas.microsoft.com/office/drawing/2014/main" id="{00000000-0008-0000-0600-0000DE020000}"/>
            </a:ext>
          </a:extLst>
        </xdr:cNvPr>
        <xdr:cNvSpPr txBox="1"/>
      </xdr:nvSpPr>
      <xdr:spPr>
        <a:xfrm>
          <a:off x="22212300" y="5212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122509</xdr:rowOff>
    </xdr:from>
    <xdr:to>
      <xdr:col>116</xdr:col>
      <xdr:colOff>152400</xdr:colOff>
      <xdr:row>31</xdr:row>
      <xdr:rowOff>122509</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5437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35127</xdr:rowOff>
    </xdr:from>
    <xdr:ext cx="469744" cy="259045"/>
    <xdr:sp macro="" textlink="">
      <xdr:nvSpPr>
        <xdr:cNvPr id="737" name="投資及び出資金平均値テキスト">
          <a:extLst>
            <a:ext uri="{FF2B5EF4-FFF2-40B4-BE49-F238E27FC236}">
              <a16:creationId xmlns:a16="http://schemas.microsoft.com/office/drawing/2014/main" id="{00000000-0008-0000-0600-0000E1020000}"/>
            </a:ext>
          </a:extLst>
        </xdr:cNvPr>
        <xdr:cNvSpPr txBox="1"/>
      </xdr:nvSpPr>
      <xdr:spPr>
        <a:xfrm>
          <a:off x="22212300" y="63787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12250</xdr:rowOff>
    </xdr:from>
    <xdr:to>
      <xdr:col>116</xdr:col>
      <xdr:colOff>114300</xdr:colOff>
      <xdr:row>38</xdr:row>
      <xdr:rowOff>113850</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2110700" y="652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30242</xdr:rowOff>
    </xdr:from>
    <xdr:to>
      <xdr:col>112</xdr:col>
      <xdr:colOff>38100</xdr:colOff>
      <xdr:row>38</xdr:row>
      <xdr:rowOff>131842</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1272500" y="6545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148368</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088428" y="6320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38745</xdr:rowOff>
    </xdr:from>
    <xdr:to>
      <xdr:col>107</xdr:col>
      <xdr:colOff>101600</xdr:colOff>
      <xdr:row>38</xdr:row>
      <xdr:rowOff>140345</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0383500" y="655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156872</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0199428" y="6329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24709</xdr:rowOff>
    </xdr:from>
    <xdr:to>
      <xdr:col>102</xdr:col>
      <xdr:colOff>165100</xdr:colOff>
      <xdr:row>38</xdr:row>
      <xdr:rowOff>126309</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9494500" y="6539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142836</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310428" y="6315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36757</xdr:rowOff>
    </xdr:from>
    <xdr:to>
      <xdr:col>98</xdr:col>
      <xdr:colOff>38100</xdr:colOff>
      <xdr:row>38</xdr:row>
      <xdr:rowOff>138357</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8605500" y="6551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154883</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8421428" y="6327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6" name="投資及び出資金該当値テキスト">
          <a:extLst>
            <a:ext uri="{FF2B5EF4-FFF2-40B4-BE49-F238E27FC236}">
              <a16:creationId xmlns:a16="http://schemas.microsoft.com/office/drawing/2014/main" id="{00000000-0008-0000-0600-0000F4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55</xdr:row>
      <xdr:rowOff>54627</xdr:rowOff>
    </xdr:from>
    <xdr:ext cx="59541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692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a:extLst>
            <a:ext uri="{FF2B5EF4-FFF2-40B4-BE49-F238E27FC236}">
              <a16:creationId xmlns:a16="http://schemas.microsoft.com/office/drawing/2014/main" id="{00000000-0008-0000-06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151080</xdr:rowOff>
    </xdr:from>
    <xdr:to>
      <xdr:col>116</xdr:col>
      <xdr:colOff>62864</xdr:colOff>
      <xdr:row>58</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flipV="1">
          <a:off x="22159595" y="8723580"/>
          <a:ext cx="1269" cy="1360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154962</xdr:rowOff>
    </xdr:from>
    <xdr:ext cx="249299" cy="259045"/>
    <xdr:sp macro="" textlink="">
      <xdr:nvSpPr>
        <xdr:cNvPr id="787" name="貸付金最小値テキスト">
          <a:extLst>
            <a:ext uri="{FF2B5EF4-FFF2-40B4-BE49-F238E27FC236}">
              <a16:creationId xmlns:a16="http://schemas.microsoft.com/office/drawing/2014/main" id="{00000000-0008-0000-0600-000013030000}"/>
            </a:ext>
          </a:extLst>
        </xdr:cNvPr>
        <xdr:cNvSpPr txBox="1"/>
      </xdr:nvSpPr>
      <xdr:spPr>
        <a:xfrm>
          <a:off x="22212300" y="1009906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97757</xdr:rowOff>
    </xdr:from>
    <xdr:ext cx="599010" cy="259045"/>
    <xdr:sp macro="" textlink="">
      <xdr:nvSpPr>
        <xdr:cNvPr id="789" name="貸付金最大値テキスト">
          <a:extLst>
            <a:ext uri="{FF2B5EF4-FFF2-40B4-BE49-F238E27FC236}">
              <a16:creationId xmlns:a16="http://schemas.microsoft.com/office/drawing/2014/main" id="{00000000-0008-0000-0600-000015030000}"/>
            </a:ext>
          </a:extLst>
        </xdr:cNvPr>
        <xdr:cNvSpPr txBox="1"/>
      </xdr:nvSpPr>
      <xdr:spPr>
        <a:xfrm>
          <a:off x="22212300" y="8498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151080</xdr:rowOff>
    </xdr:from>
    <xdr:to>
      <xdr:col>116</xdr:col>
      <xdr:colOff>152400</xdr:colOff>
      <xdr:row>50</xdr:row>
      <xdr:rowOff>151080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2072600" y="872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72412</xdr:rowOff>
    </xdr:from>
    <xdr:ext cx="469744" cy="259045"/>
    <xdr:sp macro="" textlink="">
      <xdr:nvSpPr>
        <xdr:cNvPr id="792" name="貸付金平均値テキスト">
          <a:extLst>
            <a:ext uri="{FF2B5EF4-FFF2-40B4-BE49-F238E27FC236}">
              <a16:creationId xmlns:a16="http://schemas.microsoft.com/office/drawing/2014/main" id="{00000000-0008-0000-0600-000018030000}"/>
            </a:ext>
          </a:extLst>
        </xdr:cNvPr>
        <xdr:cNvSpPr txBox="1"/>
      </xdr:nvSpPr>
      <xdr:spPr>
        <a:xfrm>
          <a:off x="22212300" y="98450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49535</xdr:rowOff>
    </xdr:from>
    <xdr:to>
      <xdr:col>116</xdr:col>
      <xdr:colOff>114300</xdr:colOff>
      <xdr:row>58</xdr:row>
      <xdr:rowOff>151135</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2110700" y="9993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36546</xdr:rowOff>
    </xdr:from>
    <xdr:to>
      <xdr:col>112</xdr:col>
      <xdr:colOff>38100</xdr:colOff>
      <xdr:row>58</xdr:row>
      <xdr:rowOff>138146</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1272500" y="9980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56</xdr:row>
      <xdr:rowOff>154673</xdr:rowOff>
    </xdr:from>
    <xdr:ext cx="534377"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056111" y="9755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67288</xdr:rowOff>
    </xdr:from>
    <xdr:to>
      <xdr:col>107</xdr:col>
      <xdr:colOff>101600</xdr:colOff>
      <xdr:row>58</xdr:row>
      <xdr:rowOff>168888</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0383500" y="10011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13965</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0199428" y="9786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74192</xdr:rowOff>
    </xdr:from>
    <xdr:to>
      <xdr:col>102</xdr:col>
      <xdr:colOff>165100</xdr:colOff>
      <xdr:row>59</xdr:row>
      <xdr:rowOff>4342</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9494500" y="10018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20869</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10428" y="9793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76542</xdr:rowOff>
    </xdr:from>
    <xdr:to>
      <xdr:col>98</xdr:col>
      <xdr:colOff>38100</xdr:colOff>
      <xdr:row>59</xdr:row>
      <xdr:rowOff>6692</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8605500" y="10020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23219</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421428" y="9795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27962</xdr:rowOff>
    </xdr:from>
    <xdr:ext cx="249299" cy="259045"/>
    <xdr:sp macro="" textlink="">
      <xdr:nvSpPr>
        <xdr:cNvPr id="811" name="貸付金該当値テキスト">
          <a:extLst>
            <a:ext uri="{FF2B5EF4-FFF2-40B4-BE49-F238E27FC236}">
              <a16:creationId xmlns:a16="http://schemas.microsoft.com/office/drawing/2014/main" id="{00000000-0008-0000-0600-00002B030000}"/>
            </a:ext>
          </a:extLst>
        </xdr:cNvPr>
        <xdr:cNvSpPr txBox="1"/>
      </xdr:nvSpPr>
      <xdr:spPr>
        <a:xfrm>
          <a:off x="22212300" y="997206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3" name="繰出金グラフ枠">
          <a:extLst>
            <a:ext uri="{FF2B5EF4-FFF2-40B4-BE49-F238E27FC236}">
              <a16:creationId xmlns:a16="http://schemas.microsoft.com/office/drawing/2014/main" id="{00000000-0008-0000-0600-00004B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93599</xdr:rowOff>
    </xdr:from>
    <xdr:to>
      <xdr:col>116</xdr:col>
      <xdr:colOff>62864</xdr:colOff>
      <xdr:row>79</xdr:row>
      <xdr:rowOff>96165</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2159595" y="12095099"/>
          <a:ext cx="1269" cy="1545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99992</xdr:rowOff>
    </xdr:from>
    <xdr:ext cx="534377" cy="259045"/>
    <xdr:sp macro="" textlink="">
      <xdr:nvSpPr>
        <xdr:cNvPr id="845" name="繰出金最小値テキスト">
          <a:extLst>
            <a:ext uri="{FF2B5EF4-FFF2-40B4-BE49-F238E27FC236}">
              <a16:creationId xmlns:a16="http://schemas.microsoft.com/office/drawing/2014/main" id="{00000000-0008-0000-0600-00004D030000}"/>
            </a:ext>
          </a:extLst>
        </xdr:cNvPr>
        <xdr:cNvSpPr txBox="1"/>
      </xdr:nvSpPr>
      <xdr:spPr>
        <a:xfrm>
          <a:off x="22212300" y="13644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96165</xdr:rowOff>
    </xdr:from>
    <xdr:to>
      <xdr:col>116</xdr:col>
      <xdr:colOff>152400</xdr:colOff>
      <xdr:row>79</xdr:row>
      <xdr:rowOff>96165</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2072600" y="13640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40276</xdr:rowOff>
    </xdr:from>
    <xdr:ext cx="599010" cy="259045"/>
    <xdr:sp macro="" textlink="">
      <xdr:nvSpPr>
        <xdr:cNvPr id="847" name="繰出金最大値テキスト">
          <a:extLst>
            <a:ext uri="{FF2B5EF4-FFF2-40B4-BE49-F238E27FC236}">
              <a16:creationId xmlns:a16="http://schemas.microsoft.com/office/drawing/2014/main" id="{00000000-0008-0000-0600-00004F030000}"/>
            </a:ext>
          </a:extLst>
        </xdr:cNvPr>
        <xdr:cNvSpPr txBox="1"/>
      </xdr:nvSpPr>
      <xdr:spPr>
        <a:xfrm>
          <a:off x="22212300" y="11870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93599</xdr:rowOff>
    </xdr:from>
    <xdr:to>
      <xdr:col>116</xdr:col>
      <xdr:colOff>152400</xdr:colOff>
      <xdr:row>70</xdr:row>
      <xdr:rowOff>93599</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2072600" y="12095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61519</xdr:rowOff>
    </xdr:from>
    <xdr:to>
      <xdr:col>116</xdr:col>
      <xdr:colOff>63500</xdr:colOff>
      <xdr:row>73</xdr:row>
      <xdr:rowOff>133376</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1323300" y="12577369"/>
          <a:ext cx="838200" cy="71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99039</xdr:rowOff>
    </xdr:from>
    <xdr:ext cx="534377" cy="259045"/>
    <xdr:sp macro="" textlink="">
      <xdr:nvSpPr>
        <xdr:cNvPr id="850" name="繰出金平均値テキスト">
          <a:extLst>
            <a:ext uri="{FF2B5EF4-FFF2-40B4-BE49-F238E27FC236}">
              <a16:creationId xmlns:a16="http://schemas.microsoft.com/office/drawing/2014/main" id="{00000000-0008-0000-0600-000052030000}"/>
            </a:ext>
          </a:extLst>
        </xdr:cNvPr>
        <xdr:cNvSpPr txBox="1"/>
      </xdr:nvSpPr>
      <xdr:spPr>
        <a:xfrm>
          <a:off x="22212300" y="129577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120612</xdr:rowOff>
    </xdr:from>
    <xdr:to>
      <xdr:col>116</xdr:col>
      <xdr:colOff>114300</xdr:colOff>
      <xdr:row>76</xdr:row>
      <xdr:rowOff>50763</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2110700" y="1297936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133376</xdr:rowOff>
    </xdr:from>
    <xdr:to>
      <xdr:col>111</xdr:col>
      <xdr:colOff>177800</xdr:colOff>
      <xdr:row>73</xdr:row>
      <xdr:rowOff>165341</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0434300" y="12649226"/>
          <a:ext cx="889000" cy="31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121362</xdr:rowOff>
    </xdr:from>
    <xdr:to>
      <xdr:col>112</xdr:col>
      <xdr:colOff>38100</xdr:colOff>
      <xdr:row>76</xdr:row>
      <xdr:rowOff>51512</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1272500" y="1298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42639</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1056111" y="13072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165341</xdr:rowOff>
    </xdr:from>
    <xdr:to>
      <xdr:col>107</xdr:col>
      <xdr:colOff>50800</xdr:colOff>
      <xdr:row>74</xdr:row>
      <xdr:rowOff>45872</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19545300" y="12681191"/>
          <a:ext cx="889000" cy="51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140957</xdr:rowOff>
    </xdr:from>
    <xdr:to>
      <xdr:col>107</xdr:col>
      <xdr:colOff>101600</xdr:colOff>
      <xdr:row>76</xdr:row>
      <xdr:rowOff>71107</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0383500" y="12999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62234</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0167111" y="13092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21831</xdr:rowOff>
    </xdr:from>
    <xdr:to>
      <xdr:col>102</xdr:col>
      <xdr:colOff>114300</xdr:colOff>
      <xdr:row>74</xdr:row>
      <xdr:rowOff>45872</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18656300" y="12709131"/>
          <a:ext cx="889000" cy="24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165367</xdr:rowOff>
    </xdr:from>
    <xdr:to>
      <xdr:col>102</xdr:col>
      <xdr:colOff>165100</xdr:colOff>
      <xdr:row>76</xdr:row>
      <xdr:rowOff>95517</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19494500" y="13024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86644</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9278111" y="13116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128105</xdr:rowOff>
    </xdr:from>
    <xdr:to>
      <xdr:col>98</xdr:col>
      <xdr:colOff>38100</xdr:colOff>
      <xdr:row>76</xdr:row>
      <xdr:rowOff>58254</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18605500" y="1298685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49382</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389111" y="13079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10719</xdr:rowOff>
    </xdr:from>
    <xdr:to>
      <xdr:col>116</xdr:col>
      <xdr:colOff>114300</xdr:colOff>
      <xdr:row>73</xdr:row>
      <xdr:rowOff>112319</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2110700" y="12526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33596</xdr:rowOff>
    </xdr:from>
    <xdr:ext cx="599010" cy="259045"/>
    <xdr:sp macro="" textlink="">
      <xdr:nvSpPr>
        <xdr:cNvPr id="869" name="繰出金該当値テキスト">
          <a:extLst>
            <a:ext uri="{FF2B5EF4-FFF2-40B4-BE49-F238E27FC236}">
              <a16:creationId xmlns:a16="http://schemas.microsoft.com/office/drawing/2014/main" id="{00000000-0008-0000-0600-000065030000}"/>
            </a:ext>
          </a:extLst>
        </xdr:cNvPr>
        <xdr:cNvSpPr txBox="1"/>
      </xdr:nvSpPr>
      <xdr:spPr>
        <a:xfrm>
          <a:off x="22212300" y="12377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82576</xdr:rowOff>
    </xdr:from>
    <xdr:to>
      <xdr:col>112</xdr:col>
      <xdr:colOff>38100</xdr:colOff>
      <xdr:row>74</xdr:row>
      <xdr:rowOff>12726</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1272500" y="12598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72</xdr:row>
      <xdr:rowOff>29253</xdr:rowOff>
    </xdr:from>
    <xdr:ext cx="59901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023795" y="12373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114541</xdr:rowOff>
    </xdr:from>
    <xdr:to>
      <xdr:col>107</xdr:col>
      <xdr:colOff>101600</xdr:colOff>
      <xdr:row>74</xdr:row>
      <xdr:rowOff>44691</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0383500" y="12630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72</xdr:row>
      <xdr:rowOff>61218</xdr:rowOff>
    </xdr:from>
    <xdr:ext cx="59901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134795" y="124056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166522</xdr:rowOff>
    </xdr:from>
    <xdr:to>
      <xdr:col>102</xdr:col>
      <xdr:colOff>165100</xdr:colOff>
      <xdr:row>74</xdr:row>
      <xdr:rowOff>96672</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19494500" y="12682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113199</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278111" y="12457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142481</xdr:rowOff>
    </xdr:from>
    <xdr:to>
      <xdr:col>98</xdr:col>
      <xdr:colOff>38100</xdr:colOff>
      <xdr:row>74</xdr:row>
      <xdr:rowOff>72631</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18605500" y="12658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89158</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389111" y="12433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2" name="前年度繰上充用金グラフ枠">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4" name="前年度繰上充用金最小値テキスト">
          <a:extLst>
            <a:ext uri="{FF2B5EF4-FFF2-40B4-BE49-F238E27FC236}">
              <a16:creationId xmlns:a16="http://schemas.microsoft.com/office/drawing/2014/main" id="{00000000-0008-0000-0600-00007E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6" name="前年度繰上充用金最大値テキスト">
          <a:extLst>
            <a:ext uri="{FF2B5EF4-FFF2-40B4-BE49-F238E27FC236}">
              <a16:creationId xmlns:a16="http://schemas.microsoft.com/office/drawing/2014/main" id="{00000000-0008-0000-0600-000080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9" name="前年度繰上充用金平均値テキスト">
          <a:extLst>
            <a:ext uri="{FF2B5EF4-FFF2-40B4-BE49-F238E27FC236}">
              <a16:creationId xmlns:a16="http://schemas.microsoft.com/office/drawing/2014/main" id="{00000000-0008-0000-0600-000083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8" name="前年度繰上充用金該当値テキスト">
          <a:extLst>
            <a:ext uri="{FF2B5EF4-FFF2-40B4-BE49-F238E27FC236}">
              <a16:creationId xmlns:a16="http://schemas.microsoft.com/office/drawing/2014/main" id="{00000000-0008-0000-0600-000096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8" name="正方形/長方形 927">
          <a:extLst>
            <a:ext uri="{FF2B5EF4-FFF2-40B4-BE49-F238E27FC236}">
              <a16:creationId xmlns:a16="http://schemas.microsoft.com/office/drawing/2014/main" id="{00000000-0008-0000-0600-0000A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歳出決算総額は、住民</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949,807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繰出金は、類似団体と比較すると</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35,653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円上回っており、前年度と比較しても</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5,658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円増加（</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％）している。令和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年度は繰出金自身の増加（</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百万円）及び人口減（△</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243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人）による影響で住民</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人当たりのコストが増加となった。</a:t>
          </a:r>
        </a:p>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扶助費が大きく増加となっているのは、国の住民税非課税世帯等への給付金事業（物価高騰対応重点支援地方創生臨時交付金事業）の増によるものである。</a:t>
          </a:r>
        </a:p>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公債費については、類似団体と比較して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11,774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円上回っているが、令和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年度に実施した地方債繰上償還（</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142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百万円）の影響によるものである。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徳島県海陽町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8,402
8,194
327.67
8,491,488
7,980,275
481,549
4,889,092
5,894,735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70957</xdr:rowOff>
    </xdr:from>
    <xdr:to>
      <xdr:col>24</xdr:col>
      <xdr:colOff>62865</xdr:colOff>
      <xdr:row>39</xdr:row>
      <xdr:rowOff>105900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214457"/>
          <a:ext cx="1270" cy="1577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109727</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796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105900</xdr:rowOff>
    </xdr:from>
    <xdr:to>
      <xdr:col>24</xdr:col>
      <xdr:colOff>152400</xdr:colOff>
      <xdr:row>39</xdr:row>
      <xdr:rowOff>105900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792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17634</xdr:rowOff>
    </xdr:from>
    <xdr:ext cx="534377"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4989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15,621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70957</xdr:rowOff>
    </xdr:from>
    <xdr:to>
      <xdr:col>24</xdr:col>
      <xdr:colOff>152400</xdr:colOff>
      <xdr:row>30</xdr:row>
      <xdr:rowOff>70957</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214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84999</xdr:rowOff>
    </xdr:from>
    <xdr:to>
      <xdr:col>24</xdr:col>
      <xdr:colOff>63500</xdr:colOff>
      <xdr:row>38</xdr:row>
      <xdr:rowOff>5152</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6428649"/>
          <a:ext cx="838200" cy="91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6621</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60073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155194</xdr:rowOff>
    </xdr:from>
    <xdr:to>
      <xdr:col>24</xdr:col>
      <xdr:colOff>114300</xdr:colOff>
      <xdr:row>36</xdr:row>
      <xdr:rowOff>85344</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155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5152</xdr:rowOff>
    </xdr:from>
    <xdr:to>
      <xdr:col>19</xdr:col>
      <xdr:colOff>177800</xdr:colOff>
      <xdr:row>38</xdr:row>
      <xdr:rowOff>10541</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6520252"/>
          <a:ext cx="889000" cy="5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17381</xdr:rowOff>
    </xdr:from>
    <xdr:to>
      <xdr:col>20</xdr:col>
      <xdr:colOff>38100</xdr:colOff>
      <xdr:row>36</xdr:row>
      <xdr:rowOff>118981</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18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135508</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5964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10541</xdr:rowOff>
    </xdr:from>
    <xdr:to>
      <xdr:col>15</xdr:col>
      <xdr:colOff>50800</xdr:colOff>
      <xdr:row>38</xdr:row>
      <xdr:rowOff>26543</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2019300" y="6525641"/>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11829</xdr:rowOff>
    </xdr:from>
    <xdr:to>
      <xdr:col>15</xdr:col>
      <xdr:colOff>101600</xdr:colOff>
      <xdr:row>36</xdr:row>
      <xdr:rowOff>113429</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184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129956</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5959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26543</xdr:rowOff>
    </xdr:from>
    <xdr:to>
      <xdr:col>10</xdr:col>
      <xdr:colOff>114300</xdr:colOff>
      <xdr:row>38</xdr:row>
      <xdr:rowOff>74059</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flipV="1">
          <a:off x="1130300" y="6541643"/>
          <a:ext cx="889000" cy="47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23259</xdr:rowOff>
    </xdr:from>
    <xdr:to>
      <xdr:col>10</xdr:col>
      <xdr:colOff>165100</xdr:colOff>
      <xdr:row>36</xdr:row>
      <xdr:rowOff>124859</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195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141386</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5970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147193</xdr:rowOff>
    </xdr:from>
    <xdr:to>
      <xdr:col>6</xdr:col>
      <xdr:colOff>38100</xdr:colOff>
      <xdr:row>36</xdr:row>
      <xdr:rowOff>77343</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147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93870</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5923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34199</xdr:rowOff>
    </xdr:from>
    <xdr:to>
      <xdr:col>24</xdr:col>
      <xdr:colOff>114300</xdr:colOff>
      <xdr:row>37</xdr:row>
      <xdr:rowOff>135799</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6377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12626</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6356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125802</xdr:rowOff>
    </xdr:from>
    <xdr:to>
      <xdr:col>20</xdr:col>
      <xdr:colOff>38100</xdr:colOff>
      <xdr:row>38</xdr:row>
      <xdr:rowOff>55952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6469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47079</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6562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131191</xdr:rowOff>
    </xdr:from>
    <xdr:to>
      <xdr:col>15</xdr:col>
      <xdr:colOff>101600</xdr:colOff>
      <xdr:row>38</xdr:row>
      <xdr:rowOff>61340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647484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52468</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6567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147193</xdr:rowOff>
    </xdr:from>
    <xdr:to>
      <xdr:col>10</xdr:col>
      <xdr:colOff>165100</xdr:colOff>
      <xdr:row>38</xdr:row>
      <xdr:rowOff>77343</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6490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68470</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6583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23259</xdr:rowOff>
    </xdr:from>
    <xdr:to>
      <xdr:col>6</xdr:col>
      <xdr:colOff>38100</xdr:colOff>
      <xdr:row>38</xdr:row>
      <xdr:rowOff>124859</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6538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115986</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6631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5" name="テキスト ボックス 114">
          <a:extLst>
            <a:ext uri="{FF2B5EF4-FFF2-40B4-BE49-F238E27FC236}">
              <a16:creationId xmlns:a16="http://schemas.microsoft.com/office/drawing/2014/main" id="{00000000-0008-0000-0700-000073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総務費グラフ枠">
          <a:extLst>
            <a:ext uri="{FF2B5EF4-FFF2-40B4-BE49-F238E27FC236}">
              <a16:creationId xmlns:a16="http://schemas.microsoft.com/office/drawing/2014/main" id="{00000000-0008-0000-0700-000074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6283</xdr:rowOff>
    </xdr:from>
    <xdr:to>
      <xdr:col>24</xdr:col>
      <xdr:colOff>62865</xdr:colOff>
      <xdr:row>59</xdr:row>
      <xdr:rowOff>12561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4633595" y="8578783"/>
          <a:ext cx="1270" cy="1549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16388</xdr:rowOff>
    </xdr:from>
    <xdr:ext cx="534377" cy="259045"/>
    <xdr:sp macro="" textlink="">
      <xdr:nvSpPr>
        <xdr:cNvPr id="118" name="総務費最小値テキスト">
          <a:extLst>
            <a:ext uri="{FF2B5EF4-FFF2-40B4-BE49-F238E27FC236}">
              <a16:creationId xmlns:a16="http://schemas.microsoft.com/office/drawing/2014/main" id="{00000000-0008-0000-0700-000076000000}"/>
            </a:ext>
          </a:extLst>
        </xdr:cNvPr>
        <xdr:cNvSpPr txBox="1"/>
      </xdr:nvSpPr>
      <xdr:spPr>
        <a:xfrm>
          <a:off x="4686300" y="10131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12561</xdr:rowOff>
    </xdr:from>
    <xdr:to>
      <xdr:col>24</xdr:col>
      <xdr:colOff>152400</xdr:colOff>
      <xdr:row>59</xdr:row>
      <xdr:rowOff>12561</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10128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124410</xdr:rowOff>
    </xdr:from>
    <xdr:ext cx="690189" cy="259045"/>
    <xdr:sp macro="" textlink="">
      <xdr:nvSpPr>
        <xdr:cNvPr id="120" name="総務費最大値テキスト">
          <a:extLst>
            <a:ext uri="{FF2B5EF4-FFF2-40B4-BE49-F238E27FC236}">
              <a16:creationId xmlns:a16="http://schemas.microsoft.com/office/drawing/2014/main" id="{00000000-0008-0000-0700-000078000000}"/>
            </a:ext>
          </a:extLst>
        </xdr:cNvPr>
        <xdr:cNvSpPr txBox="1"/>
      </xdr:nvSpPr>
      <xdr:spPr>
        <a:xfrm>
          <a:off x="4686300" y="835401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1,502,561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6283</xdr:rowOff>
    </xdr:from>
    <xdr:to>
      <xdr:col>24</xdr:col>
      <xdr:colOff>152400</xdr:colOff>
      <xdr:row>50</xdr:row>
      <xdr:rowOff>6283</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4546600" y="8578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34443</xdr:rowOff>
    </xdr:from>
    <xdr:to>
      <xdr:col>24</xdr:col>
      <xdr:colOff>63500</xdr:colOff>
      <xdr:row>58</xdr:row>
      <xdr:rowOff>80024</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3797300" y="9978543"/>
          <a:ext cx="838200" cy="45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162356</xdr:rowOff>
    </xdr:from>
    <xdr:ext cx="599010" cy="259045"/>
    <xdr:sp macro="" textlink="">
      <xdr:nvSpPr>
        <xdr:cNvPr id="123" name="総務費平均値テキスト">
          <a:extLst>
            <a:ext uri="{FF2B5EF4-FFF2-40B4-BE49-F238E27FC236}">
              <a16:creationId xmlns:a16="http://schemas.microsoft.com/office/drawing/2014/main" id="{00000000-0008-0000-0700-00007B000000}"/>
            </a:ext>
          </a:extLst>
        </xdr:cNvPr>
        <xdr:cNvSpPr txBox="1"/>
      </xdr:nvSpPr>
      <xdr:spPr>
        <a:xfrm>
          <a:off x="4686300" y="97635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139479</xdr:rowOff>
    </xdr:from>
    <xdr:to>
      <xdr:col>24</xdr:col>
      <xdr:colOff>114300</xdr:colOff>
      <xdr:row>58</xdr:row>
      <xdr:rowOff>69629</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4584700" y="9912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34443</xdr:rowOff>
    </xdr:from>
    <xdr:to>
      <xdr:col>19</xdr:col>
      <xdr:colOff>177800</xdr:colOff>
      <xdr:row>58</xdr:row>
      <xdr:rowOff>60596</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2908300" y="9978543"/>
          <a:ext cx="889000" cy="26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129963</xdr:rowOff>
    </xdr:from>
    <xdr:to>
      <xdr:col>20</xdr:col>
      <xdr:colOff>38100</xdr:colOff>
      <xdr:row>58</xdr:row>
      <xdr:rowOff>60113</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3746500" y="9902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76640</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3497795" y="9677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163948</xdr:rowOff>
    </xdr:from>
    <xdr:to>
      <xdr:col>15</xdr:col>
      <xdr:colOff>50800</xdr:colOff>
      <xdr:row>58</xdr:row>
      <xdr:rowOff>60596</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2019300" y="9936598"/>
          <a:ext cx="889000" cy="6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148792</xdr:rowOff>
    </xdr:from>
    <xdr:to>
      <xdr:col>15</xdr:col>
      <xdr:colOff>101600</xdr:colOff>
      <xdr:row>58</xdr:row>
      <xdr:rowOff>78942</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2857500" y="9921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95469</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608795" y="9696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163948</xdr:rowOff>
    </xdr:from>
    <xdr:to>
      <xdr:col>10</xdr:col>
      <xdr:colOff>114300</xdr:colOff>
      <xdr:row>58</xdr:row>
      <xdr:rowOff>105605</xdr:rowOff>
    </xdr:to>
    <xdr:cxnSp macro="">
      <xdr:nvCxnSpPr>
        <xdr:cNvPr id="131" name="直線コネクタ 130">
          <a:extLst>
            <a:ext uri="{FF2B5EF4-FFF2-40B4-BE49-F238E27FC236}">
              <a16:creationId xmlns:a16="http://schemas.microsoft.com/office/drawing/2014/main" id="{00000000-0008-0000-0700-000083000000}"/>
            </a:ext>
          </a:extLst>
        </xdr:cNvPr>
        <xdr:cNvCxnSpPr/>
      </xdr:nvCxnSpPr>
      <xdr:spPr>
        <a:xfrm flipV="1">
          <a:off x="1130300" y="9936598"/>
          <a:ext cx="889000" cy="113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105290</xdr:rowOff>
    </xdr:from>
    <xdr:to>
      <xdr:col>10</xdr:col>
      <xdr:colOff>165100</xdr:colOff>
      <xdr:row>58</xdr:row>
      <xdr:rowOff>35440</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968500" y="98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51967</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719795" y="9653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79711</xdr:rowOff>
    </xdr:from>
    <xdr:to>
      <xdr:col>6</xdr:col>
      <xdr:colOff>38100</xdr:colOff>
      <xdr:row>59</xdr:row>
      <xdr:rowOff>9861</xdr:rowOff>
    </xdr:to>
    <xdr:sp macro="" textlink="">
      <xdr:nvSpPr>
        <xdr:cNvPr id="134" name="フローチャート: 判断 133">
          <a:extLst>
            <a:ext uri="{FF2B5EF4-FFF2-40B4-BE49-F238E27FC236}">
              <a16:creationId xmlns:a16="http://schemas.microsoft.com/office/drawing/2014/main" id="{00000000-0008-0000-0700-000086000000}"/>
            </a:ext>
          </a:extLst>
        </xdr:cNvPr>
        <xdr:cNvSpPr/>
      </xdr:nvSpPr>
      <xdr:spPr>
        <a:xfrm>
          <a:off x="1079500" y="1002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59</xdr:row>
      <xdr:rowOff>988</xdr:rowOff>
    </xdr:from>
    <xdr:ext cx="59901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830795" y="10116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29224</xdr:rowOff>
    </xdr:from>
    <xdr:to>
      <xdr:col>24</xdr:col>
      <xdr:colOff>114300</xdr:colOff>
      <xdr:row>58</xdr:row>
      <xdr:rowOff>130824</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4584700" y="9973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117907</xdr:rowOff>
    </xdr:from>
    <xdr:ext cx="599010" cy="259045"/>
    <xdr:sp macro="" textlink="">
      <xdr:nvSpPr>
        <xdr:cNvPr id="142" name="総務費該当値テキスト">
          <a:extLst>
            <a:ext uri="{FF2B5EF4-FFF2-40B4-BE49-F238E27FC236}">
              <a16:creationId xmlns:a16="http://schemas.microsoft.com/office/drawing/2014/main" id="{00000000-0008-0000-0700-00008E000000}"/>
            </a:ext>
          </a:extLst>
        </xdr:cNvPr>
        <xdr:cNvSpPr txBox="1"/>
      </xdr:nvSpPr>
      <xdr:spPr>
        <a:xfrm>
          <a:off x="4686300" y="9890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155093</xdr:rowOff>
    </xdr:from>
    <xdr:to>
      <xdr:col>20</xdr:col>
      <xdr:colOff>38100</xdr:colOff>
      <xdr:row>58</xdr:row>
      <xdr:rowOff>85243</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3746500" y="9927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76370</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3497795" y="10020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9796</xdr:rowOff>
    </xdr:from>
    <xdr:to>
      <xdr:col>15</xdr:col>
      <xdr:colOff>101600</xdr:colOff>
      <xdr:row>58</xdr:row>
      <xdr:rowOff>111396</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2857500" y="9953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102523</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2608795" y="10046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113148</xdr:rowOff>
    </xdr:from>
    <xdr:to>
      <xdr:col>10</xdr:col>
      <xdr:colOff>165100</xdr:colOff>
      <xdr:row>58</xdr:row>
      <xdr:rowOff>43298</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968500" y="9885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34425</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1719795" y="9978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54805</xdr:rowOff>
    </xdr:from>
    <xdr:to>
      <xdr:col>6</xdr:col>
      <xdr:colOff>38100</xdr:colOff>
      <xdr:row>58</xdr:row>
      <xdr:rowOff>156405</xdr:rowOff>
    </xdr:to>
    <xdr:sp macro="" textlink="">
      <xdr:nvSpPr>
        <xdr:cNvPr id="149" name="楕円 148">
          <a:extLst>
            <a:ext uri="{FF2B5EF4-FFF2-40B4-BE49-F238E27FC236}">
              <a16:creationId xmlns:a16="http://schemas.microsoft.com/office/drawing/2014/main" id="{00000000-0008-0000-0700-000095000000}"/>
            </a:ext>
          </a:extLst>
        </xdr:cNvPr>
        <xdr:cNvSpPr/>
      </xdr:nvSpPr>
      <xdr:spPr>
        <a:xfrm>
          <a:off x="1079500" y="999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1482</xdr:rowOff>
    </xdr:from>
    <xdr:ext cx="599010" cy="259045"/>
    <xdr:sp macro="" textlink="">
      <xdr:nvSpPr>
        <xdr:cNvPr id="150" name="テキスト ボックス 149">
          <a:extLst>
            <a:ext uri="{FF2B5EF4-FFF2-40B4-BE49-F238E27FC236}">
              <a16:creationId xmlns:a16="http://schemas.microsoft.com/office/drawing/2014/main" id="{00000000-0008-0000-0700-000096000000}"/>
            </a:ext>
          </a:extLst>
        </xdr:cNvPr>
        <xdr:cNvSpPr txBox="1"/>
      </xdr:nvSpPr>
      <xdr:spPr>
        <a:xfrm>
          <a:off x="830795" y="9774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id="{00000000-0008-0000-07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a:extLst>
            <a:ext uri="{FF2B5EF4-FFF2-40B4-BE49-F238E27FC236}">
              <a16:creationId xmlns:a16="http://schemas.microsoft.com/office/drawing/2014/main" id="{00000000-0008-0000-0700-0000AD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a:extLst>
            <a:ext uri="{FF2B5EF4-FFF2-40B4-BE49-F238E27FC236}">
              <a16:creationId xmlns:a16="http://schemas.microsoft.com/office/drawing/2014/main" id="{00000000-0008-0000-07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43879</xdr:rowOff>
    </xdr:from>
    <xdr:to>
      <xdr:col>24</xdr:col>
      <xdr:colOff>62865</xdr:colOff>
      <xdr:row>78</xdr:row>
      <xdr:rowOff>104153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4633595" y="12216829"/>
          <a:ext cx="1270" cy="1260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107980</xdr:rowOff>
    </xdr:from>
    <xdr:ext cx="599010" cy="259045"/>
    <xdr:sp macro="" textlink="">
      <xdr:nvSpPr>
        <xdr:cNvPr id="176" name="民生費最小値テキスト">
          <a:extLst>
            <a:ext uri="{FF2B5EF4-FFF2-40B4-BE49-F238E27FC236}">
              <a16:creationId xmlns:a16="http://schemas.microsoft.com/office/drawing/2014/main" id="{00000000-0008-0000-0700-0000B0000000}"/>
            </a:ext>
          </a:extLst>
        </xdr:cNvPr>
        <xdr:cNvSpPr txBox="1"/>
      </xdr:nvSpPr>
      <xdr:spPr>
        <a:xfrm>
          <a:off x="4686300" y="13481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104153</xdr:rowOff>
    </xdr:from>
    <xdr:to>
      <xdr:col>24</xdr:col>
      <xdr:colOff>152400</xdr:colOff>
      <xdr:row>78</xdr:row>
      <xdr:rowOff>104153</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3477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162006</xdr:rowOff>
    </xdr:from>
    <xdr:ext cx="599010" cy="259045"/>
    <xdr:sp macro="" textlink="">
      <xdr:nvSpPr>
        <xdr:cNvPr id="178" name="民生費最大値テキスト">
          <a:extLst>
            <a:ext uri="{FF2B5EF4-FFF2-40B4-BE49-F238E27FC236}">
              <a16:creationId xmlns:a16="http://schemas.microsoft.com/office/drawing/2014/main" id="{00000000-0008-0000-0700-0000B2000000}"/>
            </a:ext>
          </a:extLst>
        </xdr:cNvPr>
        <xdr:cNvSpPr txBox="1"/>
      </xdr:nvSpPr>
      <xdr:spPr>
        <a:xfrm>
          <a:off x="4686300" y="11992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460,150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43879</xdr:rowOff>
    </xdr:from>
    <xdr:to>
      <xdr:col>24</xdr:col>
      <xdr:colOff>152400</xdr:colOff>
      <xdr:row>71</xdr:row>
      <xdr:rowOff>43879</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4546600" y="12216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58410</xdr:rowOff>
    </xdr:from>
    <xdr:to>
      <xdr:col>24</xdr:col>
      <xdr:colOff>63500</xdr:colOff>
      <xdr:row>76</xdr:row>
      <xdr:rowOff>112306</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3797300" y="13088610"/>
          <a:ext cx="838200" cy="53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74426</xdr:rowOff>
    </xdr:from>
    <xdr:ext cx="599010" cy="259045"/>
    <xdr:sp macro="" textlink="">
      <xdr:nvSpPr>
        <xdr:cNvPr id="181" name="民生費平均値テキスト">
          <a:extLst>
            <a:ext uri="{FF2B5EF4-FFF2-40B4-BE49-F238E27FC236}">
              <a16:creationId xmlns:a16="http://schemas.microsoft.com/office/drawing/2014/main" id="{00000000-0008-0000-0700-0000B5000000}"/>
            </a:ext>
          </a:extLst>
        </xdr:cNvPr>
        <xdr:cNvSpPr txBox="1"/>
      </xdr:nvSpPr>
      <xdr:spPr>
        <a:xfrm>
          <a:off x="4686300" y="131046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95999</xdr:rowOff>
    </xdr:from>
    <xdr:to>
      <xdr:col>24</xdr:col>
      <xdr:colOff>114300</xdr:colOff>
      <xdr:row>77</xdr:row>
      <xdr:rowOff>26149</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4584700" y="13126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80683</xdr:rowOff>
    </xdr:from>
    <xdr:to>
      <xdr:col>19</xdr:col>
      <xdr:colOff>177800</xdr:colOff>
      <xdr:row>76</xdr:row>
      <xdr:rowOff>112306</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a:off x="2908300" y="13110883"/>
          <a:ext cx="889000" cy="31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148107</xdr:rowOff>
    </xdr:from>
    <xdr:to>
      <xdr:col>20</xdr:col>
      <xdr:colOff>38100</xdr:colOff>
      <xdr:row>77</xdr:row>
      <xdr:rowOff>78257</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3746500" y="13178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69384</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497795" y="13271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80683</xdr:rowOff>
    </xdr:from>
    <xdr:to>
      <xdr:col>15</xdr:col>
      <xdr:colOff>50800</xdr:colOff>
      <xdr:row>77</xdr:row>
      <xdr:rowOff>50012</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2019300" y="13110883"/>
          <a:ext cx="889000" cy="140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114934</xdr:rowOff>
    </xdr:from>
    <xdr:to>
      <xdr:col>15</xdr:col>
      <xdr:colOff>101600</xdr:colOff>
      <xdr:row>77</xdr:row>
      <xdr:rowOff>45084</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2857500" y="13145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36211</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608795" y="13237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50012</xdr:rowOff>
    </xdr:from>
    <xdr:to>
      <xdr:col>10</xdr:col>
      <xdr:colOff>114300</xdr:colOff>
      <xdr:row>77</xdr:row>
      <xdr:rowOff>71611</xdr:rowOff>
    </xdr:to>
    <xdr:cxnSp macro="">
      <xdr:nvCxnSpPr>
        <xdr:cNvPr id="189" name="直線コネクタ 188">
          <a:extLst>
            <a:ext uri="{FF2B5EF4-FFF2-40B4-BE49-F238E27FC236}">
              <a16:creationId xmlns:a16="http://schemas.microsoft.com/office/drawing/2014/main" id="{00000000-0008-0000-0700-0000BD000000}"/>
            </a:ext>
          </a:extLst>
        </xdr:cNvPr>
        <xdr:cNvCxnSpPr/>
      </xdr:nvCxnSpPr>
      <xdr:spPr>
        <a:xfrm flipV="1">
          <a:off x="1130300" y="13251662"/>
          <a:ext cx="889000" cy="21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78750</xdr:rowOff>
    </xdr:from>
    <xdr:to>
      <xdr:col>10</xdr:col>
      <xdr:colOff>165100</xdr:colOff>
      <xdr:row>78</xdr:row>
      <xdr:rowOff>8900</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968500" y="13280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27</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719795" y="133731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95560</xdr:rowOff>
    </xdr:from>
    <xdr:to>
      <xdr:col>6</xdr:col>
      <xdr:colOff>38100</xdr:colOff>
      <xdr:row>78</xdr:row>
      <xdr:rowOff>25710</xdr:rowOff>
    </xdr:to>
    <xdr:sp macro="" textlink="">
      <xdr:nvSpPr>
        <xdr:cNvPr id="192" name="フローチャート: 判断 191">
          <a:extLst>
            <a:ext uri="{FF2B5EF4-FFF2-40B4-BE49-F238E27FC236}">
              <a16:creationId xmlns:a16="http://schemas.microsoft.com/office/drawing/2014/main" id="{00000000-0008-0000-0700-0000C0000000}"/>
            </a:ext>
          </a:extLst>
        </xdr:cNvPr>
        <xdr:cNvSpPr/>
      </xdr:nvSpPr>
      <xdr:spPr>
        <a:xfrm>
          <a:off x="1079500" y="1329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16837</xdr:rowOff>
    </xdr:from>
    <xdr:ext cx="59901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830795" y="13389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7610</xdr:rowOff>
    </xdr:from>
    <xdr:to>
      <xdr:col>24</xdr:col>
      <xdr:colOff>114300</xdr:colOff>
      <xdr:row>76</xdr:row>
      <xdr:rowOff>109210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4584700" y="13037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30487</xdr:rowOff>
    </xdr:from>
    <xdr:ext cx="599010" cy="259045"/>
    <xdr:sp macro="" textlink="">
      <xdr:nvSpPr>
        <xdr:cNvPr id="200" name="民生費該当値テキスト">
          <a:extLst>
            <a:ext uri="{FF2B5EF4-FFF2-40B4-BE49-F238E27FC236}">
              <a16:creationId xmlns:a16="http://schemas.microsoft.com/office/drawing/2014/main" id="{00000000-0008-0000-0700-0000C8000000}"/>
            </a:ext>
          </a:extLst>
        </xdr:cNvPr>
        <xdr:cNvSpPr txBox="1"/>
      </xdr:nvSpPr>
      <xdr:spPr>
        <a:xfrm>
          <a:off x="4686300" y="12889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61506</xdr:rowOff>
    </xdr:from>
    <xdr:to>
      <xdr:col>20</xdr:col>
      <xdr:colOff>38100</xdr:colOff>
      <xdr:row>76</xdr:row>
      <xdr:rowOff>163106</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3746500" y="13091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8183</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3497795" y="128669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29883</xdr:rowOff>
    </xdr:from>
    <xdr:to>
      <xdr:col>15</xdr:col>
      <xdr:colOff>101600</xdr:colOff>
      <xdr:row>76</xdr:row>
      <xdr:rowOff>131483</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2857500" y="13060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148010</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2608795" y="12835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170662</xdr:rowOff>
    </xdr:from>
    <xdr:to>
      <xdr:col>10</xdr:col>
      <xdr:colOff>165100</xdr:colOff>
      <xdr:row>77</xdr:row>
      <xdr:rowOff>100812</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968500" y="13200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117339</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1719795" y="12976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20811</xdr:rowOff>
    </xdr:from>
    <xdr:to>
      <xdr:col>6</xdr:col>
      <xdr:colOff>38100</xdr:colOff>
      <xdr:row>77</xdr:row>
      <xdr:rowOff>122411</xdr:rowOff>
    </xdr:to>
    <xdr:sp macro="" textlink="">
      <xdr:nvSpPr>
        <xdr:cNvPr id="207" name="楕円 206">
          <a:extLst>
            <a:ext uri="{FF2B5EF4-FFF2-40B4-BE49-F238E27FC236}">
              <a16:creationId xmlns:a16="http://schemas.microsoft.com/office/drawing/2014/main" id="{00000000-0008-0000-0700-0000CF000000}"/>
            </a:ext>
          </a:extLst>
        </xdr:cNvPr>
        <xdr:cNvSpPr/>
      </xdr:nvSpPr>
      <xdr:spPr>
        <a:xfrm>
          <a:off x="1079500" y="13222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138938</xdr:rowOff>
    </xdr:from>
    <xdr:ext cx="599010" cy="259045"/>
    <xdr:sp macro="" textlink="">
      <xdr:nvSpPr>
        <xdr:cNvPr id="208" name="テキスト ボックス 207">
          <a:extLst>
            <a:ext uri="{FF2B5EF4-FFF2-40B4-BE49-F238E27FC236}">
              <a16:creationId xmlns:a16="http://schemas.microsoft.com/office/drawing/2014/main" id="{00000000-0008-0000-0700-0000D0000000}"/>
            </a:ext>
          </a:extLst>
        </xdr:cNvPr>
        <xdr:cNvSpPr txBox="1"/>
      </xdr:nvSpPr>
      <xdr:spPr>
        <a:xfrm>
          <a:off x="830795" y="12997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95</xdr:row>
      <xdr:rowOff>54627</xdr:rowOff>
    </xdr:from>
    <xdr:ext cx="685572"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76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92</xdr:row>
      <xdr:rowOff>111777</xdr:rowOff>
    </xdr:from>
    <xdr:ext cx="685572"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76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168927</xdr:rowOff>
    </xdr:from>
    <xdr:ext cx="685572"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76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133970</xdr:rowOff>
    </xdr:from>
    <xdr:to>
      <xdr:col>24</xdr:col>
      <xdr:colOff>62865</xdr:colOff>
      <xdr:row>98</xdr:row>
      <xdr:rowOff>126591</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735920"/>
          <a:ext cx="1270" cy="11927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140647</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942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126591</xdr:rowOff>
    </xdr:from>
    <xdr:to>
      <xdr:col>24</xdr:col>
      <xdr:colOff>152400</xdr:colOff>
      <xdr:row>98</xdr:row>
      <xdr:rowOff>126591</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928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80647</xdr:rowOff>
    </xdr:from>
    <xdr:ext cx="690189"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51114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2,637,531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133970</xdr:rowOff>
    </xdr:from>
    <xdr:to>
      <xdr:col>24</xdr:col>
      <xdr:colOff>152400</xdr:colOff>
      <xdr:row>91</xdr:row>
      <xdr:rowOff>133970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735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98039</xdr:rowOff>
    </xdr:from>
    <xdr:to>
      <xdr:col>24</xdr:col>
      <xdr:colOff>63500</xdr:colOff>
      <xdr:row>98</xdr:row>
      <xdr:rowOff>102012</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3797300" y="16900139"/>
          <a:ext cx="838200" cy="3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58097</xdr:rowOff>
    </xdr:from>
    <xdr:ext cx="599010"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6887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35220</xdr:rowOff>
    </xdr:from>
    <xdr:to>
      <xdr:col>24</xdr:col>
      <xdr:colOff>114300</xdr:colOff>
      <xdr:row>98</xdr:row>
      <xdr:rowOff>136820</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83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99320</xdr:rowOff>
    </xdr:from>
    <xdr:to>
      <xdr:col>19</xdr:col>
      <xdr:colOff>177800</xdr:colOff>
      <xdr:row>98</xdr:row>
      <xdr:rowOff>102012</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908300" y="16901420"/>
          <a:ext cx="889000" cy="2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46030</xdr:rowOff>
    </xdr:from>
    <xdr:to>
      <xdr:col>20</xdr:col>
      <xdr:colOff>38100</xdr:colOff>
      <xdr:row>98</xdr:row>
      <xdr:rowOff>147630</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8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164157</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623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99320</xdr:rowOff>
    </xdr:from>
    <xdr:to>
      <xdr:col>15</xdr:col>
      <xdr:colOff>50800</xdr:colOff>
      <xdr:row>98</xdr:row>
      <xdr:rowOff>105766</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6901420"/>
          <a:ext cx="889000" cy="6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49363</xdr:rowOff>
    </xdr:from>
    <xdr:to>
      <xdr:col>15</xdr:col>
      <xdr:colOff>101600</xdr:colOff>
      <xdr:row>98</xdr:row>
      <xdr:rowOff>150963</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851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142090</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944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103837</xdr:rowOff>
    </xdr:from>
    <xdr:to>
      <xdr:col>10</xdr:col>
      <xdr:colOff>114300</xdr:colOff>
      <xdr:row>98</xdr:row>
      <xdr:rowOff>105766</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a:off x="1130300" y="16905937"/>
          <a:ext cx="889000" cy="1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57418</xdr:rowOff>
    </xdr:from>
    <xdr:to>
      <xdr:col>10</xdr:col>
      <xdr:colOff>165100</xdr:colOff>
      <xdr:row>98</xdr:row>
      <xdr:rowOff>159018</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859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150145</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952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59407</xdr:rowOff>
    </xdr:from>
    <xdr:to>
      <xdr:col>6</xdr:col>
      <xdr:colOff>38100</xdr:colOff>
      <xdr:row>98</xdr:row>
      <xdr:rowOff>161007</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861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152134</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954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47239</xdr:rowOff>
    </xdr:from>
    <xdr:to>
      <xdr:col>24</xdr:col>
      <xdr:colOff>114300</xdr:colOff>
      <xdr:row>98</xdr:row>
      <xdr:rowOff>148839</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84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13647</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815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51212</xdr:rowOff>
    </xdr:from>
    <xdr:to>
      <xdr:col>20</xdr:col>
      <xdr:colOff>38100</xdr:colOff>
      <xdr:row>98</xdr:row>
      <xdr:rowOff>152812</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853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143939</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946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48520</xdr:rowOff>
    </xdr:from>
    <xdr:to>
      <xdr:col>15</xdr:col>
      <xdr:colOff>101600</xdr:colOff>
      <xdr:row>98</xdr:row>
      <xdr:rowOff>150120</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850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166647</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625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54966</xdr:rowOff>
    </xdr:from>
    <xdr:to>
      <xdr:col>10</xdr:col>
      <xdr:colOff>165100</xdr:colOff>
      <xdr:row>98</xdr:row>
      <xdr:rowOff>156566</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857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1643</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632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53037</xdr:rowOff>
    </xdr:from>
    <xdr:to>
      <xdr:col>6</xdr:col>
      <xdr:colOff>38100</xdr:colOff>
      <xdr:row>98</xdr:row>
      <xdr:rowOff>154637</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855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171164</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630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25400</xdr:rowOff>
    </xdr:from>
    <xdr:to>
      <xdr:col>59</xdr:col>
      <xdr:colOff>50800</xdr:colOff>
      <xdr:row>38</xdr:row>
      <xdr:rowOff>25400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54627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111777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130442</xdr:rowOff>
    </xdr:from>
    <xdr:to>
      <xdr:col>54</xdr:col>
      <xdr:colOff>189865</xdr:colOff>
      <xdr:row>38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273942"/>
          <a:ext cx="1270" cy="12665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29227</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25400</xdr:rowOff>
    </xdr:from>
    <xdr:to>
      <xdr:col>55</xdr:col>
      <xdr:colOff>88900</xdr:colOff>
      <xdr:row>38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77119</xdr:rowOff>
    </xdr:from>
    <xdr:ext cx="534377"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5049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22,162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130442</xdr:rowOff>
    </xdr:from>
    <xdr:to>
      <xdr:col>55</xdr:col>
      <xdr:colOff>88900</xdr:colOff>
      <xdr:row>30</xdr:row>
      <xdr:rowOff>130442</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273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25400</xdr:rowOff>
    </xdr:from>
    <xdr:to>
      <xdr:col>55</xdr:col>
      <xdr:colOff>0</xdr:colOff>
      <xdr:row>38</xdr:row>
      <xdr:rowOff>25400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9639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117320</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28952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94443</xdr:rowOff>
    </xdr:from>
    <xdr:to>
      <xdr:col>55</xdr:col>
      <xdr:colOff>50800</xdr:colOff>
      <xdr:row>38</xdr:row>
      <xdr:rowOff>24594</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43809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25400</xdr:rowOff>
    </xdr:from>
    <xdr:to>
      <xdr:col>50</xdr:col>
      <xdr:colOff>114300</xdr:colOff>
      <xdr:row>38</xdr:row>
      <xdr:rowOff>25400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8750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88328</xdr:rowOff>
    </xdr:from>
    <xdr:to>
      <xdr:col>50</xdr:col>
      <xdr:colOff>165100</xdr:colOff>
      <xdr:row>38</xdr:row>
      <xdr:rowOff>18478</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431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35005</xdr:rowOff>
    </xdr:from>
    <xdr:ext cx="469744"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04428" y="6207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25400</xdr:rowOff>
    </xdr:from>
    <xdr:to>
      <xdr:col>45</xdr:col>
      <xdr:colOff>177800</xdr:colOff>
      <xdr:row>38</xdr:row>
      <xdr:rowOff>25400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7861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98673</xdr:rowOff>
    </xdr:from>
    <xdr:to>
      <xdr:col>46</xdr:col>
      <xdr:colOff>38100</xdr:colOff>
      <xdr:row>38</xdr:row>
      <xdr:rowOff>28823</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442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45350</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2175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25400</xdr:rowOff>
    </xdr:from>
    <xdr:to>
      <xdr:col>41</xdr:col>
      <xdr:colOff>50800</xdr:colOff>
      <xdr:row>38</xdr:row>
      <xdr:rowOff>25400</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6972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122047</xdr:rowOff>
    </xdr:from>
    <xdr:to>
      <xdr:col>41</xdr:col>
      <xdr:colOff>101600</xdr:colOff>
      <xdr:row>38</xdr:row>
      <xdr:rowOff>52197</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465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68724</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2017" y="62409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124047</xdr:rowOff>
    </xdr:from>
    <xdr:to>
      <xdr:col>36</xdr:col>
      <xdr:colOff>165100</xdr:colOff>
      <xdr:row>38</xdr:row>
      <xdr:rowOff>54197</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467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70724</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3017" y="62429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146050</xdr:rowOff>
    </xdr:from>
    <xdr:to>
      <xdr:col>55</xdr:col>
      <xdr:colOff>50800</xdr:colOff>
      <xdr:row>38</xdr:row>
      <xdr:rowOff>76200</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72871</xdr:rowOff>
    </xdr:from>
    <xdr:ext cx="249299"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4165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146050</xdr:rowOff>
    </xdr:from>
    <xdr:to>
      <xdr:col>50</xdr:col>
      <xdr:colOff>165100</xdr:colOff>
      <xdr:row>38</xdr:row>
      <xdr:rowOff>76200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38</xdr:row>
      <xdr:rowOff>67327</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514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146050</xdr:rowOff>
    </xdr:from>
    <xdr:to>
      <xdr:col>46</xdr:col>
      <xdr:colOff>38100</xdr:colOff>
      <xdr:row>38</xdr:row>
      <xdr:rowOff>76200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38</xdr:row>
      <xdr:rowOff>67327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625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146050</xdr:rowOff>
    </xdr:from>
    <xdr:to>
      <xdr:col>41</xdr:col>
      <xdr:colOff>101600</xdr:colOff>
      <xdr:row>38</xdr:row>
      <xdr:rowOff>76200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38</xdr:row>
      <xdr:rowOff>67327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736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146050</xdr:rowOff>
    </xdr:from>
    <xdr:to>
      <xdr:col>36</xdr:col>
      <xdr:colOff>165100</xdr:colOff>
      <xdr:row>38</xdr:row>
      <xdr:rowOff>76200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38</xdr:row>
      <xdr:rowOff>67327</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847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a16="http://schemas.microsoft.com/office/drawing/2014/main" id="{00000000-0008-0000-07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9699</xdr:rowOff>
    </xdr:from>
    <xdr:to>
      <xdr:col>54</xdr:col>
      <xdr:colOff>189865</xdr:colOff>
      <xdr:row>58</xdr:row>
      <xdr:rowOff>131923</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flipV="1">
          <a:off x="10475595" y="8582199"/>
          <a:ext cx="1270" cy="14938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135750</xdr:rowOff>
    </xdr:from>
    <xdr:ext cx="469744" cy="259045"/>
    <xdr:sp macro="" textlink="">
      <xdr:nvSpPr>
        <xdr:cNvPr id="339" name="農林水産業費最小値テキスト">
          <a:extLst>
            <a:ext uri="{FF2B5EF4-FFF2-40B4-BE49-F238E27FC236}">
              <a16:creationId xmlns:a16="http://schemas.microsoft.com/office/drawing/2014/main" id="{00000000-0008-0000-0700-000053010000}"/>
            </a:ext>
          </a:extLst>
        </xdr:cNvPr>
        <xdr:cNvSpPr txBox="1"/>
      </xdr:nvSpPr>
      <xdr:spPr>
        <a:xfrm>
          <a:off x="10528300" y="10079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131923</xdr:rowOff>
    </xdr:from>
    <xdr:to>
      <xdr:col>55</xdr:col>
      <xdr:colOff>88900</xdr:colOff>
      <xdr:row>58</xdr:row>
      <xdr:rowOff>131923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10076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127826</xdr:rowOff>
    </xdr:from>
    <xdr:ext cx="599010" cy="259045"/>
    <xdr:sp macro="" textlink="">
      <xdr:nvSpPr>
        <xdr:cNvPr id="341" name="農林水産業費最大値テキスト">
          <a:extLst>
            <a:ext uri="{FF2B5EF4-FFF2-40B4-BE49-F238E27FC236}">
              <a16:creationId xmlns:a16="http://schemas.microsoft.com/office/drawing/2014/main" id="{00000000-0008-0000-0700-000055010000}"/>
            </a:ext>
          </a:extLst>
        </xdr:cNvPr>
        <xdr:cNvSpPr txBox="1"/>
      </xdr:nvSpPr>
      <xdr:spPr>
        <a:xfrm>
          <a:off x="10528300" y="8357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328,434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9699</xdr:rowOff>
    </xdr:from>
    <xdr:to>
      <xdr:col>55</xdr:col>
      <xdr:colOff>88900</xdr:colOff>
      <xdr:row>50</xdr:row>
      <xdr:rowOff>9699</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8582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22899</xdr:rowOff>
    </xdr:from>
    <xdr:to>
      <xdr:col>55</xdr:col>
      <xdr:colOff>0</xdr:colOff>
      <xdr:row>57</xdr:row>
      <xdr:rowOff>52928</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9639300" y="9795549"/>
          <a:ext cx="838200" cy="30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2780</xdr:rowOff>
    </xdr:from>
    <xdr:ext cx="534377" cy="259045"/>
    <xdr:sp macro="" textlink="">
      <xdr:nvSpPr>
        <xdr:cNvPr id="344" name="農林水産業費平均値テキスト">
          <a:extLst>
            <a:ext uri="{FF2B5EF4-FFF2-40B4-BE49-F238E27FC236}">
              <a16:creationId xmlns:a16="http://schemas.microsoft.com/office/drawing/2014/main" id="{00000000-0008-0000-0700-000058010000}"/>
            </a:ext>
          </a:extLst>
        </xdr:cNvPr>
        <xdr:cNvSpPr txBox="1"/>
      </xdr:nvSpPr>
      <xdr:spPr>
        <a:xfrm>
          <a:off x="10528300" y="97754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24353</xdr:rowOff>
    </xdr:from>
    <xdr:to>
      <xdr:col>55</xdr:col>
      <xdr:colOff>50800</xdr:colOff>
      <xdr:row>57</xdr:row>
      <xdr:rowOff>125953</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10426700" y="9797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32738</xdr:rowOff>
    </xdr:from>
    <xdr:to>
      <xdr:col>50</xdr:col>
      <xdr:colOff>114300</xdr:colOff>
      <xdr:row>57</xdr:row>
      <xdr:rowOff>52928</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8750300" y="9805388"/>
          <a:ext cx="889000" cy="20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42521</xdr:rowOff>
    </xdr:from>
    <xdr:to>
      <xdr:col>50</xdr:col>
      <xdr:colOff>165100</xdr:colOff>
      <xdr:row>57</xdr:row>
      <xdr:rowOff>144121</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9588500" y="9815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135248</xdr:rowOff>
    </xdr:from>
    <xdr:ext cx="534377"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9372111" y="9907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13188</xdr:rowOff>
    </xdr:from>
    <xdr:to>
      <xdr:col>45</xdr:col>
      <xdr:colOff>177800</xdr:colOff>
      <xdr:row>57</xdr:row>
      <xdr:rowOff>32738</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7861300" y="9785838"/>
          <a:ext cx="889000" cy="1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28316</xdr:rowOff>
    </xdr:from>
    <xdr:to>
      <xdr:col>46</xdr:col>
      <xdr:colOff>38100</xdr:colOff>
      <xdr:row>57</xdr:row>
      <xdr:rowOff>129916</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8699500" y="9800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121043</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8483111" y="9893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12617</xdr:rowOff>
    </xdr:from>
    <xdr:to>
      <xdr:col>41</xdr:col>
      <xdr:colOff>50800</xdr:colOff>
      <xdr:row>57</xdr:row>
      <xdr:rowOff>13188</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6972300" y="9785267"/>
          <a:ext cx="889000" cy="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13009</xdr:rowOff>
    </xdr:from>
    <xdr:to>
      <xdr:col>41</xdr:col>
      <xdr:colOff>101600</xdr:colOff>
      <xdr:row>57</xdr:row>
      <xdr:rowOff>114609</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7810500" y="9785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105736</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7594111" y="9878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23804</xdr:rowOff>
    </xdr:from>
    <xdr:to>
      <xdr:col>36</xdr:col>
      <xdr:colOff>165100</xdr:colOff>
      <xdr:row>57</xdr:row>
      <xdr:rowOff>125404</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6921500" y="9796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116531</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705111" y="9889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143549</xdr:rowOff>
    </xdr:from>
    <xdr:to>
      <xdr:col>55</xdr:col>
      <xdr:colOff>50800</xdr:colOff>
      <xdr:row>57</xdr:row>
      <xdr:rowOff>73699</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10426700" y="9744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166426</xdr:rowOff>
    </xdr:from>
    <xdr:ext cx="534377" cy="259045"/>
    <xdr:sp macro="" textlink="">
      <xdr:nvSpPr>
        <xdr:cNvPr id="363" name="農林水産業費該当値テキスト">
          <a:extLst>
            <a:ext uri="{FF2B5EF4-FFF2-40B4-BE49-F238E27FC236}">
              <a16:creationId xmlns:a16="http://schemas.microsoft.com/office/drawing/2014/main" id="{00000000-0008-0000-0700-00006B010000}"/>
            </a:ext>
          </a:extLst>
        </xdr:cNvPr>
        <xdr:cNvSpPr txBox="1"/>
      </xdr:nvSpPr>
      <xdr:spPr>
        <a:xfrm>
          <a:off x="10528300" y="9596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2128</xdr:rowOff>
    </xdr:from>
    <xdr:to>
      <xdr:col>50</xdr:col>
      <xdr:colOff>165100</xdr:colOff>
      <xdr:row>57</xdr:row>
      <xdr:rowOff>103728</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9588500" y="9774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120255</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372111" y="9550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153388</xdr:rowOff>
    </xdr:from>
    <xdr:to>
      <xdr:col>46</xdr:col>
      <xdr:colOff>38100</xdr:colOff>
      <xdr:row>57</xdr:row>
      <xdr:rowOff>83538</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8699500" y="9754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100065</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483111" y="9529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133838</xdr:rowOff>
    </xdr:from>
    <xdr:to>
      <xdr:col>41</xdr:col>
      <xdr:colOff>101600</xdr:colOff>
      <xdr:row>57</xdr:row>
      <xdr:rowOff>63988</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7810500" y="9735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80515</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594111" y="9510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133267</xdr:rowOff>
    </xdr:from>
    <xdr:to>
      <xdr:col>36</xdr:col>
      <xdr:colOff>165100</xdr:colOff>
      <xdr:row>57</xdr:row>
      <xdr:rowOff>63417</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6921500" y="9734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79944</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05111" y="9509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124651</xdr:rowOff>
    </xdr:from>
    <xdr:to>
      <xdr:col>54</xdr:col>
      <xdr:colOff>189865</xdr:colOff>
      <xdr:row>79</xdr:row>
      <xdr:rowOff>39643</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126151"/>
          <a:ext cx="1270" cy="1458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43470</xdr:rowOff>
    </xdr:from>
    <xdr:ext cx="469744"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588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39643</xdr:rowOff>
    </xdr:from>
    <xdr:to>
      <xdr:col>55</xdr:col>
      <xdr:colOff>88900</xdr:colOff>
      <xdr:row>79</xdr:row>
      <xdr:rowOff>39643</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584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71328</xdr:rowOff>
    </xdr:from>
    <xdr:ext cx="599010"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1901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383,950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124651</xdr:rowOff>
    </xdr:from>
    <xdr:to>
      <xdr:col>55</xdr:col>
      <xdr:colOff>88900</xdr:colOff>
      <xdr:row>70</xdr:row>
      <xdr:rowOff>124651</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126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44035</xdr:rowOff>
    </xdr:from>
    <xdr:to>
      <xdr:col>55</xdr:col>
      <xdr:colOff>0</xdr:colOff>
      <xdr:row>78</xdr:row>
      <xdr:rowOff>48523</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9639300" y="13417135"/>
          <a:ext cx="838200" cy="4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151037</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3526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1160</xdr:rowOff>
    </xdr:from>
    <xdr:to>
      <xdr:col>55</xdr:col>
      <xdr:colOff>50800</xdr:colOff>
      <xdr:row>78</xdr:row>
      <xdr:rowOff>102760</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37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21160</xdr:rowOff>
    </xdr:from>
    <xdr:to>
      <xdr:col>50</xdr:col>
      <xdr:colOff>114300</xdr:colOff>
      <xdr:row>78</xdr:row>
      <xdr:rowOff>44035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8750300" y="13394260"/>
          <a:ext cx="889000" cy="2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162235</xdr:rowOff>
    </xdr:from>
    <xdr:to>
      <xdr:col>50</xdr:col>
      <xdr:colOff>165100</xdr:colOff>
      <xdr:row>78</xdr:row>
      <xdr:rowOff>92385</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363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108912</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3139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21160</xdr:rowOff>
    </xdr:from>
    <xdr:to>
      <xdr:col>45</xdr:col>
      <xdr:colOff>177800</xdr:colOff>
      <xdr:row>78</xdr:row>
      <xdr:rowOff>60144</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7861300" y="13394260"/>
          <a:ext cx="889000" cy="38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10959</xdr:rowOff>
    </xdr:from>
    <xdr:to>
      <xdr:col>46</xdr:col>
      <xdr:colOff>38100</xdr:colOff>
      <xdr:row>78</xdr:row>
      <xdr:rowOff>112559</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3384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103686</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3476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60144</xdr:rowOff>
    </xdr:from>
    <xdr:to>
      <xdr:col>41</xdr:col>
      <xdr:colOff>50800</xdr:colOff>
      <xdr:row>78</xdr:row>
      <xdr:rowOff>133383</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6972300" y="13433244"/>
          <a:ext cx="889000" cy="73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44841</xdr:rowOff>
    </xdr:from>
    <xdr:to>
      <xdr:col>41</xdr:col>
      <xdr:colOff>101600</xdr:colOff>
      <xdr:row>78</xdr:row>
      <xdr:rowOff>146441</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417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137568</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3510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95727</xdr:rowOff>
    </xdr:from>
    <xdr:to>
      <xdr:col>36</xdr:col>
      <xdr:colOff>165100</xdr:colOff>
      <xdr:row>79</xdr:row>
      <xdr:rowOff>25877</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468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17004</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3561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169173</xdr:rowOff>
    </xdr:from>
    <xdr:to>
      <xdr:col>55</xdr:col>
      <xdr:colOff>50800</xdr:colOff>
      <xdr:row>78</xdr:row>
      <xdr:rowOff>99323</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3370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20600</xdr:rowOff>
    </xdr:from>
    <xdr:ext cx="534377"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3222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164685</xdr:rowOff>
    </xdr:from>
    <xdr:to>
      <xdr:col>50</xdr:col>
      <xdr:colOff>165100</xdr:colOff>
      <xdr:row>78</xdr:row>
      <xdr:rowOff>94835</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3366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85962</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372111" y="13459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141810</xdr:rowOff>
    </xdr:from>
    <xdr:to>
      <xdr:col>46</xdr:col>
      <xdr:colOff>38100</xdr:colOff>
      <xdr:row>78</xdr:row>
      <xdr:rowOff>71960</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3343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88487</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483111" y="13118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9344</xdr:rowOff>
    </xdr:from>
    <xdr:to>
      <xdr:col>41</xdr:col>
      <xdr:colOff>101600</xdr:colOff>
      <xdr:row>78</xdr:row>
      <xdr:rowOff>110944</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3382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127471</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594111" y="13157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82583</xdr:rowOff>
    </xdr:from>
    <xdr:to>
      <xdr:col>36</xdr:col>
      <xdr:colOff>165100</xdr:colOff>
      <xdr:row>79</xdr:row>
      <xdr:rowOff>12733</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455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29260</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05111" y="13230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23718</xdr:rowOff>
    </xdr:from>
    <xdr:to>
      <xdr:col>54</xdr:col>
      <xdr:colOff>189865</xdr:colOff>
      <xdr:row>98</xdr:row>
      <xdr:rowOff>54559</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10475595" y="15625668"/>
          <a:ext cx="1270" cy="1230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58386</xdr:rowOff>
    </xdr:from>
    <xdr:ext cx="534377" cy="259045"/>
    <xdr:sp macro="" textlink="">
      <xdr:nvSpPr>
        <xdr:cNvPr id="451" name="土木費最小値テキスト">
          <a:extLst>
            <a:ext uri="{FF2B5EF4-FFF2-40B4-BE49-F238E27FC236}">
              <a16:creationId xmlns:a16="http://schemas.microsoft.com/office/drawing/2014/main" id="{00000000-0008-0000-0700-0000C3010000}"/>
            </a:ext>
          </a:extLst>
        </xdr:cNvPr>
        <xdr:cNvSpPr txBox="1"/>
      </xdr:nvSpPr>
      <xdr:spPr>
        <a:xfrm>
          <a:off x="10528300" y="16860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54559</xdr:rowOff>
    </xdr:from>
    <xdr:to>
      <xdr:col>55</xdr:col>
      <xdr:colOff>88900</xdr:colOff>
      <xdr:row>98</xdr:row>
      <xdr:rowOff>54559</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6856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141845</xdr:rowOff>
    </xdr:from>
    <xdr:ext cx="599010" cy="259045"/>
    <xdr:sp macro="" textlink="">
      <xdr:nvSpPr>
        <xdr:cNvPr id="453" name="土木費最大値テキスト">
          <a:extLst>
            <a:ext uri="{FF2B5EF4-FFF2-40B4-BE49-F238E27FC236}">
              <a16:creationId xmlns:a16="http://schemas.microsoft.com/office/drawing/2014/main" id="{00000000-0008-0000-0700-0000C5010000}"/>
            </a:ext>
          </a:extLst>
        </xdr:cNvPr>
        <xdr:cNvSpPr txBox="1"/>
      </xdr:nvSpPr>
      <xdr:spPr>
        <a:xfrm>
          <a:off x="10528300" y="15400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287,868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23718</xdr:rowOff>
    </xdr:from>
    <xdr:to>
      <xdr:col>55</xdr:col>
      <xdr:colOff>88900</xdr:colOff>
      <xdr:row>91</xdr:row>
      <xdr:rowOff>23718</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5625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73512</xdr:rowOff>
    </xdr:from>
    <xdr:to>
      <xdr:col>55</xdr:col>
      <xdr:colOff>0</xdr:colOff>
      <xdr:row>96</xdr:row>
      <xdr:rowOff>92997</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9639300" y="16532712"/>
          <a:ext cx="838200" cy="19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54275</xdr:rowOff>
    </xdr:from>
    <xdr:ext cx="534377" cy="259045"/>
    <xdr:sp macro="" textlink="">
      <xdr:nvSpPr>
        <xdr:cNvPr id="456" name="土木費平均値テキスト">
          <a:extLst>
            <a:ext uri="{FF2B5EF4-FFF2-40B4-BE49-F238E27FC236}">
              <a16:creationId xmlns:a16="http://schemas.microsoft.com/office/drawing/2014/main" id="{00000000-0008-0000-0700-0000C8010000}"/>
            </a:ext>
          </a:extLst>
        </xdr:cNvPr>
        <xdr:cNvSpPr txBox="1"/>
      </xdr:nvSpPr>
      <xdr:spPr>
        <a:xfrm>
          <a:off x="10528300" y="163420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31398</xdr:rowOff>
    </xdr:from>
    <xdr:to>
      <xdr:col>55</xdr:col>
      <xdr:colOff>50800</xdr:colOff>
      <xdr:row>96</xdr:row>
      <xdr:rowOff>132998</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10426700" y="16490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169157</xdr:rowOff>
    </xdr:from>
    <xdr:to>
      <xdr:col>50</xdr:col>
      <xdr:colOff>114300</xdr:colOff>
      <xdr:row>96</xdr:row>
      <xdr:rowOff>73512</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8750300" y="16456907"/>
          <a:ext cx="889000" cy="75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57020</xdr:rowOff>
    </xdr:from>
    <xdr:to>
      <xdr:col>50</xdr:col>
      <xdr:colOff>165100</xdr:colOff>
      <xdr:row>96</xdr:row>
      <xdr:rowOff>158620</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9588500" y="165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149747</xdr:rowOff>
    </xdr:from>
    <xdr:ext cx="534377"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9372111" y="16608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169157</xdr:rowOff>
    </xdr:from>
    <xdr:to>
      <xdr:col>45</xdr:col>
      <xdr:colOff>177800</xdr:colOff>
      <xdr:row>96</xdr:row>
      <xdr:rowOff>94492</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7861300" y="16456907"/>
          <a:ext cx="889000" cy="96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53394</xdr:rowOff>
    </xdr:from>
    <xdr:to>
      <xdr:col>46</xdr:col>
      <xdr:colOff>38100</xdr:colOff>
      <xdr:row>96</xdr:row>
      <xdr:rowOff>154994</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8699500" y="1651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146121</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483111" y="16605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468</xdr:rowOff>
    </xdr:from>
    <xdr:to>
      <xdr:col>41</xdr:col>
      <xdr:colOff>50800</xdr:colOff>
      <xdr:row>96</xdr:row>
      <xdr:rowOff>94492</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6972300" y="16459668"/>
          <a:ext cx="889000" cy="94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15049</xdr:rowOff>
    </xdr:from>
    <xdr:to>
      <xdr:col>41</xdr:col>
      <xdr:colOff>101600</xdr:colOff>
      <xdr:row>96</xdr:row>
      <xdr:rowOff>116649</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810500" y="16474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133176</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594111" y="16249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30835</xdr:rowOff>
    </xdr:from>
    <xdr:to>
      <xdr:col>36</xdr:col>
      <xdr:colOff>165100</xdr:colOff>
      <xdr:row>96</xdr:row>
      <xdr:rowOff>132435</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6921500" y="16490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123562</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705111" y="16582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42197</xdr:rowOff>
    </xdr:from>
    <xdr:to>
      <xdr:col>55</xdr:col>
      <xdr:colOff>50800</xdr:colOff>
      <xdr:row>96</xdr:row>
      <xdr:rowOff>143797</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10426700" y="16501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20624</xdr:rowOff>
    </xdr:from>
    <xdr:ext cx="534377" cy="259045"/>
    <xdr:sp macro="" textlink="">
      <xdr:nvSpPr>
        <xdr:cNvPr id="475" name="土木費該当値テキスト">
          <a:extLst>
            <a:ext uri="{FF2B5EF4-FFF2-40B4-BE49-F238E27FC236}">
              <a16:creationId xmlns:a16="http://schemas.microsoft.com/office/drawing/2014/main" id="{00000000-0008-0000-0700-0000DB010000}"/>
            </a:ext>
          </a:extLst>
        </xdr:cNvPr>
        <xdr:cNvSpPr txBox="1"/>
      </xdr:nvSpPr>
      <xdr:spPr>
        <a:xfrm>
          <a:off x="10528300" y="16479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22712</xdr:rowOff>
    </xdr:from>
    <xdr:to>
      <xdr:col>50</xdr:col>
      <xdr:colOff>165100</xdr:colOff>
      <xdr:row>96</xdr:row>
      <xdr:rowOff>124312</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9588500" y="16481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140839</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72111" y="16257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118357</xdr:rowOff>
    </xdr:from>
    <xdr:to>
      <xdr:col>46</xdr:col>
      <xdr:colOff>38100</xdr:colOff>
      <xdr:row>96</xdr:row>
      <xdr:rowOff>48507</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8699500" y="16406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65034</xdr:rowOff>
    </xdr:from>
    <xdr:ext cx="59901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450795" y="16181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43692</xdr:rowOff>
    </xdr:from>
    <xdr:to>
      <xdr:col>41</xdr:col>
      <xdr:colOff>101600</xdr:colOff>
      <xdr:row>96</xdr:row>
      <xdr:rowOff>145292</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7810500" y="16502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136419</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94111" y="16595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121118</xdr:rowOff>
    </xdr:from>
    <xdr:to>
      <xdr:col>36</xdr:col>
      <xdr:colOff>165100</xdr:colOff>
      <xdr:row>96</xdr:row>
      <xdr:rowOff>51268</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6921500" y="16408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94</xdr:row>
      <xdr:rowOff>67795</xdr:rowOff>
    </xdr:from>
    <xdr:ext cx="59901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672795" y="16184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a:extLst>
            <a:ext uri="{FF2B5EF4-FFF2-40B4-BE49-F238E27FC236}">
              <a16:creationId xmlns:a16="http://schemas.microsoft.com/office/drawing/2014/main" id="{00000000-0008-0000-07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58253</xdr:rowOff>
    </xdr:from>
    <xdr:to>
      <xdr:col>85</xdr:col>
      <xdr:colOff>126364</xdr:colOff>
      <xdr:row>39</xdr:row>
      <xdr:rowOff>111811</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6317595" y="5373203"/>
          <a:ext cx="1269" cy="14251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115638</xdr:rowOff>
    </xdr:from>
    <xdr:ext cx="534377" cy="259045"/>
    <xdr:sp macro="" textlink="">
      <xdr:nvSpPr>
        <xdr:cNvPr id="511" name="消防費最小値テキスト">
          <a:extLst>
            <a:ext uri="{FF2B5EF4-FFF2-40B4-BE49-F238E27FC236}">
              <a16:creationId xmlns:a16="http://schemas.microsoft.com/office/drawing/2014/main" id="{00000000-0008-0000-0700-0000FF010000}"/>
            </a:ext>
          </a:extLst>
        </xdr:cNvPr>
        <xdr:cNvSpPr txBox="1"/>
      </xdr:nvSpPr>
      <xdr:spPr>
        <a:xfrm>
          <a:off x="16370300" y="6802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111811</xdr:rowOff>
    </xdr:from>
    <xdr:to>
      <xdr:col>86</xdr:col>
      <xdr:colOff>25400</xdr:colOff>
      <xdr:row>39</xdr:row>
      <xdr:rowOff>111811</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6798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4930</xdr:rowOff>
    </xdr:from>
    <xdr:ext cx="599010" cy="259045"/>
    <xdr:sp macro="" textlink="">
      <xdr:nvSpPr>
        <xdr:cNvPr id="513" name="消防費最大値テキスト">
          <a:extLst>
            <a:ext uri="{FF2B5EF4-FFF2-40B4-BE49-F238E27FC236}">
              <a16:creationId xmlns:a16="http://schemas.microsoft.com/office/drawing/2014/main" id="{00000000-0008-0000-0700-000001020000}"/>
            </a:ext>
          </a:extLst>
        </xdr:cNvPr>
        <xdr:cNvSpPr txBox="1"/>
      </xdr:nvSpPr>
      <xdr:spPr>
        <a:xfrm>
          <a:off x="16370300" y="5148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106,488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58253</xdr:rowOff>
    </xdr:from>
    <xdr:to>
      <xdr:col>86</xdr:col>
      <xdr:colOff>25400</xdr:colOff>
      <xdr:row>31</xdr:row>
      <xdr:rowOff>58253</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5373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69569</xdr:rowOff>
    </xdr:from>
    <xdr:to>
      <xdr:col>85</xdr:col>
      <xdr:colOff>127000</xdr:colOff>
      <xdr:row>36</xdr:row>
      <xdr:rowOff>118228</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5481300" y="6070319"/>
          <a:ext cx="838200" cy="2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50900</xdr:rowOff>
    </xdr:from>
    <xdr:ext cx="534377" cy="259045"/>
    <xdr:sp macro="" textlink="">
      <xdr:nvSpPr>
        <xdr:cNvPr id="516" name="消防費平均値テキスト">
          <a:extLst>
            <a:ext uri="{FF2B5EF4-FFF2-40B4-BE49-F238E27FC236}">
              <a16:creationId xmlns:a16="http://schemas.microsoft.com/office/drawing/2014/main" id="{00000000-0008-0000-0700-000004020000}"/>
            </a:ext>
          </a:extLst>
        </xdr:cNvPr>
        <xdr:cNvSpPr txBox="1"/>
      </xdr:nvSpPr>
      <xdr:spPr>
        <a:xfrm>
          <a:off x="16370300" y="63945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72473</xdr:rowOff>
    </xdr:from>
    <xdr:to>
      <xdr:col>85</xdr:col>
      <xdr:colOff>177800</xdr:colOff>
      <xdr:row>38</xdr:row>
      <xdr:rowOff>2623</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6268700" y="6416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69569</xdr:rowOff>
    </xdr:from>
    <xdr:to>
      <xdr:col>81</xdr:col>
      <xdr:colOff>50800</xdr:colOff>
      <xdr:row>36</xdr:row>
      <xdr:rowOff>159703</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4592300" y="6070319"/>
          <a:ext cx="889000" cy="261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85847</xdr:rowOff>
    </xdr:from>
    <xdr:to>
      <xdr:col>81</xdr:col>
      <xdr:colOff>101600</xdr:colOff>
      <xdr:row>38</xdr:row>
      <xdr:rowOff>15997</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5430500" y="6429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7124</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5214111" y="6522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128613</xdr:rowOff>
    </xdr:from>
    <xdr:to>
      <xdr:col>76</xdr:col>
      <xdr:colOff>114300</xdr:colOff>
      <xdr:row>36</xdr:row>
      <xdr:rowOff>159703</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3703300" y="6300813"/>
          <a:ext cx="889000" cy="31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98665</xdr:rowOff>
    </xdr:from>
    <xdr:to>
      <xdr:col>76</xdr:col>
      <xdr:colOff>165100</xdr:colOff>
      <xdr:row>38</xdr:row>
      <xdr:rowOff>28815</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4541500" y="6442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19942</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4325111" y="6535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123077</xdr:rowOff>
    </xdr:from>
    <xdr:to>
      <xdr:col>71</xdr:col>
      <xdr:colOff>177800</xdr:colOff>
      <xdr:row>36</xdr:row>
      <xdr:rowOff>128613</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2814300" y="6295277"/>
          <a:ext cx="889000" cy="5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51475</xdr:rowOff>
    </xdr:from>
    <xdr:to>
      <xdr:col>72</xdr:col>
      <xdr:colOff>38100</xdr:colOff>
      <xdr:row>37</xdr:row>
      <xdr:rowOff>153075</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3652500" y="6395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144202</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3436111" y="6487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136465</xdr:rowOff>
    </xdr:from>
    <xdr:to>
      <xdr:col>67</xdr:col>
      <xdr:colOff>101600</xdr:colOff>
      <xdr:row>38</xdr:row>
      <xdr:rowOff>66615</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2763500" y="648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57742</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547111" y="6572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67428</xdr:rowOff>
    </xdr:from>
    <xdr:to>
      <xdr:col>85</xdr:col>
      <xdr:colOff>177800</xdr:colOff>
      <xdr:row>36</xdr:row>
      <xdr:rowOff>169028</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6268700" y="6239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90305</xdr:rowOff>
    </xdr:from>
    <xdr:ext cx="534377" cy="259045"/>
    <xdr:sp macro="" textlink="">
      <xdr:nvSpPr>
        <xdr:cNvPr id="535" name="消防費該当値テキスト">
          <a:extLst>
            <a:ext uri="{FF2B5EF4-FFF2-40B4-BE49-F238E27FC236}">
              <a16:creationId xmlns:a16="http://schemas.microsoft.com/office/drawing/2014/main" id="{00000000-0008-0000-0700-000017020000}"/>
            </a:ext>
          </a:extLst>
        </xdr:cNvPr>
        <xdr:cNvSpPr txBox="1"/>
      </xdr:nvSpPr>
      <xdr:spPr>
        <a:xfrm>
          <a:off x="16370300" y="6091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18769</xdr:rowOff>
    </xdr:from>
    <xdr:to>
      <xdr:col>81</xdr:col>
      <xdr:colOff>101600</xdr:colOff>
      <xdr:row>35</xdr:row>
      <xdr:rowOff>120369</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5430500" y="6019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136896</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14111" y="5794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108903</xdr:rowOff>
    </xdr:from>
    <xdr:to>
      <xdr:col>76</xdr:col>
      <xdr:colOff>165100</xdr:colOff>
      <xdr:row>37</xdr:row>
      <xdr:rowOff>39053</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4541500" y="6281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55580</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325111" y="6056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77813</xdr:rowOff>
    </xdr:from>
    <xdr:to>
      <xdr:col>72</xdr:col>
      <xdr:colOff>38100</xdr:colOff>
      <xdr:row>37</xdr:row>
      <xdr:rowOff>7963</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3652500" y="6250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24490</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436111" y="6025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72277</xdr:rowOff>
    </xdr:from>
    <xdr:to>
      <xdr:col>67</xdr:col>
      <xdr:colOff>101600</xdr:colOff>
      <xdr:row>37</xdr:row>
      <xdr:rowOff>2427</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2763500" y="6244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18954</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547111" y="6019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a:extLst>
            <a:ext uri="{FF2B5EF4-FFF2-40B4-BE49-F238E27FC236}">
              <a16:creationId xmlns:a16="http://schemas.microsoft.com/office/drawing/2014/main" id="{00000000-0008-0000-07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73101</xdr:rowOff>
    </xdr:from>
    <xdr:to>
      <xdr:col>85</xdr:col>
      <xdr:colOff>126364</xdr:colOff>
      <xdr:row>58</xdr:row>
      <xdr:rowOff>52935</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6317595" y="8817051"/>
          <a:ext cx="1269" cy="1179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56762</xdr:rowOff>
    </xdr:from>
    <xdr:ext cx="534377" cy="259045"/>
    <xdr:sp macro="" textlink="">
      <xdr:nvSpPr>
        <xdr:cNvPr id="568" name="教育費最小値テキスト">
          <a:extLst>
            <a:ext uri="{FF2B5EF4-FFF2-40B4-BE49-F238E27FC236}">
              <a16:creationId xmlns:a16="http://schemas.microsoft.com/office/drawing/2014/main" id="{00000000-0008-0000-0700-000038020000}"/>
            </a:ext>
          </a:extLst>
        </xdr:cNvPr>
        <xdr:cNvSpPr txBox="1"/>
      </xdr:nvSpPr>
      <xdr:spPr>
        <a:xfrm>
          <a:off x="16370300" y="10000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52935</xdr:rowOff>
    </xdr:from>
    <xdr:to>
      <xdr:col>86</xdr:col>
      <xdr:colOff>25400</xdr:colOff>
      <xdr:row>58</xdr:row>
      <xdr:rowOff>52935</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9997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19778</xdr:rowOff>
    </xdr:from>
    <xdr:ext cx="599010" cy="259045"/>
    <xdr:sp macro="" textlink="">
      <xdr:nvSpPr>
        <xdr:cNvPr id="570" name="教育費最大値テキスト">
          <a:extLst>
            <a:ext uri="{FF2B5EF4-FFF2-40B4-BE49-F238E27FC236}">
              <a16:creationId xmlns:a16="http://schemas.microsoft.com/office/drawing/2014/main" id="{00000000-0008-0000-0700-00003A020000}"/>
            </a:ext>
          </a:extLst>
        </xdr:cNvPr>
        <xdr:cNvSpPr txBox="1"/>
      </xdr:nvSpPr>
      <xdr:spPr>
        <a:xfrm>
          <a:off x="16370300" y="8592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352,480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73101</xdr:rowOff>
    </xdr:from>
    <xdr:to>
      <xdr:col>86</xdr:col>
      <xdr:colOff>25400</xdr:colOff>
      <xdr:row>51</xdr:row>
      <xdr:rowOff>73101</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8817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11330</xdr:rowOff>
    </xdr:from>
    <xdr:to>
      <xdr:col>85</xdr:col>
      <xdr:colOff>127000</xdr:colOff>
      <xdr:row>57</xdr:row>
      <xdr:rowOff>93382</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5481300" y="9783980"/>
          <a:ext cx="838200" cy="82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141035</xdr:rowOff>
    </xdr:from>
    <xdr:ext cx="534377" cy="259045"/>
    <xdr:sp macro="" textlink="">
      <xdr:nvSpPr>
        <xdr:cNvPr id="573" name="教育費平均値テキスト">
          <a:extLst>
            <a:ext uri="{FF2B5EF4-FFF2-40B4-BE49-F238E27FC236}">
              <a16:creationId xmlns:a16="http://schemas.microsoft.com/office/drawing/2014/main" id="{00000000-0008-0000-0700-00003D020000}"/>
            </a:ext>
          </a:extLst>
        </xdr:cNvPr>
        <xdr:cNvSpPr txBox="1"/>
      </xdr:nvSpPr>
      <xdr:spPr>
        <a:xfrm>
          <a:off x="16370300" y="97422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162608</xdr:rowOff>
    </xdr:from>
    <xdr:to>
      <xdr:col>85</xdr:col>
      <xdr:colOff>177800</xdr:colOff>
      <xdr:row>57</xdr:row>
      <xdr:rowOff>92758</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6268700" y="9763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93382</xdr:rowOff>
    </xdr:from>
    <xdr:to>
      <xdr:col>81</xdr:col>
      <xdr:colOff>50800</xdr:colOff>
      <xdr:row>57</xdr:row>
      <xdr:rowOff>119050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4592300" y="9866032"/>
          <a:ext cx="889000" cy="25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168030</xdr:rowOff>
    </xdr:from>
    <xdr:to>
      <xdr:col>81</xdr:col>
      <xdr:colOff>101600</xdr:colOff>
      <xdr:row>57</xdr:row>
      <xdr:rowOff>98180</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5430500" y="976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114707</xdr:rowOff>
    </xdr:from>
    <xdr:ext cx="534377"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5214111" y="9544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85602</xdr:rowOff>
    </xdr:from>
    <xdr:to>
      <xdr:col>76</xdr:col>
      <xdr:colOff>114300</xdr:colOff>
      <xdr:row>57</xdr:row>
      <xdr:rowOff>119050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3703300" y="9858252"/>
          <a:ext cx="889000" cy="33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29033</xdr:rowOff>
    </xdr:from>
    <xdr:to>
      <xdr:col>76</xdr:col>
      <xdr:colOff>165100</xdr:colOff>
      <xdr:row>57</xdr:row>
      <xdr:rowOff>130633</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4541500" y="9801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147160</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4325111" y="9576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85602</xdr:rowOff>
    </xdr:from>
    <xdr:to>
      <xdr:col>71</xdr:col>
      <xdr:colOff>177800</xdr:colOff>
      <xdr:row>57</xdr:row>
      <xdr:rowOff>86764</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2814300" y="9858252"/>
          <a:ext cx="889000" cy="1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33304</xdr:rowOff>
    </xdr:from>
    <xdr:to>
      <xdr:col>72</xdr:col>
      <xdr:colOff>38100</xdr:colOff>
      <xdr:row>57</xdr:row>
      <xdr:rowOff>134904</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3652500" y="9805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151431</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3436111" y="9581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56686</xdr:rowOff>
    </xdr:from>
    <xdr:to>
      <xdr:col>67</xdr:col>
      <xdr:colOff>101600</xdr:colOff>
      <xdr:row>57</xdr:row>
      <xdr:rowOff>158286</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2763500" y="9829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149413</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547111" y="9922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131980</xdr:rowOff>
    </xdr:from>
    <xdr:to>
      <xdr:col>85</xdr:col>
      <xdr:colOff>177800</xdr:colOff>
      <xdr:row>57</xdr:row>
      <xdr:rowOff>62130</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6268700" y="973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154857</xdr:rowOff>
    </xdr:from>
    <xdr:ext cx="534377" cy="259045"/>
    <xdr:sp macro="" textlink="">
      <xdr:nvSpPr>
        <xdr:cNvPr id="592" name="教育費該当値テキスト">
          <a:extLst>
            <a:ext uri="{FF2B5EF4-FFF2-40B4-BE49-F238E27FC236}">
              <a16:creationId xmlns:a16="http://schemas.microsoft.com/office/drawing/2014/main" id="{00000000-0008-0000-0700-000050020000}"/>
            </a:ext>
          </a:extLst>
        </xdr:cNvPr>
        <xdr:cNvSpPr txBox="1"/>
      </xdr:nvSpPr>
      <xdr:spPr>
        <a:xfrm>
          <a:off x="16370300" y="9584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42582</xdr:rowOff>
    </xdr:from>
    <xdr:to>
      <xdr:col>81</xdr:col>
      <xdr:colOff>101600</xdr:colOff>
      <xdr:row>57</xdr:row>
      <xdr:rowOff>144182</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5430500" y="9815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135309</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14111" y="9907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68250</xdr:rowOff>
    </xdr:from>
    <xdr:to>
      <xdr:col>76</xdr:col>
      <xdr:colOff>165100</xdr:colOff>
      <xdr:row>57</xdr:row>
      <xdr:rowOff>169850</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4541500" y="984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160977</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325111" y="9933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34802</xdr:rowOff>
    </xdr:from>
    <xdr:to>
      <xdr:col>72</xdr:col>
      <xdr:colOff>38100</xdr:colOff>
      <xdr:row>57</xdr:row>
      <xdr:rowOff>136402</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3652500" y="9807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127529</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436111" y="9900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35964</xdr:rowOff>
    </xdr:from>
    <xdr:to>
      <xdr:col>67</xdr:col>
      <xdr:colOff>101600</xdr:colOff>
      <xdr:row>57</xdr:row>
      <xdr:rowOff>137564</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2763500" y="9808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154091</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547111" y="9583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a:extLst>
            <a:ext uri="{FF2B5EF4-FFF2-40B4-BE49-F238E27FC236}">
              <a16:creationId xmlns:a16="http://schemas.microsoft.com/office/drawing/2014/main" id="{00000000-0008-0000-07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15005</xdr:rowOff>
    </xdr:from>
    <xdr:to>
      <xdr:col>85</xdr:col>
      <xdr:colOff>126364</xdr:colOff>
      <xdr:row>79</xdr:row>
      <xdr:rowOff>98879</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6317595" y="12016505"/>
          <a:ext cx="1269" cy="162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7" name="災害復旧費最小値テキスト">
          <a:extLst>
            <a:ext uri="{FF2B5EF4-FFF2-40B4-BE49-F238E27FC236}">
              <a16:creationId xmlns:a16="http://schemas.microsoft.com/office/drawing/2014/main" id="{00000000-0008-0000-0700-000073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133132</xdr:rowOff>
    </xdr:from>
    <xdr:ext cx="599010" cy="259045"/>
    <xdr:sp macro="" textlink="">
      <xdr:nvSpPr>
        <xdr:cNvPr id="629" name="災害復旧費最大値テキスト">
          <a:extLst>
            <a:ext uri="{FF2B5EF4-FFF2-40B4-BE49-F238E27FC236}">
              <a16:creationId xmlns:a16="http://schemas.microsoft.com/office/drawing/2014/main" id="{00000000-0008-0000-0700-000075020000}"/>
            </a:ext>
          </a:extLst>
        </xdr:cNvPr>
        <xdr:cNvSpPr txBox="1"/>
      </xdr:nvSpPr>
      <xdr:spPr>
        <a:xfrm>
          <a:off x="16370300" y="11791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149,455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15005</xdr:rowOff>
    </xdr:from>
    <xdr:to>
      <xdr:col>86</xdr:col>
      <xdr:colOff>25400</xdr:colOff>
      <xdr:row>70</xdr:row>
      <xdr:rowOff>15005</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2016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71065</xdr:rowOff>
    </xdr:from>
    <xdr:to>
      <xdr:col>85</xdr:col>
      <xdr:colOff>127000</xdr:colOff>
      <xdr:row>79</xdr:row>
      <xdr:rowOff>75964</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5481300" y="13615615"/>
          <a:ext cx="8382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115631</xdr:rowOff>
    </xdr:from>
    <xdr:ext cx="534377" cy="259045"/>
    <xdr:sp macro="" textlink="">
      <xdr:nvSpPr>
        <xdr:cNvPr id="632" name="災害復旧費平均値テキスト">
          <a:extLst>
            <a:ext uri="{FF2B5EF4-FFF2-40B4-BE49-F238E27FC236}">
              <a16:creationId xmlns:a16="http://schemas.microsoft.com/office/drawing/2014/main" id="{00000000-0008-0000-0700-000078020000}"/>
            </a:ext>
          </a:extLst>
        </xdr:cNvPr>
        <xdr:cNvSpPr txBox="1"/>
      </xdr:nvSpPr>
      <xdr:spPr>
        <a:xfrm>
          <a:off x="16370300" y="133172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92754</xdr:rowOff>
    </xdr:from>
    <xdr:to>
      <xdr:col>85</xdr:col>
      <xdr:colOff>177800</xdr:colOff>
      <xdr:row>79</xdr:row>
      <xdr:rowOff>22904</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6268700" y="13465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17050</xdr:rowOff>
    </xdr:from>
    <xdr:to>
      <xdr:col>81</xdr:col>
      <xdr:colOff>50800</xdr:colOff>
      <xdr:row>79</xdr:row>
      <xdr:rowOff>71065</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4592300" y="13561600"/>
          <a:ext cx="889000" cy="54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128808</xdr:rowOff>
    </xdr:from>
    <xdr:to>
      <xdr:col>81</xdr:col>
      <xdr:colOff>101600</xdr:colOff>
      <xdr:row>79</xdr:row>
      <xdr:rowOff>58958</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5430500" y="1350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75485</xdr:rowOff>
    </xdr:from>
    <xdr:ext cx="469744"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46428" y="13277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17050</xdr:rowOff>
    </xdr:from>
    <xdr:to>
      <xdr:col>76</xdr:col>
      <xdr:colOff>114300</xdr:colOff>
      <xdr:row>79</xdr:row>
      <xdr:rowOff>19576</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3703300" y="13561600"/>
          <a:ext cx="889000" cy="2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109725</xdr:rowOff>
    </xdr:from>
    <xdr:to>
      <xdr:col>76</xdr:col>
      <xdr:colOff>165100</xdr:colOff>
      <xdr:row>79</xdr:row>
      <xdr:rowOff>39875</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4541500" y="13482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56402</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4325111" y="13258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19576</xdr:rowOff>
    </xdr:from>
    <xdr:to>
      <xdr:col>71</xdr:col>
      <xdr:colOff>177800</xdr:colOff>
      <xdr:row>79</xdr:row>
      <xdr:rowOff>55564</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flipV="1">
          <a:off x="12814300" y="13564126"/>
          <a:ext cx="889000" cy="35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106829</xdr:rowOff>
    </xdr:from>
    <xdr:to>
      <xdr:col>72</xdr:col>
      <xdr:colOff>38100</xdr:colOff>
      <xdr:row>79</xdr:row>
      <xdr:rowOff>36979</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3652500" y="1347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53506</xdr:rowOff>
    </xdr:from>
    <xdr:ext cx="534377"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436111" y="13255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124158</xdr:rowOff>
    </xdr:from>
    <xdr:to>
      <xdr:col>67</xdr:col>
      <xdr:colOff>101600</xdr:colOff>
      <xdr:row>79</xdr:row>
      <xdr:rowOff>54308</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2763500" y="13497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70835</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579428" y="13272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25164</xdr:rowOff>
    </xdr:from>
    <xdr:to>
      <xdr:col>85</xdr:col>
      <xdr:colOff>177800</xdr:colOff>
      <xdr:row>79</xdr:row>
      <xdr:rowOff>126764</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6268700" y="13569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111541</xdr:rowOff>
    </xdr:from>
    <xdr:ext cx="469744" cy="259045"/>
    <xdr:sp macro="" textlink="">
      <xdr:nvSpPr>
        <xdr:cNvPr id="651" name="災害復旧費該当値テキスト">
          <a:extLst>
            <a:ext uri="{FF2B5EF4-FFF2-40B4-BE49-F238E27FC236}">
              <a16:creationId xmlns:a16="http://schemas.microsoft.com/office/drawing/2014/main" id="{00000000-0008-0000-0700-00008B020000}"/>
            </a:ext>
          </a:extLst>
        </xdr:cNvPr>
        <xdr:cNvSpPr txBox="1"/>
      </xdr:nvSpPr>
      <xdr:spPr>
        <a:xfrm>
          <a:off x="16370300" y="13484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20265</xdr:rowOff>
    </xdr:from>
    <xdr:to>
      <xdr:col>81</xdr:col>
      <xdr:colOff>101600</xdr:colOff>
      <xdr:row>79</xdr:row>
      <xdr:rowOff>121865</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5430500" y="13564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112992</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46428" y="13657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137700</xdr:rowOff>
    </xdr:from>
    <xdr:to>
      <xdr:col>76</xdr:col>
      <xdr:colOff>165100</xdr:colOff>
      <xdr:row>79</xdr:row>
      <xdr:rowOff>67850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4541500" y="1351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58977</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357428" y="13603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140226</xdr:rowOff>
    </xdr:from>
    <xdr:to>
      <xdr:col>72</xdr:col>
      <xdr:colOff>38100</xdr:colOff>
      <xdr:row>79</xdr:row>
      <xdr:rowOff>70376</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3652500" y="13513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61503</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468428" y="13606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4764</xdr:rowOff>
    </xdr:from>
    <xdr:to>
      <xdr:col>67</xdr:col>
      <xdr:colOff>101600</xdr:colOff>
      <xdr:row>79</xdr:row>
      <xdr:rowOff>106364</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2763500" y="13549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97491</xdr:rowOff>
    </xdr:from>
    <xdr:ext cx="469744"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579428" y="13642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a:extLst>
            <a:ext uri="{FF2B5EF4-FFF2-40B4-BE49-F238E27FC236}">
              <a16:creationId xmlns:a16="http://schemas.microsoft.com/office/drawing/2014/main" id="{00000000-0008-0000-07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91725</xdr:rowOff>
    </xdr:from>
    <xdr:to>
      <xdr:col>85</xdr:col>
      <xdr:colOff>126364</xdr:colOff>
      <xdr:row>99</xdr:row>
      <xdr:rowOff>23933</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6317595" y="15522225"/>
          <a:ext cx="1269" cy="1475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27760</xdr:rowOff>
    </xdr:from>
    <xdr:ext cx="469744" cy="259045"/>
    <xdr:sp macro="" textlink="">
      <xdr:nvSpPr>
        <xdr:cNvPr id="684" name="公債費最小値テキスト">
          <a:extLst>
            <a:ext uri="{FF2B5EF4-FFF2-40B4-BE49-F238E27FC236}">
              <a16:creationId xmlns:a16="http://schemas.microsoft.com/office/drawing/2014/main" id="{00000000-0008-0000-0700-0000AC020000}"/>
            </a:ext>
          </a:extLst>
        </xdr:cNvPr>
        <xdr:cNvSpPr txBox="1"/>
      </xdr:nvSpPr>
      <xdr:spPr>
        <a:xfrm>
          <a:off x="16370300" y="17001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23933</xdr:rowOff>
    </xdr:from>
    <xdr:to>
      <xdr:col>86</xdr:col>
      <xdr:colOff>25400</xdr:colOff>
      <xdr:row>99</xdr:row>
      <xdr:rowOff>23933</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6997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38402</xdr:rowOff>
    </xdr:from>
    <xdr:ext cx="599010" cy="259045"/>
    <xdr:sp macro="" textlink="">
      <xdr:nvSpPr>
        <xdr:cNvPr id="686" name="公債費最大値テキスト">
          <a:extLst>
            <a:ext uri="{FF2B5EF4-FFF2-40B4-BE49-F238E27FC236}">
              <a16:creationId xmlns:a16="http://schemas.microsoft.com/office/drawing/2014/main" id="{00000000-0008-0000-0700-0000AE020000}"/>
            </a:ext>
          </a:extLst>
        </xdr:cNvPr>
        <xdr:cNvSpPr txBox="1"/>
      </xdr:nvSpPr>
      <xdr:spPr>
        <a:xfrm>
          <a:off x="16370300" y="15297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392,592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91725</xdr:rowOff>
    </xdr:from>
    <xdr:to>
      <xdr:col>86</xdr:col>
      <xdr:colOff>25400</xdr:colOff>
      <xdr:row>90</xdr:row>
      <xdr:rowOff>91725</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5522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167368</xdr:rowOff>
    </xdr:from>
    <xdr:to>
      <xdr:col>85</xdr:col>
      <xdr:colOff>127000</xdr:colOff>
      <xdr:row>97</xdr:row>
      <xdr:rowOff>2398</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5481300" y="16626568"/>
          <a:ext cx="838200" cy="6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146335</xdr:rowOff>
    </xdr:from>
    <xdr:ext cx="534377" cy="259045"/>
    <xdr:sp macro="" textlink="">
      <xdr:nvSpPr>
        <xdr:cNvPr id="689" name="公債費平均値テキスト">
          <a:extLst>
            <a:ext uri="{FF2B5EF4-FFF2-40B4-BE49-F238E27FC236}">
              <a16:creationId xmlns:a16="http://schemas.microsoft.com/office/drawing/2014/main" id="{00000000-0008-0000-0700-0000B1020000}"/>
            </a:ext>
          </a:extLst>
        </xdr:cNvPr>
        <xdr:cNvSpPr txBox="1"/>
      </xdr:nvSpPr>
      <xdr:spPr>
        <a:xfrm>
          <a:off x="16370300" y="166055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167908</xdr:rowOff>
    </xdr:from>
    <xdr:to>
      <xdr:col>85</xdr:col>
      <xdr:colOff>177800</xdr:colOff>
      <xdr:row>97</xdr:row>
      <xdr:rowOff>98058</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6268700" y="16627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167368</xdr:rowOff>
    </xdr:from>
    <xdr:to>
      <xdr:col>81</xdr:col>
      <xdr:colOff>50800</xdr:colOff>
      <xdr:row>97</xdr:row>
      <xdr:rowOff>7333</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4592300" y="16626568"/>
          <a:ext cx="889000" cy="11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4432</xdr:rowOff>
    </xdr:from>
    <xdr:to>
      <xdr:col>81</xdr:col>
      <xdr:colOff>101600</xdr:colOff>
      <xdr:row>97</xdr:row>
      <xdr:rowOff>106032</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5430500" y="1663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97159</xdr:rowOff>
    </xdr:from>
    <xdr:ext cx="534377"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5214111" y="16727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1260</xdr:rowOff>
    </xdr:from>
    <xdr:to>
      <xdr:col>76</xdr:col>
      <xdr:colOff>114300</xdr:colOff>
      <xdr:row>97</xdr:row>
      <xdr:rowOff>7333</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3703300" y="16631910"/>
          <a:ext cx="889000" cy="6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16777</xdr:rowOff>
    </xdr:from>
    <xdr:to>
      <xdr:col>76</xdr:col>
      <xdr:colOff>165100</xdr:colOff>
      <xdr:row>97</xdr:row>
      <xdr:rowOff>118377</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4541500" y="1664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109504</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325111" y="16740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154628</xdr:rowOff>
    </xdr:from>
    <xdr:to>
      <xdr:col>71</xdr:col>
      <xdr:colOff>177800</xdr:colOff>
      <xdr:row>97</xdr:row>
      <xdr:rowOff>1260</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2814300" y="16613828"/>
          <a:ext cx="889000" cy="18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42875</xdr:rowOff>
    </xdr:from>
    <xdr:to>
      <xdr:col>72</xdr:col>
      <xdr:colOff>38100</xdr:colOff>
      <xdr:row>97</xdr:row>
      <xdr:rowOff>144475</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3652500" y="16673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135602</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436111" y="16766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50457</xdr:rowOff>
    </xdr:from>
    <xdr:to>
      <xdr:col>67</xdr:col>
      <xdr:colOff>101600</xdr:colOff>
      <xdr:row>97</xdr:row>
      <xdr:rowOff>152057</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2763500" y="16681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143184</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547111" y="16773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123048</xdr:rowOff>
    </xdr:from>
    <xdr:to>
      <xdr:col>85</xdr:col>
      <xdr:colOff>177800</xdr:colOff>
      <xdr:row>97</xdr:row>
      <xdr:rowOff>53198</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6268700" y="16582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145925</xdr:rowOff>
    </xdr:from>
    <xdr:ext cx="599010" cy="259045"/>
    <xdr:sp macro="" textlink="">
      <xdr:nvSpPr>
        <xdr:cNvPr id="708" name="公債費該当値テキスト">
          <a:extLst>
            <a:ext uri="{FF2B5EF4-FFF2-40B4-BE49-F238E27FC236}">
              <a16:creationId xmlns:a16="http://schemas.microsoft.com/office/drawing/2014/main" id="{00000000-0008-0000-0700-0000C4020000}"/>
            </a:ext>
          </a:extLst>
        </xdr:cNvPr>
        <xdr:cNvSpPr txBox="1"/>
      </xdr:nvSpPr>
      <xdr:spPr>
        <a:xfrm>
          <a:off x="16370300" y="16433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116568</xdr:rowOff>
    </xdr:from>
    <xdr:to>
      <xdr:col>81</xdr:col>
      <xdr:colOff>101600</xdr:colOff>
      <xdr:row>97</xdr:row>
      <xdr:rowOff>46718</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5430500" y="16575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63245</xdr:rowOff>
    </xdr:from>
    <xdr:ext cx="59901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181795" y="16350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127983</xdr:rowOff>
    </xdr:from>
    <xdr:to>
      <xdr:col>76</xdr:col>
      <xdr:colOff>165100</xdr:colOff>
      <xdr:row>97</xdr:row>
      <xdr:rowOff>58133</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4541500" y="16587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74660</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325111" y="16362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121910</xdr:rowOff>
    </xdr:from>
    <xdr:to>
      <xdr:col>72</xdr:col>
      <xdr:colOff>38100</xdr:colOff>
      <xdr:row>97</xdr:row>
      <xdr:rowOff>52060</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3652500" y="16581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68587</xdr:rowOff>
    </xdr:from>
    <xdr:ext cx="59901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403795" y="16356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103828</xdr:rowOff>
    </xdr:from>
    <xdr:to>
      <xdr:col>67</xdr:col>
      <xdr:colOff>101600</xdr:colOff>
      <xdr:row>97</xdr:row>
      <xdr:rowOff>33978</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2763500" y="16563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50505</xdr:rowOff>
    </xdr:from>
    <xdr:ext cx="59901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514795" y="16338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諸支出金グラフ枠">
          <a:extLst>
            <a:ext uri="{FF2B5EF4-FFF2-40B4-BE49-F238E27FC236}">
              <a16:creationId xmlns:a16="http://schemas.microsoft.com/office/drawing/2014/main" id="{00000000-0008-0000-0700-0000E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26726</xdr:rowOff>
    </xdr:from>
    <xdr:to>
      <xdr:col>116</xdr:col>
      <xdr:colOff>62864</xdr:colOff>
      <xdr:row>38</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flipV="1">
          <a:off x="22159595" y="5513126"/>
          <a:ext cx="1269" cy="11416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1937</xdr:rowOff>
    </xdr:from>
    <xdr:ext cx="249299" cy="259045"/>
    <xdr:sp macro="" textlink="">
      <xdr:nvSpPr>
        <xdr:cNvPr id="739" name="諸支出金最小値テキスト">
          <a:extLst>
            <a:ext uri="{FF2B5EF4-FFF2-40B4-BE49-F238E27FC236}">
              <a16:creationId xmlns:a16="http://schemas.microsoft.com/office/drawing/2014/main" id="{00000000-0008-0000-0700-0000E3020000}"/>
            </a:ext>
          </a:extLst>
        </xdr:cNvPr>
        <xdr:cNvSpPr txBox="1"/>
      </xdr:nvSpPr>
      <xdr:spPr>
        <a:xfrm>
          <a:off x="22212300" y="66884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144853</xdr:rowOff>
    </xdr:from>
    <xdr:ext cx="534377" cy="259045"/>
    <xdr:sp macro="" textlink="">
      <xdr:nvSpPr>
        <xdr:cNvPr id="741" name="諸支出金最大値テキスト">
          <a:extLst>
            <a:ext uri="{FF2B5EF4-FFF2-40B4-BE49-F238E27FC236}">
              <a16:creationId xmlns:a16="http://schemas.microsoft.com/office/drawing/2014/main" id="{00000000-0008-0000-0700-0000E5020000}"/>
            </a:ext>
          </a:extLst>
        </xdr:cNvPr>
        <xdr:cNvSpPr txBox="1"/>
      </xdr:nvSpPr>
      <xdr:spPr>
        <a:xfrm>
          <a:off x="22212300" y="5288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24,971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26726</xdr:rowOff>
    </xdr:from>
    <xdr:to>
      <xdr:col>116</xdr:col>
      <xdr:colOff>152400</xdr:colOff>
      <xdr:row>32</xdr:row>
      <xdr:rowOff>26726</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2072600" y="5513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90837</xdr:rowOff>
    </xdr:from>
    <xdr:ext cx="378565" cy="259045"/>
    <xdr:sp macro="" textlink="">
      <xdr:nvSpPr>
        <xdr:cNvPr id="744" name="諸支出金平均値テキスト">
          <a:extLst>
            <a:ext uri="{FF2B5EF4-FFF2-40B4-BE49-F238E27FC236}">
              <a16:creationId xmlns:a16="http://schemas.microsoft.com/office/drawing/2014/main" id="{00000000-0008-0000-0700-0000E8020000}"/>
            </a:ext>
          </a:extLst>
        </xdr:cNvPr>
        <xdr:cNvSpPr txBox="1"/>
      </xdr:nvSpPr>
      <xdr:spPr>
        <a:xfrm>
          <a:off x="22212300" y="643448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67960</xdr:rowOff>
    </xdr:from>
    <xdr:to>
      <xdr:col>116</xdr:col>
      <xdr:colOff>114300</xdr:colOff>
      <xdr:row>38</xdr:row>
      <xdr:rowOff>169560</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2110700" y="658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73218</xdr:rowOff>
    </xdr:from>
    <xdr:to>
      <xdr:col>112</xdr:col>
      <xdr:colOff>38100</xdr:colOff>
      <xdr:row>39</xdr:row>
      <xdr:rowOff>3368</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1272500" y="6588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19895</xdr:rowOff>
    </xdr:from>
    <xdr:ext cx="378565"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1134017" y="63635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58679</xdr:rowOff>
    </xdr:from>
    <xdr:to>
      <xdr:col>107</xdr:col>
      <xdr:colOff>101600</xdr:colOff>
      <xdr:row>38</xdr:row>
      <xdr:rowOff>160279</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0383500" y="6573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5356</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0245017" y="63490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72075</xdr:rowOff>
    </xdr:from>
    <xdr:to>
      <xdr:col>102</xdr:col>
      <xdr:colOff>165100</xdr:colOff>
      <xdr:row>39</xdr:row>
      <xdr:rowOff>2225</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9494500" y="6587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18752</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9356017" y="63624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78979</xdr:rowOff>
    </xdr:from>
    <xdr:to>
      <xdr:col>98</xdr:col>
      <xdr:colOff>38100</xdr:colOff>
      <xdr:row>39</xdr:row>
      <xdr:rowOff>9129</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18605500" y="6594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25656</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8467017" y="63693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46387</xdr:rowOff>
    </xdr:from>
    <xdr:ext cx="249299" cy="259045"/>
    <xdr:sp macro="" textlink="">
      <xdr:nvSpPr>
        <xdr:cNvPr id="763" name="諸支出金該当値テキスト">
          <a:extLst>
            <a:ext uri="{FF2B5EF4-FFF2-40B4-BE49-F238E27FC236}">
              <a16:creationId xmlns:a16="http://schemas.microsoft.com/office/drawing/2014/main" id="{00000000-0008-0000-0700-0000FB020000}"/>
            </a:ext>
          </a:extLst>
        </xdr:cNvPr>
        <xdr:cNvSpPr txBox="1"/>
      </xdr:nvSpPr>
      <xdr:spPr>
        <a:xfrm>
          <a:off x="22212300" y="65614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前年度繰上充用金グラフ枠">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8" name="前年度繰上充用金最小値テキスト">
          <a:extLst>
            <a:ext uri="{FF2B5EF4-FFF2-40B4-BE49-F238E27FC236}">
              <a16:creationId xmlns:a16="http://schemas.microsoft.com/office/drawing/2014/main" id="{00000000-0008-0000-0700-000014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0" name="前年度繰上充用金最大値テキスト">
          <a:extLst>
            <a:ext uri="{FF2B5EF4-FFF2-40B4-BE49-F238E27FC236}">
              <a16:creationId xmlns:a16="http://schemas.microsoft.com/office/drawing/2014/main" id="{00000000-0008-0000-0700-000016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3" name="前年度繰上充用金平均値テキスト">
          <a:extLst>
            <a:ext uri="{FF2B5EF4-FFF2-40B4-BE49-F238E27FC236}">
              <a16:creationId xmlns:a16="http://schemas.microsoft.com/office/drawing/2014/main" id="{00000000-0008-0000-0700-000019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2" name="前年度繰上充用金該当値テキスト">
          <a:extLst>
            <a:ext uri="{FF2B5EF4-FFF2-40B4-BE49-F238E27FC236}">
              <a16:creationId xmlns:a16="http://schemas.microsoft.com/office/drawing/2014/main" id="{00000000-0008-0000-0700-00002C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1" name="正方形/長方形 820">
          <a:extLst>
            <a:ext uri="{FF2B5EF4-FFF2-40B4-BE49-F238E27FC236}">
              <a16:creationId xmlns:a16="http://schemas.microsoft.com/office/drawing/2014/main" id="{00000000-0008-0000-0700-00003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歳出決算総額は、住民</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949,807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総務費が、前年度と比較して△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41,872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円となっている。主な理由は、鉄道経営安定基金積立金負担金（対前年度△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282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百万円）及び子どもあゆみ基金積立金（対前年度△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100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百万円）による影響である。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民生費が、前年度と比較して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+14,146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円となっている。主な理由は、住民税非課税世帯などの給付金事業（対前年度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百万円）及び人口減（△</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243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人）による影響で住民</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人当たりのコストが増加となった。　</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消防費が、前年度と比較して△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13,480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円となっている。主な理由は、中里農業構造改善センター耐震補強及び改修事業（対前年度△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113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百万円）による影響である。　</a:t>
          </a:r>
        </a:p>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教育費が、前年度と比較して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+21,536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円となっている。主な理由は、小中学校体育館</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LED</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照明整備事業（対前年度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百万円）、村山集会所整備事業（対前年度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百万円）、教育費人件費（総額）（対前年度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百万円）、宍喰小学校トイレ改修事業（対前年度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百万円）などによる影響である。</a:t>
          </a:r>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p>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公債費については、類似団体と比較して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11,774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円上回っているが、令和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年度に実施した地方債繰上償還（</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142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百万円）の影響によるものである。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徳島県海陽町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定員適正化計画に基づく人件費の抑制、行財政改革の実行による徹底した経費削減により、財政調整基金残高は</a:t>
          </a:r>
          <a:r>
            <a:rPr kumimoji="1" lang="ja-JP" altLang="en-US" sz="1400">
              <a:solidFill>
                <a:sysClr val="windowText" lastClr="000000"/>
              </a:solidFill>
              <a:latin typeface="ＭＳ ゴシック" pitchFamily="49" charset="-128"/>
              <a:ea typeface="ＭＳ ゴシック" pitchFamily="49" charset="-128"/>
            </a:rPr>
            <a:t>令和</a:t>
          </a:r>
          <a:r>
            <a:rPr kumimoji="1" lang="en-US" altLang="ja-JP" sz="1400">
              <a:solidFill>
                <a:sysClr val="windowText" lastClr="000000"/>
              </a:solidFill>
              <a:latin typeface="ＭＳ ゴシック" pitchFamily="49" charset="-128"/>
              <a:ea typeface="ＭＳ ゴシック" pitchFamily="49" charset="-128"/>
            </a:rPr>
            <a:t>5</a:t>
          </a:r>
          <a:r>
            <a:rPr kumimoji="1" lang="ja-JP" altLang="en-US" sz="1400">
              <a:solidFill>
                <a:sysClr val="windowText" lastClr="000000"/>
              </a:solidFill>
              <a:latin typeface="ＭＳ ゴシック" pitchFamily="49" charset="-128"/>
              <a:ea typeface="ＭＳ ゴシック" pitchFamily="49" charset="-128"/>
            </a:rPr>
            <a:t>年度末で</a:t>
          </a:r>
          <a:r>
            <a:rPr kumimoji="1" lang="en-US" altLang="ja-JP" sz="1400">
              <a:solidFill>
                <a:sysClr val="windowText" lastClr="000000"/>
              </a:solidFill>
              <a:latin typeface="ＭＳ ゴシック" pitchFamily="49" charset="-128"/>
              <a:ea typeface="ＭＳ ゴシック" pitchFamily="49" charset="-128"/>
            </a:rPr>
            <a:t>4,042</a:t>
          </a:r>
          <a:r>
            <a:rPr kumimoji="1" lang="ja-JP" altLang="en-US" sz="1400">
              <a:solidFill>
                <a:sysClr val="windowText" lastClr="000000"/>
              </a:solidFill>
              <a:latin typeface="ＭＳ ゴシック" pitchFamily="49" charset="-128"/>
              <a:ea typeface="ＭＳ ゴシック" pitchFamily="49" charset="-128"/>
            </a:rPr>
            <a:t>百万円</a:t>
          </a:r>
          <a:r>
            <a:rPr kumimoji="1" lang="ja-JP" altLang="en-US" sz="1400">
              <a:latin typeface="ＭＳ ゴシック" pitchFamily="49" charset="-128"/>
              <a:ea typeface="ＭＳ ゴシック" pitchFamily="49" charset="-128"/>
            </a:rPr>
            <a:t>となっており将来に備えての財源確保もできている。しかし、今後、大規模事業（宍喰地区防災公園、防災行政無線システム、衛生組合ごみ処理施設整備事業、海部消防組合庁舎整備事業等）が控えているため、より一層の行財政改革の実行等により、経費削減に努める必要が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徳島県海陽町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全ての会計において資金不足は生じていない。健全に運営されているといえる。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192.168.230.151\&#32207;&#21209;&#35506;\&#32207;&#21209;&#35506;&#65288;&#32102;&#19982;&#31561;&#65289;\6_&#36001;&#25919;&#65288;&#22320;&#26041;&#20661;&#38500;&#12367;&#65289;\13_&#36001;&#25919;&#29366;&#27841;&#36039;&#26009;&#38598;\14_&#20196;&#21644;5&#24180;&#24230;&#36001;&#25919;&#29366;&#27841;&#36039;&#26009;&#38598;&#65288;&#20196;&#21644;6&#12539;7&#24180;&#24230;&#20316;&#25104;&#65289;\5_&#30476;&#12408;&#22238;&#31572;&#65288;2&#22238;&#30446;&#65306;&#20196;&#21644;7&#24180;&#24230;&#23455;&#26045;&#65289;\&#12304;&#36001;&#25919;&#29366;&#27841;&#36039;&#26009;&#38598;&#12305;_363880_&#28023;&#38525;&#30010;_2023(2&#22238;&#30446;).xlsx" TargetMode="External"/><Relationship Id="rId1" Type="http://schemas.openxmlformats.org/officeDocument/2006/relationships/externalLinkPath" Target="&#12304;&#36001;&#25919;&#29366;&#27841;&#36039;&#26009;&#38598;&#12305;_363880_&#28023;&#38525;&#30010;_2023(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公会計指標分析・財政指標組合せ分析表"/>
      <sheetName val="施設類型別ストック情報分析表①"/>
      <sheetName val="施設類型別ストック情報分析表②"/>
    </sheetNames>
    <sheetDataSet>
      <sheetData sheetId="0">
        <row r="50">
          <cell r="BP50" t="str">
            <v>R01</v>
          </cell>
          <cell r="BX50" t="str">
            <v>R02</v>
          </cell>
          <cell r="CF50" t="str">
            <v>R03</v>
          </cell>
          <cell r="CN50" t="str">
            <v>R04</v>
          </cell>
          <cell r="CV50" t="str">
            <v>R05</v>
          </cell>
        </row>
        <row r="51">
          <cell r="AN51" t="str">
            <v>当該団体値</v>
          </cell>
        </row>
        <row r="53">
          <cell r="BP53">
            <v>65.099999999999994</v>
          </cell>
          <cell r="BX53">
            <v>66.3</v>
          </cell>
          <cell r="CF53">
            <v>67.599999999999994</v>
          </cell>
          <cell r="CN53">
            <v>69</v>
          </cell>
          <cell r="CV53">
            <v>70.400000000000006</v>
          </cell>
        </row>
        <row r="55">
          <cell r="AN55" t="str">
            <v>類似団体内平均値</v>
          </cell>
          <cell r="BP55">
            <v>0</v>
          </cell>
          <cell r="BX55">
            <v>0</v>
          </cell>
          <cell r="CF55">
            <v>0</v>
          </cell>
          <cell r="CN55">
            <v>0</v>
          </cell>
          <cell r="CV55">
            <v>0</v>
          </cell>
        </row>
        <row r="57">
          <cell r="BP57">
            <v>62.8</v>
          </cell>
          <cell r="BX57">
            <v>64</v>
          </cell>
          <cell r="CF57">
            <v>62.7</v>
          </cell>
          <cell r="CN57">
            <v>63.1</v>
          </cell>
          <cell r="CV57">
            <v>63.8</v>
          </cell>
        </row>
        <row r="72">
          <cell r="BP72" t="str">
            <v>R01</v>
          </cell>
          <cell r="BX72" t="str">
            <v>R02</v>
          </cell>
          <cell r="CF72" t="str">
            <v>R03</v>
          </cell>
          <cell r="CN72" t="str">
            <v>R04</v>
          </cell>
          <cell r="CV72" t="str">
            <v>R05</v>
          </cell>
        </row>
        <row r="73">
          <cell r="AN73" t="str">
            <v>当該団体値</v>
          </cell>
        </row>
        <row r="75">
          <cell r="BP75">
            <v>1.5</v>
          </cell>
          <cell r="BX75">
            <v>1.7</v>
          </cell>
          <cell r="CF75">
            <v>1.5</v>
          </cell>
          <cell r="CN75">
            <v>1.3</v>
          </cell>
          <cell r="CV75">
            <v>1.2</v>
          </cell>
        </row>
        <row r="77">
          <cell r="AN77" t="str">
            <v>類似団体内平均値</v>
          </cell>
          <cell r="BP77">
            <v>0</v>
          </cell>
          <cell r="BX77">
            <v>0</v>
          </cell>
          <cell r="CF77">
            <v>0</v>
          </cell>
          <cell r="CN77">
            <v>0</v>
          </cell>
          <cell r="CV77">
            <v>0</v>
          </cell>
        </row>
        <row r="79">
          <cell r="BP79">
            <v>7.7</v>
          </cell>
          <cell r="BX79">
            <v>8</v>
          </cell>
          <cell r="CF79">
            <v>8.3000000000000007</v>
          </cell>
          <cell r="CN79">
            <v>8.1</v>
          </cell>
          <cell r="CV79">
            <v>8.1999999999999993</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FFCC"/>
    <pageSetUpPr fitToPage="1"/>
  </sheetPr>
  <dimension ref="A1:DO56"/>
  <sheetViews>
    <sheetView showGridLines="0" topLeftCell="B31"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81"/>
      <c r="DK1" s="181"/>
      <c r="DL1" s="181"/>
      <c r="DM1" s="181"/>
      <c r="DN1" s="181"/>
      <c r="DO1" s="181"/>
    </row>
    <row r="2" spans="1:119" ht="24.75" thickBot="1" x14ac:dyDescent="0.2">
      <c r="B2" s="182" t="s">
        <v>77</v>
      </c>
      <c r="C2" s="182"/>
      <c r="D2" s="183"/>
    </row>
    <row r="3" spans="1:119" ht="18.75" customHeight="1" thickBot="1" x14ac:dyDescent="0.2">
      <c r="A3" s="181"/>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15">
      <c r="A4" s="181"/>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8491488</v>
      </c>
      <c r="BO4" s="371"/>
      <c r="BP4" s="371"/>
      <c r="BQ4" s="371"/>
      <c r="BR4" s="371"/>
      <c r="BS4" s="371"/>
      <c r="BT4" s="371"/>
      <c r="BU4" s="372"/>
      <c r="BV4" s="370">
        <v>8794581</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9.8000000000000007</v>
      </c>
      <c r="CU4" s="377"/>
      <c r="CV4" s="377"/>
      <c r="CW4" s="377"/>
      <c r="CX4" s="377"/>
      <c r="CY4" s="377"/>
      <c r="CZ4" s="377"/>
      <c r="DA4" s="378"/>
      <c r="DB4" s="376">
        <v>9.6</v>
      </c>
      <c r="DC4" s="377"/>
      <c r="DD4" s="377"/>
      <c r="DE4" s="377"/>
      <c r="DF4" s="377"/>
      <c r="DG4" s="377"/>
      <c r="DH4" s="377"/>
      <c r="DI4" s="378"/>
    </row>
    <row r="5" spans="1:119" ht="18.75" customHeight="1" x14ac:dyDescent="0.15">
      <c r="A5" s="181"/>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7980275</v>
      </c>
      <c r="BO5" s="408"/>
      <c r="BP5" s="408"/>
      <c r="BQ5" s="408"/>
      <c r="BR5" s="408"/>
      <c r="BS5" s="408"/>
      <c r="BT5" s="408"/>
      <c r="BU5" s="409"/>
      <c r="BV5" s="407">
        <v>8309995</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87.9</v>
      </c>
      <c r="CU5" s="405"/>
      <c r="CV5" s="405"/>
      <c r="CW5" s="405"/>
      <c r="CX5" s="405"/>
      <c r="CY5" s="405"/>
      <c r="CZ5" s="405"/>
      <c r="DA5" s="406"/>
      <c r="DB5" s="404">
        <v>84.6</v>
      </c>
      <c r="DC5" s="405"/>
      <c r="DD5" s="405"/>
      <c r="DE5" s="405"/>
      <c r="DF5" s="405"/>
      <c r="DG5" s="405"/>
      <c r="DH5" s="405"/>
      <c r="DI5" s="406"/>
    </row>
    <row r="6" spans="1:119" ht="18.75" customHeight="1" x14ac:dyDescent="0.15">
      <c r="A6" s="181"/>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511213</v>
      </c>
      <c r="BO6" s="408"/>
      <c r="BP6" s="408"/>
      <c r="BQ6" s="408"/>
      <c r="BR6" s="408"/>
      <c r="BS6" s="408"/>
      <c r="BT6" s="408"/>
      <c r="BU6" s="409"/>
      <c r="BV6" s="407">
        <v>484586</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88.2</v>
      </c>
      <c r="CU6" s="445"/>
      <c r="CV6" s="445"/>
      <c r="CW6" s="445"/>
      <c r="CX6" s="445"/>
      <c r="CY6" s="445"/>
      <c r="CZ6" s="445"/>
      <c r="DA6" s="446"/>
      <c r="DB6" s="444">
        <v>85.3</v>
      </c>
      <c r="DC6" s="445"/>
      <c r="DD6" s="445"/>
      <c r="DE6" s="445"/>
      <c r="DF6" s="445"/>
      <c r="DG6" s="445"/>
      <c r="DH6" s="445"/>
      <c r="DI6" s="446"/>
    </row>
    <row r="7" spans="1:119" ht="18.75" customHeight="1" x14ac:dyDescent="0.15">
      <c r="A7" s="181"/>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29664</v>
      </c>
      <c r="BO7" s="408"/>
      <c r="BP7" s="408"/>
      <c r="BQ7" s="408"/>
      <c r="BR7" s="408"/>
      <c r="BS7" s="408"/>
      <c r="BT7" s="408"/>
      <c r="BU7" s="409"/>
      <c r="BV7" s="407">
        <v>13381</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4889092</v>
      </c>
      <c r="CU7" s="408"/>
      <c r="CV7" s="408"/>
      <c r="CW7" s="408"/>
      <c r="CX7" s="408"/>
      <c r="CY7" s="408"/>
      <c r="CZ7" s="408"/>
      <c r="DA7" s="409"/>
      <c r="DB7" s="407">
        <v>4892276</v>
      </c>
      <c r="DC7" s="408"/>
      <c r="DD7" s="408"/>
      <c r="DE7" s="408"/>
      <c r="DF7" s="408"/>
      <c r="DG7" s="408"/>
      <c r="DH7" s="408"/>
      <c r="DI7" s="409"/>
    </row>
    <row r="8" spans="1:119" ht="18.75" customHeight="1" thickBot="1" x14ac:dyDescent="0.2">
      <c r="A8" s="181"/>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481549</v>
      </c>
      <c r="BO8" s="408"/>
      <c r="BP8" s="408"/>
      <c r="BQ8" s="408"/>
      <c r="BR8" s="408"/>
      <c r="BS8" s="408"/>
      <c r="BT8" s="408"/>
      <c r="BU8" s="409"/>
      <c r="BV8" s="407">
        <v>471205</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0.19</v>
      </c>
      <c r="CU8" s="448"/>
      <c r="CV8" s="448"/>
      <c r="CW8" s="448"/>
      <c r="CX8" s="448"/>
      <c r="CY8" s="448"/>
      <c r="CZ8" s="448"/>
      <c r="DA8" s="449"/>
      <c r="DB8" s="447">
        <v>0.19</v>
      </c>
      <c r="DC8" s="448"/>
      <c r="DD8" s="448"/>
      <c r="DE8" s="448"/>
      <c r="DF8" s="448"/>
      <c r="DG8" s="448"/>
      <c r="DH8" s="448"/>
      <c r="DI8" s="449"/>
    </row>
    <row r="9" spans="1:119" ht="18.75" customHeight="1" thickBot="1" x14ac:dyDescent="0.2">
      <c r="A9" s="181"/>
      <c r="B9" s="401" t="s">
        <v>106</v>
      </c>
      <c r="C9" s="402"/>
      <c r="D9" s="402"/>
      <c r="E9" s="402"/>
      <c r="F9" s="402"/>
      <c r="G9" s="402"/>
      <c r="H9" s="402"/>
      <c r="I9" s="402"/>
      <c r="J9" s="402"/>
      <c r="K9" s="450"/>
      <c r="L9" s="451" t="s">
        <v>107</v>
      </c>
      <c r="M9" s="452"/>
      <c r="N9" s="452"/>
      <c r="O9" s="452"/>
      <c r="P9" s="452"/>
      <c r="Q9" s="453"/>
      <c r="R9" s="454">
        <v>8358</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90</v>
      </c>
      <c r="AV9" s="440"/>
      <c r="AW9" s="440"/>
      <c r="AX9" s="440"/>
      <c r="AY9" s="441" t="s">
        <v>110</v>
      </c>
      <c r="AZ9" s="442"/>
      <c r="BA9" s="442"/>
      <c r="BB9" s="442"/>
      <c r="BC9" s="442"/>
      <c r="BD9" s="442"/>
      <c r="BE9" s="442"/>
      <c r="BF9" s="442"/>
      <c r="BG9" s="442"/>
      <c r="BH9" s="442"/>
      <c r="BI9" s="442"/>
      <c r="BJ9" s="442"/>
      <c r="BK9" s="442"/>
      <c r="BL9" s="442"/>
      <c r="BM9" s="443"/>
      <c r="BN9" s="407">
        <v>10344</v>
      </c>
      <c r="BO9" s="408"/>
      <c r="BP9" s="408"/>
      <c r="BQ9" s="408"/>
      <c r="BR9" s="408"/>
      <c r="BS9" s="408"/>
      <c r="BT9" s="408"/>
      <c r="BU9" s="409"/>
      <c r="BV9" s="407">
        <v>-61740</v>
      </c>
      <c r="BW9" s="408"/>
      <c r="BX9" s="408"/>
      <c r="BY9" s="408"/>
      <c r="BZ9" s="408"/>
      <c r="CA9" s="408"/>
      <c r="CB9" s="408"/>
      <c r="CC9" s="409"/>
      <c r="CD9" s="410" t="s">
        <v>111</v>
      </c>
      <c r="CE9" s="411"/>
      <c r="CF9" s="411"/>
      <c r="CG9" s="411"/>
      <c r="CH9" s="411"/>
      <c r="CI9" s="411"/>
      <c r="CJ9" s="411"/>
      <c r="CK9" s="411"/>
      <c r="CL9" s="411"/>
      <c r="CM9" s="411"/>
      <c r="CN9" s="411"/>
      <c r="CO9" s="411"/>
      <c r="CP9" s="411"/>
      <c r="CQ9" s="411"/>
      <c r="CR9" s="411"/>
      <c r="CS9" s="412"/>
      <c r="CT9" s="404">
        <v>13</v>
      </c>
      <c r="CU9" s="405"/>
      <c r="CV9" s="405"/>
      <c r="CW9" s="405"/>
      <c r="CX9" s="405"/>
      <c r="CY9" s="405"/>
      <c r="CZ9" s="405"/>
      <c r="DA9" s="406"/>
      <c r="DB9" s="404">
        <v>13.5</v>
      </c>
      <c r="DC9" s="405"/>
      <c r="DD9" s="405"/>
      <c r="DE9" s="405"/>
      <c r="DF9" s="405"/>
      <c r="DG9" s="405"/>
      <c r="DH9" s="405"/>
      <c r="DI9" s="406"/>
    </row>
    <row r="10" spans="1:119" ht="18.75" customHeight="1" thickBot="1" x14ac:dyDescent="0.2">
      <c r="A10" s="181"/>
      <c r="B10" s="401"/>
      <c r="C10" s="402"/>
      <c r="D10" s="402"/>
      <c r="E10" s="402"/>
      <c r="F10" s="402"/>
      <c r="G10" s="402"/>
      <c r="H10" s="402"/>
      <c r="I10" s="402"/>
      <c r="J10" s="402"/>
      <c r="K10" s="450"/>
      <c r="L10" s="457" t="s">
        <v>112</v>
      </c>
      <c r="M10" s="437"/>
      <c r="N10" s="437"/>
      <c r="O10" s="437"/>
      <c r="P10" s="437"/>
      <c r="Q10" s="438"/>
      <c r="R10" s="458">
        <v>9283</v>
      </c>
      <c r="S10" s="459"/>
      <c r="T10" s="459"/>
      <c r="U10" s="459"/>
      <c r="V10" s="460"/>
      <c r="W10" s="395"/>
      <c r="X10" s="396"/>
      <c r="Y10" s="396"/>
      <c r="Z10" s="396"/>
      <c r="AA10" s="396"/>
      <c r="AB10" s="396"/>
      <c r="AC10" s="396"/>
      <c r="AD10" s="396"/>
      <c r="AE10" s="396"/>
      <c r="AF10" s="396"/>
      <c r="AG10" s="396"/>
      <c r="AH10" s="396"/>
      <c r="AI10" s="396"/>
      <c r="AJ10" s="396"/>
      <c r="AK10" s="396"/>
      <c r="AL10" s="399"/>
      <c r="AM10" s="436" t="s">
        <v>113</v>
      </c>
      <c r="AN10" s="437"/>
      <c r="AO10" s="437"/>
      <c r="AP10" s="437"/>
      <c r="AQ10" s="437"/>
      <c r="AR10" s="437"/>
      <c r="AS10" s="437"/>
      <c r="AT10" s="438"/>
      <c r="AU10" s="439" t="s">
        <v>114</v>
      </c>
      <c r="AV10" s="440"/>
      <c r="AW10" s="440"/>
      <c r="AX10" s="440"/>
      <c r="AY10" s="441" t="s">
        <v>115</v>
      </c>
      <c r="AZ10" s="442"/>
      <c r="BA10" s="442"/>
      <c r="BB10" s="442"/>
      <c r="BC10" s="442"/>
      <c r="BD10" s="442"/>
      <c r="BE10" s="442"/>
      <c r="BF10" s="442"/>
      <c r="BG10" s="442"/>
      <c r="BH10" s="442"/>
      <c r="BI10" s="442"/>
      <c r="BJ10" s="442"/>
      <c r="BK10" s="442"/>
      <c r="BL10" s="442"/>
      <c r="BM10" s="443"/>
      <c r="BN10" s="407">
        <v>93648</v>
      </c>
      <c r="BO10" s="408"/>
      <c r="BP10" s="408"/>
      <c r="BQ10" s="408"/>
      <c r="BR10" s="408"/>
      <c r="BS10" s="408"/>
      <c r="BT10" s="408"/>
      <c r="BU10" s="409"/>
      <c r="BV10" s="407">
        <v>124955</v>
      </c>
      <c r="BW10" s="408"/>
      <c r="BX10" s="408"/>
      <c r="BY10" s="408"/>
      <c r="BZ10" s="408"/>
      <c r="CA10" s="408"/>
      <c r="CB10" s="408"/>
      <c r="CC10" s="409"/>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114</v>
      </c>
      <c r="AV11" s="440"/>
      <c r="AW11" s="440"/>
      <c r="AX11" s="440"/>
      <c r="AY11" s="441" t="s">
        <v>120</v>
      </c>
      <c r="AZ11" s="442"/>
      <c r="BA11" s="442"/>
      <c r="BB11" s="442"/>
      <c r="BC11" s="442"/>
      <c r="BD11" s="442"/>
      <c r="BE11" s="442"/>
      <c r="BF11" s="442"/>
      <c r="BG11" s="442"/>
      <c r="BH11" s="442"/>
      <c r="BI11" s="442"/>
      <c r="BJ11" s="442"/>
      <c r="BK11" s="442"/>
      <c r="BL11" s="442"/>
      <c r="BM11" s="443"/>
      <c r="BN11" s="407">
        <v>142497</v>
      </c>
      <c r="BO11" s="408"/>
      <c r="BP11" s="408"/>
      <c r="BQ11" s="408"/>
      <c r="BR11" s="408"/>
      <c r="BS11" s="408"/>
      <c r="BT11" s="408"/>
      <c r="BU11" s="409"/>
      <c r="BV11" s="407">
        <v>142162</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15">
      <c r="A12" s="181"/>
      <c r="B12" s="467" t="s">
        <v>123</v>
      </c>
      <c r="C12" s="468"/>
      <c r="D12" s="468"/>
      <c r="E12" s="468"/>
      <c r="F12" s="468"/>
      <c r="G12" s="468"/>
      <c r="H12" s="468"/>
      <c r="I12" s="468"/>
      <c r="J12" s="468"/>
      <c r="K12" s="469"/>
      <c r="L12" s="476" t="s">
        <v>124</v>
      </c>
      <c r="M12" s="477"/>
      <c r="N12" s="477"/>
      <c r="O12" s="477"/>
      <c r="P12" s="477"/>
      <c r="Q12" s="478"/>
      <c r="R12" s="479">
        <v>8402</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0</v>
      </c>
      <c r="BO12" s="408"/>
      <c r="BP12" s="408"/>
      <c r="BQ12" s="408"/>
      <c r="BR12" s="408"/>
      <c r="BS12" s="408"/>
      <c r="BT12" s="408"/>
      <c r="BU12" s="409"/>
      <c r="BV12" s="407">
        <v>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15">
      <c r="A13" s="181"/>
      <c r="B13" s="470"/>
      <c r="C13" s="471"/>
      <c r="D13" s="471"/>
      <c r="E13" s="471"/>
      <c r="F13" s="471"/>
      <c r="G13" s="471"/>
      <c r="H13" s="471"/>
      <c r="I13" s="471"/>
      <c r="J13" s="471"/>
      <c r="K13" s="472"/>
      <c r="L13" s="190"/>
      <c r="M13" s="498" t="s">
        <v>130</v>
      </c>
      <c r="N13" s="499"/>
      <c r="O13" s="499"/>
      <c r="P13" s="499"/>
      <c r="Q13" s="500"/>
      <c r="R13" s="491">
        <v>8194</v>
      </c>
      <c r="S13" s="492"/>
      <c r="T13" s="492"/>
      <c r="U13" s="492"/>
      <c r="V13" s="493"/>
      <c r="W13" s="423" t="s">
        <v>131</v>
      </c>
      <c r="X13" s="424"/>
      <c r="Y13" s="424"/>
      <c r="Z13" s="424"/>
      <c r="AA13" s="424"/>
      <c r="AB13" s="414"/>
      <c r="AC13" s="458">
        <v>613</v>
      </c>
      <c r="AD13" s="459"/>
      <c r="AE13" s="459"/>
      <c r="AF13" s="459"/>
      <c r="AG13" s="501"/>
      <c r="AH13" s="458">
        <v>693</v>
      </c>
      <c r="AI13" s="459"/>
      <c r="AJ13" s="459"/>
      <c r="AK13" s="459"/>
      <c r="AL13" s="460"/>
      <c r="AM13" s="436" t="s">
        <v>132</v>
      </c>
      <c r="AN13" s="437"/>
      <c r="AO13" s="437"/>
      <c r="AP13" s="437"/>
      <c r="AQ13" s="437"/>
      <c r="AR13" s="437"/>
      <c r="AS13" s="437"/>
      <c r="AT13" s="438"/>
      <c r="AU13" s="439" t="s">
        <v>114</v>
      </c>
      <c r="AV13" s="440"/>
      <c r="AW13" s="440"/>
      <c r="AX13" s="440"/>
      <c r="AY13" s="441" t="s">
        <v>133</v>
      </c>
      <c r="AZ13" s="442"/>
      <c r="BA13" s="442"/>
      <c r="BB13" s="442"/>
      <c r="BC13" s="442"/>
      <c r="BD13" s="442"/>
      <c r="BE13" s="442"/>
      <c r="BF13" s="442"/>
      <c r="BG13" s="442"/>
      <c r="BH13" s="442"/>
      <c r="BI13" s="442"/>
      <c r="BJ13" s="442"/>
      <c r="BK13" s="442"/>
      <c r="BL13" s="442"/>
      <c r="BM13" s="443"/>
      <c r="BN13" s="407">
        <v>246489</v>
      </c>
      <c r="BO13" s="408"/>
      <c r="BP13" s="408"/>
      <c r="BQ13" s="408"/>
      <c r="BR13" s="408"/>
      <c r="BS13" s="408"/>
      <c r="BT13" s="408"/>
      <c r="BU13" s="409"/>
      <c r="BV13" s="407">
        <v>205377</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1.2</v>
      </c>
      <c r="CU13" s="405"/>
      <c r="CV13" s="405"/>
      <c r="CW13" s="405"/>
      <c r="CX13" s="405"/>
      <c r="CY13" s="405"/>
      <c r="CZ13" s="405"/>
      <c r="DA13" s="406"/>
      <c r="DB13" s="404">
        <v>1.3</v>
      </c>
      <c r="DC13" s="405"/>
      <c r="DD13" s="405"/>
      <c r="DE13" s="405"/>
      <c r="DF13" s="405"/>
      <c r="DG13" s="405"/>
      <c r="DH13" s="405"/>
      <c r="DI13" s="406"/>
    </row>
    <row r="14" spans="1:119" ht="18.75" customHeight="1" thickBot="1" x14ac:dyDescent="0.2">
      <c r="A14" s="181"/>
      <c r="B14" s="470"/>
      <c r="C14" s="471"/>
      <c r="D14" s="471"/>
      <c r="E14" s="471"/>
      <c r="F14" s="471"/>
      <c r="G14" s="471"/>
      <c r="H14" s="471"/>
      <c r="I14" s="471"/>
      <c r="J14" s="471"/>
      <c r="K14" s="472"/>
      <c r="L14" s="488" t="s">
        <v>135</v>
      </c>
      <c r="M14" s="489"/>
      <c r="N14" s="489"/>
      <c r="O14" s="489"/>
      <c r="P14" s="489"/>
      <c r="Q14" s="490"/>
      <c r="R14" s="491">
        <v>8645</v>
      </c>
      <c r="S14" s="492"/>
      <c r="T14" s="492"/>
      <c r="U14" s="492"/>
      <c r="V14" s="493"/>
      <c r="W14" s="397"/>
      <c r="X14" s="398"/>
      <c r="Y14" s="398"/>
      <c r="Z14" s="398"/>
      <c r="AA14" s="398"/>
      <c r="AB14" s="387"/>
      <c r="AC14" s="494">
        <v>15.4</v>
      </c>
      <c r="AD14" s="495"/>
      <c r="AE14" s="495"/>
      <c r="AF14" s="495"/>
      <c r="AG14" s="496"/>
      <c r="AH14" s="494">
        <v>16.5</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t="s">
        <v>122</v>
      </c>
      <c r="CU14" s="506"/>
      <c r="CV14" s="506"/>
      <c r="CW14" s="506"/>
      <c r="CX14" s="506"/>
      <c r="CY14" s="506"/>
      <c r="CZ14" s="506"/>
      <c r="DA14" s="507"/>
      <c r="DB14" s="505" t="s">
        <v>122</v>
      </c>
      <c r="DC14" s="506"/>
      <c r="DD14" s="506"/>
      <c r="DE14" s="506"/>
      <c r="DF14" s="506"/>
      <c r="DG14" s="506"/>
      <c r="DH14" s="506"/>
      <c r="DI14" s="507"/>
    </row>
    <row r="15" spans="1:119" ht="18.75" customHeight="1" x14ac:dyDescent="0.15">
      <c r="A15" s="181"/>
      <c r="B15" s="470"/>
      <c r="C15" s="471"/>
      <c r="D15" s="471"/>
      <c r="E15" s="471"/>
      <c r="F15" s="471"/>
      <c r="G15" s="471"/>
      <c r="H15" s="471"/>
      <c r="I15" s="471"/>
      <c r="J15" s="471"/>
      <c r="K15" s="472"/>
      <c r="L15" s="190"/>
      <c r="M15" s="498" t="s">
        <v>130</v>
      </c>
      <c r="N15" s="499"/>
      <c r="O15" s="499"/>
      <c r="P15" s="499"/>
      <c r="Q15" s="500"/>
      <c r="R15" s="491">
        <v>8445</v>
      </c>
      <c r="S15" s="492"/>
      <c r="T15" s="492"/>
      <c r="U15" s="492"/>
      <c r="V15" s="493"/>
      <c r="W15" s="423" t="s">
        <v>137</v>
      </c>
      <c r="X15" s="424"/>
      <c r="Y15" s="424"/>
      <c r="Z15" s="424"/>
      <c r="AA15" s="424"/>
      <c r="AB15" s="414"/>
      <c r="AC15" s="458">
        <v>972</v>
      </c>
      <c r="AD15" s="459"/>
      <c r="AE15" s="459"/>
      <c r="AF15" s="459"/>
      <c r="AG15" s="501"/>
      <c r="AH15" s="458">
        <v>1077</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923483</v>
      </c>
      <c r="BO15" s="371"/>
      <c r="BP15" s="371"/>
      <c r="BQ15" s="371"/>
      <c r="BR15" s="371"/>
      <c r="BS15" s="371"/>
      <c r="BT15" s="371"/>
      <c r="BU15" s="372"/>
      <c r="BV15" s="370">
        <v>895839</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24.4</v>
      </c>
      <c r="AD16" s="495"/>
      <c r="AE16" s="495"/>
      <c r="AF16" s="495"/>
      <c r="AG16" s="496"/>
      <c r="AH16" s="494">
        <v>25.6</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4672255</v>
      </c>
      <c r="BO16" s="408"/>
      <c r="BP16" s="408"/>
      <c r="BQ16" s="408"/>
      <c r="BR16" s="408"/>
      <c r="BS16" s="408"/>
      <c r="BT16" s="408"/>
      <c r="BU16" s="409"/>
      <c r="BV16" s="407">
        <v>4656699</v>
      </c>
      <c r="BW16" s="408"/>
      <c r="BX16" s="408"/>
      <c r="BY16" s="408"/>
      <c r="BZ16" s="408"/>
      <c r="CA16" s="408"/>
      <c r="CB16" s="408"/>
      <c r="CC16" s="409"/>
      <c r="CD16" s="194"/>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81"/>
      <c r="B17" s="473"/>
      <c r="C17" s="474"/>
      <c r="D17" s="474"/>
      <c r="E17" s="474"/>
      <c r="F17" s="474"/>
      <c r="G17" s="474"/>
      <c r="H17" s="474"/>
      <c r="I17" s="474"/>
      <c r="J17" s="474"/>
      <c r="K17" s="475"/>
      <c r="L17" s="195"/>
      <c r="M17" s="518" t="s">
        <v>143</v>
      </c>
      <c r="N17" s="519"/>
      <c r="O17" s="519"/>
      <c r="P17" s="519"/>
      <c r="Q17" s="520"/>
      <c r="R17" s="513" t="s">
        <v>144</v>
      </c>
      <c r="S17" s="514"/>
      <c r="T17" s="514"/>
      <c r="U17" s="514"/>
      <c r="V17" s="515"/>
      <c r="W17" s="423" t="s">
        <v>145</v>
      </c>
      <c r="X17" s="424"/>
      <c r="Y17" s="424"/>
      <c r="Z17" s="424"/>
      <c r="AA17" s="424"/>
      <c r="AB17" s="414"/>
      <c r="AC17" s="458">
        <v>2392</v>
      </c>
      <c r="AD17" s="459"/>
      <c r="AE17" s="459"/>
      <c r="AF17" s="459"/>
      <c r="AG17" s="501"/>
      <c r="AH17" s="458">
        <v>2431</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1121815</v>
      </c>
      <c r="BO17" s="408"/>
      <c r="BP17" s="408"/>
      <c r="BQ17" s="408"/>
      <c r="BR17" s="408"/>
      <c r="BS17" s="408"/>
      <c r="BT17" s="408"/>
      <c r="BU17" s="409"/>
      <c r="BV17" s="407">
        <v>1090830</v>
      </c>
      <c r="BW17" s="408"/>
      <c r="BX17" s="408"/>
      <c r="BY17" s="408"/>
      <c r="BZ17" s="408"/>
      <c r="CA17" s="408"/>
      <c r="CB17" s="408"/>
      <c r="CC17" s="409"/>
      <c r="CD17" s="194"/>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81"/>
      <c r="B18" s="529" t="s">
        <v>147</v>
      </c>
      <c r="C18" s="450"/>
      <c r="D18" s="450"/>
      <c r="E18" s="530"/>
      <c r="F18" s="530"/>
      <c r="G18" s="530"/>
      <c r="H18" s="530"/>
      <c r="I18" s="530"/>
      <c r="J18" s="530"/>
      <c r="K18" s="530"/>
      <c r="L18" s="531">
        <v>327.67</v>
      </c>
      <c r="M18" s="531"/>
      <c r="N18" s="531"/>
      <c r="O18" s="531"/>
      <c r="P18" s="531"/>
      <c r="Q18" s="531"/>
      <c r="R18" s="532"/>
      <c r="S18" s="532"/>
      <c r="T18" s="532"/>
      <c r="U18" s="532"/>
      <c r="V18" s="533"/>
      <c r="W18" s="425"/>
      <c r="X18" s="426"/>
      <c r="Y18" s="426"/>
      <c r="Z18" s="426"/>
      <c r="AA18" s="426"/>
      <c r="AB18" s="417"/>
      <c r="AC18" s="534">
        <v>60.1</v>
      </c>
      <c r="AD18" s="535"/>
      <c r="AE18" s="535"/>
      <c r="AF18" s="535"/>
      <c r="AG18" s="536"/>
      <c r="AH18" s="534">
        <v>57.9</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4322540</v>
      </c>
      <c r="BO18" s="408"/>
      <c r="BP18" s="408"/>
      <c r="BQ18" s="408"/>
      <c r="BR18" s="408"/>
      <c r="BS18" s="408"/>
      <c r="BT18" s="408"/>
      <c r="BU18" s="409"/>
      <c r="BV18" s="407">
        <v>4192446</v>
      </c>
      <c r="BW18" s="408"/>
      <c r="BX18" s="408"/>
      <c r="BY18" s="408"/>
      <c r="BZ18" s="408"/>
      <c r="CA18" s="408"/>
      <c r="CB18" s="408"/>
      <c r="CC18" s="409"/>
      <c r="CD18" s="194"/>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81"/>
      <c r="B19" s="529" t="s">
        <v>149</v>
      </c>
      <c r="C19" s="450"/>
      <c r="D19" s="450"/>
      <c r="E19" s="530"/>
      <c r="F19" s="530"/>
      <c r="G19" s="530"/>
      <c r="H19" s="530"/>
      <c r="I19" s="530"/>
      <c r="J19" s="530"/>
      <c r="K19" s="530"/>
      <c r="L19" s="538">
        <v>26</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6516677</v>
      </c>
      <c r="BO19" s="408"/>
      <c r="BP19" s="408"/>
      <c r="BQ19" s="408"/>
      <c r="BR19" s="408"/>
      <c r="BS19" s="408"/>
      <c r="BT19" s="408"/>
      <c r="BU19" s="409"/>
      <c r="BV19" s="407">
        <v>6552038</v>
      </c>
      <c r="BW19" s="408"/>
      <c r="BX19" s="408"/>
      <c r="BY19" s="408"/>
      <c r="BZ19" s="408"/>
      <c r="CA19" s="408"/>
      <c r="CB19" s="408"/>
      <c r="CC19" s="409"/>
      <c r="CD19" s="194"/>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81"/>
      <c r="B20" s="529" t="s">
        <v>151</v>
      </c>
      <c r="C20" s="450"/>
      <c r="D20" s="450"/>
      <c r="E20" s="530"/>
      <c r="F20" s="530"/>
      <c r="G20" s="530"/>
      <c r="H20" s="530"/>
      <c r="I20" s="530"/>
      <c r="J20" s="530"/>
      <c r="K20" s="530"/>
      <c r="L20" s="538">
        <v>4018</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94"/>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81"/>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94"/>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81"/>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5894735</v>
      </c>
      <c r="BO22" s="371"/>
      <c r="BP22" s="371"/>
      <c r="BQ22" s="371"/>
      <c r="BR22" s="371"/>
      <c r="BS22" s="371"/>
      <c r="BT22" s="371"/>
      <c r="BU22" s="372"/>
      <c r="BV22" s="370">
        <v>6123494</v>
      </c>
      <c r="BW22" s="371"/>
      <c r="BX22" s="371"/>
      <c r="BY22" s="371"/>
      <c r="BZ22" s="371"/>
      <c r="CA22" s="371"/>
      <c r="CB22" s="371"/>
      <c r="CC22" s="372"/>
      <c r="CD22" s="194"/>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81"/>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4099489</v>
      </c>
      <c r="BO23" s="408"/>
      <c r="BP23" s="408"/>
      <c r="BQ23" s="408"/>
      <c r="BR23" s="408"/>
      <c r="BS23" s="408"/>
      <c r="BT23" s="408"/>
      <c r="BU23" s="409"/>
      <c r="BV23" s="407">
        <v>4042793</v>
      </c>
      <c r="BW23" s="408"/>
      <c r="BX23" s="408"/>
      <c r="BY23" s="408"/>
      <c r="BZ23" s="408"/>
      <c r="CA23" s="408"/>
      <c r="CB23" s="408"/>
      <c r="CC23" s="409"/>
      <c r="CD23" s="194"/>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81"/>
      <c r="B24" s="578"/>
      <c r="C24" s="554"/>
      <c r="D24" s="555"/>
      <c r="E24" s="457" t="s">
        <v>161</v>
      </c>
      <c r="F24" s="437"/>
      <c r="G24" s="437"/>
      <c r="H24" s="437"/>
      <c r="I24" s="437"/>
      <c r="J24" s="437"/>
      <c r="K24" s="438"/>
      <c r="L24" s="458">
        <v>1</v>
      </c>
      <c r="M24" s="459"/>
      <c r="N24" s="459"/>
      <c r="O24" s="459"/>
      <c r="P24" s="501"/>
      <c r="Q24" s="458">
        <v>7680</v>
      </c>
      <c r="R24" s="459"/>
      <c r="S24" s="459"/>
      <c r="T24" s="459"/>
      <c r="U24" s="459"/>
      <c r="V24" s="501"/>
      <c r="W24" s="553"/>
      <c r="X24" s="554"/>
      <c r="Y24" s="555"/>
      <c r="Z24" s="457" t="s">
        <v>162</v>
      </c>
      <c r="AA24" s="437"/>
      <c r="AB24" s="437"/>
      <c r="AC24" s="437"/>
      <c r="AD24" s="437"/>
      <c r="AE24" s="437"/>
      <c r="AF24" s="437"/>
      <c r="AG24" s="438"/>
      <c r="AH24" s="458">
        <v>92</v>
      </c>
      <c r="AI24" s="459"/>
      <c r="AJ24" s="459"/>
      <c r="AK24" s="459"/>
      <c r="AL24" s="501"/>
      <c r="AM24" s="458">
        <v>277012</v>
      </c>
      <c r="AN24" s="459"/>
      <c r="AO24" s="459"/>
      <c r="AP24" s="459"/>
      <c r="AQ24" s="459"/>
      <c r="AR24" s="501"/>
      <c r="AS24" s="458">
        <v>3011</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4641471</v>
      </c>
      <c r="BO24" s="408"/>
      <c r="BP24" s="408"/>
      <c r="BQ24" s="408"/>
      <c r="BR24" s="408"/>
      <c r="BS24" s="408"/>
      <c r="BT24" s="408"/>
      <c r="BU24" s="409"/>
      <c r="BV24" s="407">
        <v>4658328</v>
      </c>
      <c r="BW24" s="408"/>
      <c r="BX24" s="408"/>
      <c r="BY24" s="408"/>
      <c r="BZ24" s="408"/>
      <c r="CA24" s="408"/>
      <c r="CB24" s="408"/>
      <c r="CC24" s="409"/>
      <c r="CD24" s="194"/>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81"/>
      <c r="B25" s="578"/>
      <c r="C25" s="554"/>
      <c r="D25" s="555"/>
      <c r="E25" s="457" t="s">
        <v>164</v>
      </c>
      <c r="F25" s="437"/>
      <c r="G25" s="437"/>
      <c r="H25" s="437"/>
      <c r="I25" s="437"/>
      <c r="J25" s="437"/>
      <c r="K25" s="438"/>
      <c r="L25" s="458">
        <v>1</v>
      </c>
      <c r="M25" s="459"/>
      <c r="N25" s="459"/>
      <c r="O25" s="459"/>
      <c r="P25" s="501"/>
      <c r="Q25" s="458">
        <v>6150</v>
      </c>
      <c r="R25" s="459"/>
      <c r="S25" s="459"/>
      <c r="T25" s="459"/>
      <c r="U25" s="459"/>
      <c r="V25" s="501"/>
      <c r="W25" s="553"/>
      <c r="X25" s="554"/>
      <c r="Y25" s="555"/>
      <c r="Z25" s="457" t="s">
        <v>165</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940565</v>
      </c>
      <c r="BO25" s="371"/>
      <c r="BP25" s="371"/>
      <c r="BQ25" s="371"/>
      <c r="BR25" s="371"/>
      <c r="BS25" s="371"/>
      <c r="BT25" s="371"/>
      <c r="BU25" s="372"/>
      <c r="BV25" s="370">
        <v>766558</v>
      </c>
      <c r="BW25" s="371"/>
      <c r="BX25" s="371"/>
      <c r="BY25" s="371"/>
      <c r="BZ25" s="371"/>
      <c r="CA25" s="371"/>
      <c r="CB25" s="371"/>
      <c r="CC25" s="372"/>
      <c r="CD25" s="194"/>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81"/>
      <c r="B26" s="578"/>
      <c r="C26" s="554"/>
      <c r="D26" s="555"/>
      <c r="E26" s="457" t="s">
        <v>167</v>
      </c>
      <c r="F26" s="437"/>
      <c r="G26" s="437"/>
      <c r="H26" s="437"/>
      <c r="I26" s="437"/>
      <c r="J26" s="437"/>
      <c r="K26" s="438"/>
      <c r="L26" s="458">
        <v>1</v>
      </c>
      <c r="M26" s="459"/>
      <c r="N26" s="459"/>
      <c r="O26" s="459"/>
      <c r="P26" s="501"/>
      <c r="Q26" s="458">
        <v>5530</v>
      </c>
      <c r="R26" s="459"/>
      <c r="S26" s="459"/>
      <c r="T26" s="459"/>
      <c r="U26" s="459"/>
      <c r="V26" s="501"/>
      <c r="W26" s="553"/>
      <c r="X26" s="554"/>
      <c r="Y26" s="555"/>
      <c r="Z26" s="457" t="s">
        <v>168</v>
      </c>
      <c r="AA26" s="559"/>
      <c r="AB26" s="559"/>
      <c r="AC26" s="559"/>
      <c r="AD26" s="559"/>
      <c r="AE26" s="559"/>
      <c r="AF26" s="559"/>
      <c r="AG26" s="560"/>
      <c r="AH26" s="458">
        <v>1</v>
      </c>
      <c r="AI26" s="459"/>
      <c r="AJ26" s="459"/>
      <c r="AK26" s="459"/>
      <c r="AL26" s="501"/>
      <c r="AM26" s="458" t="s">
        <v>169</v>
      </c>
      <c r="AN26" s="459"/>
      <c r="AO26" s="459"/>
      <c r="AP26" s="459"/>
      <c r="AQ26" s="459"/>
      <c r="AR26" s="501"/>
      <c r="AS26" s="458" t="s">
        <v>169</v>
      </c>
      <c r="AT26" s="459"/>
      <c r="AU26" s="459"/>
      <c r="AV26" s="459"/>
      <c r="AW26" s="459"/>
      <c r="AX26" s="460"/>
      <c r="AY26" s="410" t="s">
        <v>170</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94"/>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81"/>
      <c r="B27" s="578"/>
      <c r="C27" s="554"/>
      <c r="D27" s="555"/>
      <c r="E27" s="457" t="s">
        <v>171</v>
      </c>
      <c r="F27" s="437"/>
      <c r="G27" s="437"/>
      <c r="H27" s="437"/>
      <c r="I27" s="437"/>
      <c r="J27" s="437"/>
      <c r="K27" s="438"/>
      <c r="L27" s="458">
        <v>1</v>
      </c>
      <c r="M27" s="459"/>
      <c r="N27" s="459"/>
      <c r="O27" s="459"/>
      <c r="P27" s="501"/>
      <c r="Q27" s="458">
        <v>2690</v>
      </c>
      <c r="R27" s="459"/>
      <c r="S27" s="459"/>
      <c r="T27" s="459"/>
      <c r="U27" s="459"/>
      <c r="V27" s="501"/>
      <c r="W27" s="553"/>
      <c r="X27" s="554"/>
      <c r="Y27" s="555"/>
      <c r="Z27" s="457" t="s">
        <v>172</v>
      </c>
      <c r="AA27" s="437"/>
      <c r="AB27" s="437"/>
      <c r="AC27" s="437"/>
      <c r="AD27" s="437"/>
      <c r="AE27" s="437"/>
      <c r="AF27" s="437"/>
      <c r="AG27" s="438"/>
      <c r="AH27" s="458">
        <v>3</v>
      </c>
      <c r="AI27" s="459"/>
      <c r="AJ27" s="459"/>
      <c r="AK27" s="459"/>
      <c r="AL27" s="501"/>
      <c r="AM27" s="458">
        <v>9984</v>
      </c>
      <c r="AN27" s="459"/>
      <c r="AO27" s="459"/>
      <c r="AP27" s="459"/>
      <c r="AQ27" s="459"/>
      <c r="AR27" s="501"/>
      <c r="AS27" s="458">
        <v>3328</v>
      </c>
      <c r="AT27" s="459"/>
      <c r="AU27" s="459"/>
      <c r="AV27" s="459"/>
      <c r="AW27" s="459"/>
      <c r="AX27" s="460"/>
      <c r="AY27" s="502" t="s">
        <v>173</v>
      </c>
      <c r="AZ27" s="503"/>
      <c r="BA27" s="503"/>
      <c r="BB27" s="503"/>
      <c r="BC27" s="503"/>
      <c r="BD27" s="503"/>
      <c r="BE27" s="503"/>
      <c r="BF27" s="503"/>
      <c r="BG27" s="503"/>
      <c r="BH27" s="503"/>
      <c r="BI27" s="503"/>
      <c r="BJ27" s="503"/>
      <c r="BK27" s="503"/>
      <c r="BL27" s="503"/>
      <c r="BM27" s="504"/>
      <c r="BN27" s="526" t="s">
        <v>122</v>
      </c>
      <c r="BO27" s="527"/>
      <c r="BP27" s="527"/>
      <c r="BQ27" s="527"/>
      <c r="BR27" s="527"/>
      <c r="BS27" s="527"/>
      <c r="BT27" s="527"/>
      <c r="BU27" s="528"/>
      <c r="BV27" s="526" t="s">
        <v>122</v>
      </c>
      <c r="BW27" s="527"/>
      <c r="BX27" s="527"/>
      <c r="BY27" s="527"/>
      <c r="BZ27" s="527"/>
      <c r="CA27" s="527"/>
      <c r="CB27" s="527"/>
      <c r="CC27" s="528"/>
      <c r="CD27" s="196"/>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81"/>
      <c r="B28" s="578"/>
      <c r="C28" s="554"/>
      <c r="D28" s="555"/>
      <c r="E28" s="457" t="s">
        <v>174</v>
      </c>
      <c r="F28" s="437"/>
      <c r="G28" s="437"/>
      <c r="H28" s="437"/>
      <c r="I28" s="437"/>
      <c r="J28" s="437"/>
      <c r="K28" s="438"/>
      <c r="L28" s="458">
        <v>1</v>
      </c>
      <c r="M28" s="459"/>
      <c r="N28" s="459"/>
      <c r="O28" s="459"/>
      <c r="P28" s="501"/>
      <c r="Q28" s="458">
        <v>2310</v>
      </c>
      <c r="R28" s="459"/>
      <c r="S28" s="459"/>
      <c r="T28" s="459"/>
      <c r="U28" s="459"/>
      <c r="V28" s="501"/>
      <c r="W28" s="553"/>
      <c r="X28" s="554"/>
      <c r="Y28" s="555"/>
      <c r="Z28" s="457" t="s">
        <v>175</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176</v>
      </c>
      <c r="AZ28" s="562"/>
      <c r="BA28" s="562"/>
      <c r="BB28" s="563"/>
      <c r="BC28" s="367" t="s">
        <v>46</v>
      </c>
      <c r="BD28" s="368"/>
      <c r="BE28" s="368"/>
      <c r="BF28" s="368"/>
      <c r="BG28" s="368"/>
      <c r="BH28" s="368"/>
      <c r="BI28" s="368"/>
      <c r="BJ28" s="368"/>
      <c r="BK28" s="368"/>
      <c r="BL28" s="368"/>
      <c r="BM28" s="369"/>
      <c r="BN28" s="370">
        <v>4041741</v>
      </c>
      <c r="BO28" s="371"/>
      <c r="BP28" s="371"/>
      <c r="BQ28" s="371"/>
      <c r="BR28" s="371"/>
      <c r="BS28" s="371"/>
      <c r="BT28" s="371"/>
      <c r="BU28" s="372"/>
      <c r="BV28" s="370">
        <v>3948093</v>
      </c>
      <c r="BW28" s="371"/>
      <c r="BX28" s="371"/>
      <c r="BY28" s="371"/>
      <c r="BZ28" s="371"/>
      <c r="CA28" s="371"/>
      <c r="CB28" s="371"/>
      <c r="CC28" s="372"/>
      <c r="CD28" s="194"/>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81"/>
      <c r="B29" s="578"/>
      <c r="C29" s="554"/>
      <c r="D29" s="555"/>
      <c r="E29" s="457" t="s">
        <v>177</v>
      </c>
      <c r="F29" s="437"/>
      <c r="G29" s="437"/>
      <c r="H29" s="437"/>
      <c r="I29" s="437"/>
      <c r="J29" s="437"/>
      <c r="K29" s="438"/>
      <c r="L29" s="458">
        <v>12</v>
      </c>
      <c r="M29" s="459"/>
      <c r="N29" s="459"/>
      <c r="O29" s="459"/>
      <c r="P29" s="501"/>
      <c r="Q29" s="458">
        <v>1920</v>
      </c>
      <c r="R29" s="459"/>
      <c r="S29" s="459"/>
      <c r="T29" s="459"/>
      <c r="U29" s="459"/>
      <c r="V29" s="501"/>
      <c r="W29" s="556"/>
      <c r="X29" s="557"/>
      <c r="Y29" s="558"/>
      <c r="Z29" s="457" t="s">
        <v>178</v>
      </c>
      <c r="AA29" s="437"/>
      <c r="AB29" s="437"/>
      <c r="AC29" s="437"/>
      <c r="AD29" s="437"/>
      <c r="AE29" s="437"/>
      <c r="AF29" s="437"/>
      <c r="AG29" s="438"/>
      <c r="AH29" s="458">
        <v>95</v>
      </c>
      <c r="AI29" s="459"/>
      <c r="AJ29" s="459"/>
      <c r="AK29" s="459"/>
      <c r="AL29" s="501"/>
      <c r="AM29" s="458">
        <v>286996</v>
      </c>
      <c r="AN29" s="459"/>
      <c r="AO29" s="459"/>
      <c r="AP29" s="459"/>
      <c r="AQ29" s="459"/>
      <c r="AR29" s="501"/>
      <c r="AS29" s="458">
        <v>3021</v>
      </c>
      <c r="AT29" s="459"/>
      <c r="AU29" s="459"/>
      <c r="AV29" s="459"/>
      <c r="AW29" s="459"/>
      <c r="AX29" s="460"/>
      <c r="AY29" s="564"/>
      <c r="AZ29" s="565"/>
      <c r="BA29" s="565"/>
      <c r="BB29" s="566"/>
      <c r="BC29" s="441" t="s">
        <v>179</v>
      </c>
      <c r="BD29" s="442"/>
      <c r="BE29" s="442"/>
      <c r="BF29" s="442"/>
      <c r="BG29" s="442"/>
      <c r="BH29" s="442"/>
      <c r="BI29" s="442"/>
      <c r="BJ29" s="442"/>
      <c r="BK29" s="442"/>
      <c r="BL29" s="442"/>
      <c r="BM29" s="443"/>
      <c r="BN29" s="407">
        <v>1918285</v>
      </c>
      <c r="BO29" s="408"/>
      <c r="BP29" s="408"/>
      <c r="BQ29" s="408"/>
      <c r="BR29" s="408"/>
      <c r="BS29" s="408"/>
      <c r="BT29" s="408"/>
      <c r="BU29" s="409"/>
      <c r="BV29" s="407">
        <v>1897235</v>
      </c>
      <c r="BW29" s="408"/>
      <c r="BX29" s="408"/>
      <c r="BY29" s="408"/>
      <c r="BZ29" s="408"/>
      <c r="CA29" s="408"/>
      <c r="CB29" s="408"/>
      <c r="CC29" s="409"/>
      <c r="CD29" s="196"/>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81"/>
      <c r="B30" s="579"/>
      <c r="C30" s="580"/>
      <c r="D30" s="581"/>
      <c r="E30" s="461"/>
      <c r="F30" s="462"/>
      <c r="G30" s="462"/>
      <c r="H30" s="462"/>
      <c r="I30" s="462"/>
      <c r="J30" s="462"/>
      <c r="K30" s="463"/>
      <c r="L30" s="571"/>
      <c r="M30" s="572"/>
      <c r="N30" s="572"/>
      <c r="O30" s="572"/>
      <c r="P30" s="573"/>
      <c r="Q30" s="571"/>
      <c r="R30" s="572"/>
      <c r="S30" s="572"/>
      <c r="T30" s="572"/>
      <c r="U30" s="572"/>
      <c r="V30" s="573"/>
      <c r="W30" s="574" t="s">
        <v>180</v>
      </c>
      <c r="X30" s="575"/>
      <c r="Y30" s="575"/>
      <c r="Z30" s="575"/>
      <c r="AA30" s="575"/>
      <c r="AB30" s="575"/>
      <c r="AC30" s="575"/>
      <c r="AD30" s="575"/>
      <c r="AE30" s="575"/>
      <c r="AF30" s="575"/>
      <c r="AG30" s="576"/>
      <c r="AH30" s="534">
        <v>90.5</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4482920</v>
      </c>
      <c r="BO30" s="527"/>
      <c r="BP30" s="527"/>
      <c r="BQ30" s="527"/>
      <c r="BR30" s="527"/>
      <c r="BS30" s="527"/>
      <c r="BT30" s="527"/>
      <c r="BU30" s="528"/>
      <c r="BV30" s="526">
        <v>4384315</v>
      </c>
      <c r="BW30" s="527"/>
      <c r="BX30" s="527"/>
      <c r="BY30" s="527"/>
      <c r="BZ30" s="527"/>
      <c r="CA30" s="527"/>
      <c r="CB30" s="527"/>
      <c r="CC30" s="528"/>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570" t="s">
        <v>181</v>
      </c>
      <c r="D32" s="570"/>
      <c r="E32" s="570"/>
      <c r="F32" s="570"/>
      <c r="G32" s="570"/>
      <c r="H32" s="570"/>
      <c r="I32" s="570"/>
      <c r="J32" s="570"/>
      <c r="K32" s="570"/>
      <c r="L32" s="570"/>
      <c r="M32" s="570"/>
      <c r="N32" s="570"/>
      <c r="O32" s="570"/>
      <c r="P32" s="570"/>
      <c r="Q32" s="570"/>
      <c r="R32" s="570"/>
      <c r="S32" s="570"/>
      <c r="U32" s="411" t="s">
        <v>182</v>
      </c>
      <c r="V32" s="411"/>
      <c r="W32" s="411"/>
      <c r="X32" s="411"/>
      <c r="Y32" s="411"/>
      <c r="Z32" s="411"/>
      <c r="AA32" s="411"/>
      <c r="AB32" s="411"/>
      <c r="AC32" s="411"/>
      <c r="AD32" s="411"/>
      <c r="AE32" s="411"/>
      <c r="AF32" s="411"/>
      <c r="AG32" s="411"/>
      <c r="AH32" s="411"/>
      <c r="AI32" s="411"/>
      <c r="AJ32" s="411"/>
      <c r="AK32" s="411"/>
      <c r="AM32" s="411" t="s">
        <v>183</v>
      </c>
      <c r="AN32" s="411"/>
      <c r="AO32" s="411"/>
      <c r="AP32" s="411"/>
      <c r="AQ32" s="411"/>
      <c r="AR32" s="411"/>
      <c r="AS32" s="411"/>
      <c r="AT32" s="411"/>
      <c r="AU32" s="411"/>
      <c r="AV32" s="411"/>
      <c r="AW32" s="411"/>
      <c r="AX32" s="411"/>
      <c r="AY32" s="411"/>
      <c r="AZ32" s="411"/>
      <c r="BA32" s="411"/>
      <c r="BB32" s="411"/>
      <c r="BC32" s="411"/>
      <c r="BE32" s="411" t="s">
        <v>184</v>
      </c>
      <c r="BF32" s="411"/>
      <c r="BG32" s="411"/>
      <c r="BH32" s="411"/>
      <c r="BI32" s="411"/>
      <c r="BJ32" s="411"/>
      <c r="BK32" s="411"/>
      <c r="BL32" s="411"/>
      <c r="BM32" s="411"/>
      <c r="BN32" s="411"/>
      <c r="BO32" s="411"/>
      <c r="BP32" s="411"/>
      <c r="BQ32" s="411"/>
      <c r="BR32" s="411"/>
      <c r="BS32" s="411"/>
      <c r="BT32" s="411"/>
      <c r="BU32" s="411"/>
      <c r="BW32" s="411" t="s">
        <v>185</v>
      </c>
      <c r="BX32" s="411"/>
      <c r="BY32" s="411"/>
      <c r="BZ32" s="411"/>
      <c r="CA32" s="411"/>
      <c r="CB32" s="411"/>
      <c r="CC32" s="411"/>
      <c r="CD32" s="411"/>
      <c r="CE32" s="411"/>
      <c r="CF32" s="411"/>
      <c r="CG32" s="411"/>
      <c r="CH32" s="411"/>
      <c r="CI32" s="411"/>
      <c r="CJ32" s="411"/>
      <c r="CK32" s="411"/>
      <c r="CL32" s="411"/>
      <c r="CM32" s="411"/>
      <c r="CO32" s="411" t="s">
        <v>186</v>
      </c>
      <c r="CP32" s="411"/>
      <c r="CQ32" s="411"/>
      <c r="CR32" s="411"/>
      <c r="CS32" s="411"/>
      <c r="CT32" s="411"/>
      <c r="CU32" s="411"/>
      <c r="CV32" s="411"/>
      <c r="CW32" s="411"/>
      <c r="CX32" s="411"/>
      <c r="CY32" s="411"/>
      <c r="CZ32" s="411"/>
      <c r="DA32" s="411"/>
      <c r="DB32" s="411"/>
      <c r="DC32" s="411"/>
      <c r="DD32" s="411"/>
      <c r="DE32" s="411"/>
      <c r="DI32" s="204"/>
    </row>
    <row r="33" spans="1:113" ht="13.5" customHeight="1" x14ac:dyDescent="0.15">
      <c r="A33" s="181"/>
      <c r="B33" s="205"/>
      <c r="C33" s="431" t="s">
        <v>187</v>
      </c>
      <c r="D33" s="431"/>
      <c r="E33" s="396" t="s">
        <v>188</v>
      </c>
      <c r="F33" s="396"/>
      <c r="G33" s="396"/>
      <c r="H33" s="396"/>
      <c r="I33" s="396"/>
      <c r="J33" s="396"/>
      <c r="K33" s="396"/>
      <c r="L33" s="396"/>
      <c r="M33" s="396"/>
      <c r="N33" s="396"/>
      <c r="O33" s="396"/>
      <c r="P33" s="396"/>
      <c r="Q33" s="396"/>
      <c r="R33" s="396"/>
      <c r="S33" s="396"/>
      <c r="T33" s="206"/>
      <c r="U33" s="431" t="s">
        <v>187</v>
      </c>
      <c r="V33" s="431"/>
      <c r="W33" s="396" t="s">
        <v>188</v>
      </c>
      <c r="X33" s="396"/>
      <c r="Y33" s="396"/>
      <c r="Z33" s="396"/>
      <c r="AA33" s="396"/>
      <c r="AB33" s="396"/>
      <c r="AC33" s="396"/>
      <c r="AD33" s="396"/>
      <c r="AE33" s="396"/>
      <c r="AF33" s="396"/>
      <c r="AG33" s="396"/>
      <c r="AH33" s="396"/>
      <c r="AI33" s="396"/>
      <c r="AJ33" s="396"/>
      <c r="AK33" s="396"/>
      <c r="AL33" s="206"/>
      <c r="AM33" s="431" t="s">
        <v>187</v>
      </c>
      <c r="AN33" s="431"/>
      <c r="AO33" s="396" t="s">
        <v>188</v>
      </c>
      <c r="AP33" s="396"/>
      <c r="AQ33" s="396"/>
      <c r="AR33" s="396"/>
      <c r="AS33" s="396"/>
      <c r="AT33" s="396"/>
      <c r="AU33" s="396"/>
      <c r="AV33" s="396"/>
      <c r="AW33" s="396"/>
      <c r="AX33" s="396"/>
      <c r="AY33" s="396"/>
      <c r="AZ33" s="396"/>
      <c r="BA33" s="396"/>
      <c r="BB33" s="396"/>
      <c r="BC33" s="396"/>
      <c r="BD33" s="207"/>
      <c r="BE33" s="396" t="s">
        <v>189</v>
      </c>
      <c r="BF33" s="396"/>
      <c r="BG33" s="396" t="s">
        <v>190</v>
      </c>
      <c r="BH33" s="396"/>
      <c r="BI33" s="396"/>
      <c r="BJ33" s="396"/>
      <c r="BK33" s="396"/>
      <c r="BL33" s="396"/>
      <c r="BM33" s="396"/>
      <c r="BN33" s="396"/>
      <c r="BO33" s="396"/>
      <c r="BP33" s="396"/>
      <c r="BQ33" s="396"/>
      <c r="BR33" s="396"/>
      <c r="BS33" s="396"/>
      <c r="BT33" s="396"/>
      <c r="BU33" s="396"/>
      <c r="BV33" s="207"/>
      <c r="BW33" s="431" t="s">
        <v>189</v>
      </c>
      <c r="BX33" s="431"/>
      <c r="BY33" s="396" t="s">
        <v>191</v>
      </c>
      <c r="BZ33" s="396"/>
      <c r="CA33" s="396"/>
      <c r="CB33" s="396"/>
      <c r="CC33" s="396"/>
      <c r="CD33" s="396"/>
      <c r="CE33" s="396"/>
      <c r="CF33" s="396"/>
      <c r="CG33" s="396"/>
      <c r="CH33" s="396"/>
      <c r="CI33" s="396"/>
      <c r="CJ33" s="396"/>
      <c r="CK33" s="396"/>
      <c r="CL33" s="396"/>
      <c r="CM33" s="396"/>
      <c r="CN33" s="206"/>
      <c r="CO33" s="431" t="s">
        <v>187</v>
      </c>
      <c r="CP33" s="431"/>
      <c r="CQ33" s="396" t="s">
        <v>192</v>
      </c>
      <c r="CR33" s="396"/>
      <c r="CS33" s="396"/>
      <c r="CT33" s="396"/>
      <c r="CU33" s="396"/>
      <c r="CV33" s="396"/>
      <c r="CW33" s="396"/>
      <c r="CX33" s="396"/>
      <c r="CY33" s="396"/>
      <c r="CZ33" s="396"/>
      <c r="DA33" s="396"/>
      <c r="DB33" s="396"/>
      <c r="DC33" s="396"/>
      <c r="DD33" s="396"/>
      <c r="DE33" s="396"/>
      <c r="DF33" s="206"/>
      <c r="DG33" s="596" t="s">
        <v>193</v>
      </c>
      <c r="DH33" s="596"/>
      <c r="DI33" s="208"/>
    </row>
    <row r="34" spans="1:113" ht="32.25" customHeight="1" x14ac:dyDescent="0.15">
      <c r="A34" s="181"/>
      <c r="B34" s="205"/>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81"/>
      <c r="U34" s="597">
        <f>IF(W34="","",MAX(C34:D43)+1)</f>
        <v>3</v>
      </c>
      <c r="V34" s="597"/>
      <c r="W34" s="598" t="str">
        <f>IF('各会計、関係団体の財政状況及び健全化判断比率'!B28="","",'各会計、関係団体の財政状況及び健全化判断比率'!B28)</f>
        <v>海陽町国民健康保険特別会計</v>
      </c>
      <c r="X34" s="598"/>
      <c r="Y34" s="598"/>
      <c r="Z34" s="598"/>
      <c r="AA34" s="598"/>
      <c r="AB34" s="598"/>
      <c r="AC34" s="598"/>
      <c r="AD34" s="598"/>
      <c r="AE34" s="598"/>
      <c r="AF34" s="598"/>
      <c r="AG34" s="598"/>
      <c r="AH34" s="598"/>
      <c r="AI34" s="598"/>
      <c r="AJ34" s="598"/>
      <c r="AK34" s="598"/>
      <c r="AL34" s="181"/>
      <c r="AM34" s="597">
        <f>IF(AO34="","",MAX(C34:D43,U34:V43)+1)</f>
        <v>6</v>
      </c>
      <c r="AN34" s="597"/>
      <c r="AO34" s="598" t="str">
        <f>IF('各会計、関係団体の財政状況及び健全化判断比率'!B31="","",'各会計、関係団体の財政状況及び健全化判断比率'!B31)</f>
        <v>海陽町水道事業会計</v>
      </c>
      <c r="AP34" s="598"/>
      <c r="AQ34" s="598"/>
      <c r="AR34" s="598"/>
      <c r="AS34" s="598"/>
      <c r="AT34" s="598"/>
      <c r="AU34" s="598"/>
      <c r="AV34" s="598"/>
      <c r="AW34" s="598"/>
      <c r="AX34" s="598"/>
      <c r="AY34" s="598"/>
      <c r="AZ34" s="598"/>
      <c r="BA34" s="598"/>
      <c r="BB34" s="598"/>
      <c r="BC34" s="598"/>
      <c r="BD34" s="181"/>
      <c r="BE34" s="597">
        <f>IF(BG34="","",MAX(C34:D43,U34:V43,AM34:AN43)+1)</f>
        <v>8</v>
      </c>
      <c r="BF34" s="597"/>
      <c r="BG34" s="598" t="str">
        <f>IF('各会計、関係団体の財政状況及び健全化判断比率'!B33="","",'各会計、関係団体の財政状況及び健全化判断比率'!B33)</f>
        <v>海陽町浅川公共下水道事業特別会計</v>
      </c>
      <c r="BH34" s="598"/>
      <c r="BI34" s="598"/>
      <c r="BJ34" s="598"/>
      <c r="BK34" s="598"/>
      <c r="BL34" s="598"/>
      <c r="BM34" s="598"/>
      <c r="BN34" s="598"/>
      <c r="BO34" s="598"/>
      <c r="BP34" s="598"/>
      <c r="BQ34" s="598"/>
      <c r="BR34" s="598"/>
      <c r="BS34" s="598"/>
      <c r="BT34" s="598"/>
      <c r="BU34" s="598"/>
      <c r="BV34" s="181"/>
      <c r="BW34" s="597">
        <f>IF(BY34="","",MAX(C34:D43,U34:V43,AM34:AN43,BE34:BF43)+1)</f>
        <v>15</v>
      </c>
      <c r="BX34" s="597"/>
      <c r="BY34" s="598" t="str">
        <f>IF('各会計、関係団体の財政状況及び健全化判断比率'!B68="","",'各会計、関係団体の財政状況及び健全化判断比率'!B68)</f>
        <v>徳島県市町村議会議員公務災害補償等組合</v>
      </c>
      <c r="BZ34" s="598"/>
      <c r="CA34" s="598"/>
      <c r="CB34" s="598"/>
      <c r="CC34" s="598"/>
      <c r="CD34" s="598"/>
      <c r="CE34" s="598"/>
      <c r="CF34" s="598"/>
      <c r="CG34" s="598"/>
      <c r="CH34" s="598"/>
      <c r="CI34" s="598"/>
      <c r="CJ34" s="598"/>
      <c r="CK34" s="598"/>
      <c r="CL34" s="598"/>
      <c r="CM34" s="598"/>
      <c r="CN34" s="181"/>
      <c r="CO34" s="597">
        <f>IF(CQ34="","",MAX(C34:D43,U34:V43,AM34:AN43,BE34:BF43,BW34:BX43)+1)</f>
        <v>24</v>
      </c>
      <c r="CP34" s="597"/>
      <c r="CQ34" s="598" t="str">
        <f>IF('各会計、関係団体の財政状況及び健全化判断比率'!BS7="","",'各会計、関係団体の財政状況及び健全化判断比率'!BS7)</f>
        <v>㈱漁火</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208"/>
    </row>
    <row r="35" spans="1:113" ht="32.25" customHeight="1" x14ac:dyDescent="0.15">
      <c r="A35" s="181"/>
      <c r="B35" s="205"/>
      <c r="C35" s="597">
        <f>IF(E35="","",C34+1)</f>
        <v>2</v>
      </c>
      <c r="D35" s="597"/>
      <c r="E35" s="598" t="str">
        <f>IF('各会計、関係団体の財政状況及び健全化判断比率'!B8="","",'各会計、関係団体の財政状況及び健全化判断比率'!B8)</f>
        <v>海陽町鉄道経営安定基金特別会計</v>
      </c>
      <c r="F35" s="598"/>
      <c r="G35" s="598"/>
      <c r="H35" s="598"/>
      <c r="I35" s="598"/>
      <c r="J35" s="598"/>
      <c r="K35" s="598"/>
      <c r="L35" s="598"/>
      <c r="M35" s="598"/>
      <c r="N35" s="598"/>
      <c r="O35" s="598"/>
      <c r="P35" s="598"/>
      <c r="Q35" s="598"/>
      <c r="R35" s="598"/>
      <c r="S35" s="598"/>
      <c r="T35" s="181"/>
      <c r="U35" s="597">
        <f>IF(W35="","",U34+1)</f>
        <v>4</v>
      </c>
      <c r="V35" s="597"/>
      <c r="W35" s="598" t="str">
        <f>IF('各会計、関係団体の財政状況及び健全化判断比率'!B29="","",'各会計、関係団体の財政状況及び健全化判断比率'!B29)</f>
        <v>海陽町介護保険特別会計</v>
      </c>
      <c r="X35" s="598"/>
      <c r="Y35" s="598"/>
      <c r="Z35" s="598"/>
      <c r="AA35" s="598"/>
      <c r="AB35" s="598"/>
      <c r="AC35" s="598"/>
      <c r="AD35" s="598"/>
      <c r="AE35" s="598"/>
      <c r="AF35" s="598"/>
      <c r="AG35" s="598"/>
      <c r="AH35" s="598"/>
      <c r="AI35" s="598"/>
      <c r="AJ35" s="598"/>
      <c r="AK35" s="598"/>
      <c r="AL35" s="181"/>
      <c r="AM35" s="597">
        <f t="shared" ref="AM35:AM43" si="0">IF(AO35="","",AM34+1)</f>
        <v>7</v>
      </c>
      <c r="AN35" s="597"/>
      <c r="AO35" s="598" t="str">
        <f>IF('各会計、関係団体の財政状況及び健全化判断比率'!B32="","",'各会計、関係団体の財政状況及び健全化判断比率'!B32)</f>
        <v>海陽町病院事業会計</v>
      </c>
      <c r="AP35" s="598"/>
      <c r="AQ35" s="598"/>
      <c r="AR35" s="598"/>
      <c r="AS35" s="598"/>
      <c r="AT35" s="598"/>
      <c r="AU35" s="598"/>
      <c r="AV35" s="598"/>
      <c r="AW35" s="598"/>
      <c r="AX35" s="598"/>
      <c r="AY35" s="598"/>
      <c r="AZ35" s="598"/>
      <c r="BA35" s="598"/>
      <c r="BB35" s="598"/>
      <c r="BC35" s="598"/>
      <c r="BD35" s="181"/>
      <c r="BE35" s="597">
        <f t="shared" ref="BE35:BE43" si="1">IF(BG35="","",BE34+1)</f>
        <v>9</v>
      </c>
      <c r="BF35" s="597"/>
      <c r="BG35" s="598" t="str">
        <f>IF('各会計、関係団体の財政状況及び健全化判断比率'!B34="","",'各会計、関係団体の財政状況及び健全化判断比率'!B34)</f>
        <v>海陽町海部公共下水道事業特別会計</v>
      </c>
      <c r="BH35" s="598"/>
      <c r="BI35" s="598"/>
      <c r="BJ35" s="598"/>
      <c r="BK35" s="598"/>
      <c r="BL35" s="598"/>
      <c r="BM35" s="598"/>
      <c r="BN35" s="598"/>
      <c r="BO35" s="598"/>
      <c r="BP35" s="598"/>
      <c r="BQ35" s="598"/>
      <c r="BR35" s="598"/>
      <c r="BS35" s="598"/>
      <c r="BT35" s="598"/>
      <c r="BU35" s="598"/>
      <c r="BV35" s="181"/>
      <c r="BW35" s="597">
        <f t="shared" ref="BW35:BW43" si="2">IF(BY35="","",BW34+1)</f>
        <v>16</v>
      </c>
      <c r="BX35" s="597"/>
      <c r="BY35" s="598" t="str">
        <f>IF('各会計、関係団体の財政状況及び健全化判断比率'!B69="","",'各会計、関係団体の財政状況及び健全化判断比率'!B69)</f>
        <v>徳島県市町村総合事務組合（一般会計）</v>
      </c>
      <c r="BZ35" s="598"/>
      <c r="CA35" s="598"/>
      <c r="CB35" s="598"/>
      <c r="CC35" s="598"/>
      <c r="CD35" s="598"/>
      <c r="CE35" s="598"/>
      <c r="CF35" s="598"/>
      <c r="CG35" s="598"/>
      <c r="CH35" s="598"/>
      <c r="CI35" s="598"/>
      <c r="CJ35" s="598"/>
      <c r="CK35" s="598"/>
      <c r="CL35" s="598"/>
      <c r="CM35" s="598"/>
      <c r="CN35" s="181"/>
      <c r="CO35" s="597">
        <f t="shared" ref="CO35:CO43" si="3">IF(CQ35="","",CO34+1)</f>
        <v>25</v>
      </c>
      <c r="CP35" s="597"/>
      <c r="CQ35" s="598" t="str">
        <f>IF('各会計、関係団体の財政状況及び健全化判断比率'!BS8="","",'各会計、関係団体の財政状況及び健全化判断比率'!BS8)</f>
        <v>阿佐海岸鉄道㈱</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208"/>
    </row>
    <row r="36" spans="1:113" ht="32.25" customHeight="1" x14ac:dyDescent="0.15">
      <c r="A36" s="181"/>
      <c r="B36" s="205"/>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81"/>
      <c r="U36" s="597">
        <f t="shared" ref="U36:U43" si="4">IF(W36="","",U35+1)</f>
        <v>5</v>
      </c>
      <c r="V36" s="597"/>
      <c r="W36" s="598" t="str">
        <f>IF('各会計、関係団体の財政状況及び健全化判断比率'!B30="","",'各会計、関係団体の財政状況及び健全化判断比率'!B30)</f>
        <v>海陽町後期高齢者医療特別会計</v>
      </c>
      <c r="X36" s="598"/>
      <c r="Y36" s="598"/>
      <c r="Z36" s="598"/>
      <c r="AA36" s="598"/>
      <c r="AB36" s="598"/>
      <c r="AC36" s="598"/>
      <c r="AD36" s="598"/>
      <c r="AE36" s="598"/>
      <c r="AF36" s="598"/>
      <c r="AG36" s="598"/>
      <c r="AH36" s="598"/>
      <c r="AI36" s="598"/>
      <c r="AJ36" s="598"/>
      <c r="AK36" s="598"/>
      <c r="AL36" s="181"/>
      <c r="AM36" s="597" t="str">
        <f t="shared" si="0"/>
        <v/>
      </c>
      <c r="AN36" s="597"/>
      <c r="AO36" s="598"/>
      <c r="AP36" s="598"/>
      <c r="AQ36" s="598"/>
      <c r="AR36" s="598"/>
      <c r="AS36" s="598"/>
      <c r="AT36" s="598"/>
      <c r="AU36" s="598"/>
      <c r="AV36" s="598"/>
      <c r="AW36" s="598"/>
      <c r="AX36" s="598"/>
      <c r="AY36" s="598"/>
      <c r="AZ36" s="598"/>
      <c r="BA36" s="598"/>
      <c r="BB36" s="598"/>
      <c r="BC36" s="598"/>
      <c r="BD36" s="181"/>
      <c r="BE36" s="597">
        <f t="shared" si="1"/>
        <v>10</v>
      </c>
      <c r="BF36" s="597"/>
      <c r="BG36" s="598" t="str">
        <f>IF('各会計、関係団体の財政状況及び健全化判断比率'!B35="","",'各会計、関係団体の財政状況及び健全化判断比率'!B35)</f>
        <v>海陽町宍喰公共下水道事業特別会計</v>
      </c>
      <c r="BH36" s="598"/>
      <c r="BI36" s="598"/>
      <c r="BJ36" s="598"/>
      <c r="BK36" s="598"/>
      <c r="BL36" s="598"/>
      <c r="BM36" s="598"/>
      <c r="BN36" s="598"/>
      <c r="BO36" s="598"/>
      <c r="BP36" s="598"/>
      <c r="BQ36" s="598"/>
      <c r="BR36" s="598"/>
      <c r="BS36" s="598"/>
      <c r="BT36" s="598"/>
      <c r="BU36" s="598"/>
      <c r="BV36" s="181"/>
      <c r="BW36" s="597">
        <f t="shared" si="2"/>
        <v>17</v>
      </c>
      <c r="BX36" s="597"/>
      <c r="BY36" s="598" t="str">
        <f>IF('各会計、関係団体の財政状況及び健全化判断比率'!B70="","",'各会計、関係団体の財政状況及び健全化判断比率'!B70)</f>
        <v>徳島県市町村総合事務組合（徳島滞納整理機構特別会計）</v>
      </c>
      <c r="BZ36" s="598"/>
      <c r="CA36" s="598"/>
      <c r="CB36" s="598"/>
      <c r="CC36" s="598"/>
      <c r="CD36" s="598"/>
      <c r="CE36" s="598"/>
      <c r="CF36" s="598"/>
      <c r="CG36" s="598"/>
      <c r="CH36" s="598"/>
      <c r="CI36" s="598"/>
      <c r="CJ36" s="598"/>
      <c r="CK36" s="598"/>
      <c r="CL36" s="598"/>
      <c r="CM36" s="598"/>
      <c r="CN36" s="181"/>
      <c r="CO36" s="597">
        <f t="shared" si="3"/>
        <v>26</v>
      </c>
      <c r="CP36" s="597"/>
      <c r="CQ36" s="598" t="str">
        <f>IF('各会計、関係団体の財政状況及び健全化判断比率'!BS9="","",'各会計、関係団体の財政状況及び健全化判断比率'!BS9)</f>
        <v>（一財）まぜのおか</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208"/>
    </row>
    <row r="37" spans="1:113" ht="32.25" customHeight="1" x14ac:dyDescent="0.15">
      <c r="A37" s="181"/>
      <c r="B37" s="205"/>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81"/>
      <c r="U37" s="597" t="str">
        <f t="shared" si="4"/>
        <v/>
      </c>
      <c r="V37" s="597"/>
      <c r="W37" s="598"/>
      <c r="X37" s="598"/>
      <c r="Y37" s="598"/>
      <c r="Z37" s="598"/>
      <c r="AA37" s="598"/>
      <c r="AB37" s="598"/>
      <c r="AC37" s="598"/>
      <c r="AD37" s="598"/>
      <c r="AE37" s="598"/>
      <c r="AF37" s="598"/>
      <c r="AG37" s="598"/>
      <c r="AH37" s="598"/>
      <c r="AI37" s="598"/>
      <c r="AJ37" s="598"/>
      <c r="AK37" s="598"/>
      <c r="AL37" s="181"/>
      <c r="AM37" s="597" t="str">
        <f t="shared" si="0"/>
        <v/>
      </c>
      <c r="AN37" s="597"/>
      <c r="AO37" s="598"/>
      <c r="AP37" s="598"/>
      <c r="AQ37" s="598"/>
      <c r="AR37" s="598"/>
      <c r="AS37" s="598"/>
      <c r="AT37" s="598"/>
      <c r="AU37" s="598"/>
      <c r="AV37" s="598"/>
      <c r="AW37" s="598"/>
      <c r="AX37" s="598"/>
      <c r="AY37" s="598"/>
      <c r="AZ37" s="598"/>
      <c r="BA37" s="598"/>
      <c r="BB37" s="598"/>
      <c r="BC37" s="598"/>
      <c r="BD37" s="181"/>
      <c r="BE37" s="597">
        <f t="shared" si="1"/>
        <v>11</v>
      </c>
      <c r="BF37" s="597"/>
      <c r="BG37" s="598" t="str">
        <f>IF('各会計、関係団体の財政状況及び健全化判断比率'!B36="","",'各会計、関係団体の財政状況及び健全化判断比率'!B36)</f>
        <v>海陽町神野農業集落排水事業特別会計</v>
      </c>
      <c r="BH37" s="598"/>
      <c r="BI37" s="598"/>
      <c r="BJ37" s="598"/>
      <c r="BK37" s="598"/>
      <c r="BL37" s="598"/>
      <c r="BM37" s="598"/>
      <c r="BN37" s="598"/>
      <c r="BO37" s="598"/>
      <c r="BP37" s="598"/>
      <c r="BQ37" s="598"/>
      <c r="BR37" s="598"/>
      <c r="BS37" s="598"/>
      <c r="BT37" s="598"/>
      <c r="BU37" s="598"/>
      <c r="BV37" s="181"/>
      <c r="BW37" s="597">
        <f t="shared" si="2"/>
        <v>18</v>
      </c>
      <c r="BX37" s="597"/>
      <c r="BY37" s="598" t="str">
        <f>IF('各会計、関係団体の財政状況及び健全化判断比率'!B71="","",'各会計、関係団体の財政状況及び健全化判断比率'!B71)</f>
        <v>海部老人ホーム町村組合</v>
      </c>
      <c r="BZ37" s="598"/>
      <c r="CA37" s="598"/>
      <c r="CB37" s="598"/>
      <c r="CC37" s="598"/>
      <c r="CD37" s="598"/>
      <c r="CE37" s="598"/>
      <c r="CF37" s="598"/>
      <c r="CG37" s="598"/>
      <c r="CH37" s="598"/>
      <c r="CI37" s="598"/>
      <c r="CJ37" s="598"/>
      <c r="CK37" s="598"/>
      <c r="CL37" s="598"/>
      <c r="CM37" s="598"/>
      <c r="CN37" s="181"/>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208"/>
    </row>
    <row r="38" spans="1:113" ht="32.25" customHeight="1" x14ac:dyDescent="0.15">
      <c r="A38" s="181"/>
      <c r="B38" s="205"/>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81"/>
      <c r="U38" s="597" t="str">
        <f t="shared" si="4"/>
        <v/>
      </c>
      <c r="V38" s="597"/>
      <c r="W38" s="598"/>
      <c r="X38" s="598"/>
      <c r="Y38" s="598"/>
      <c r="Z38" s="598"/>
      <c r="AA38" s="598"/>
      <c r="AB38" s="598"/>
      <c r="AC38" s="598"/>
      <c r="AD38" s="598"/>
      <c r="AE38" s="598"/>
      <c r="AF38" s="598"/>
      <c r="AG38" s="598"/>
      <c r="AH38" s="598"/>
      <c r="AI38" s="598"/>
      <c r="AJ38" s="598"/>
      <c r="AK38" s="598"/>
      <c r="AL38" s="181"/>
      <c r="AM38" s="597" t="str">
        <f t="shared" si="0"/>
        <v/>
      </c>
      <c r="AN38" s="597"/>
      <c r="AO38" s="598"/>
      <c r="AP38" s="598"/>
      <c r="AQ38" s="598"/>
      <c r="AR38" s="598"/>
      <c r="AS38" s="598"/>
      <c r="AT38" s="598"/>
      <c r="AU38" s="598"/>
      <c r="AV38" s="598"/>
      <c r="AW38" s="598"/>
      <c r="AX38" s="598"/>
      <c r="AY38" s="598"/>
      <c r="AZ38" s="598"/>
      <c r="BA38" s="598"/>
      <c r="BB38" s="598"/>
      <c r="BC38" s="598"/>
      <c r="BD38" s="181"/>
      <c r="BE38" s="597">
        <f t="shared" si="1"/>
        <v>12</v>
      </c>
      <c r="BF38" s="597"/>
      <c r="BG38" s="598" t="str">
        <f>IF('各会計、関係団体の財政状況及び健全化判断比率'!B37="","",'各会計、関係団体の財政状況及び健全化判断比率'!B37)</f>
        <v>海陽町川西農業集落排水事業特別会計</v>
      </c>
      <c r="BH38" s="598"/>
      <c r="BI38" s="598"/>
      <c r="BJ38" s="598"/>
      <c r="BK38" s="598"/>
      <c r="BL38" s="598"/>
      <c r="BM38" s="598"/>
      <c r="BN38" s="598"/>
      <c r="BO38" s="598"/>
      <c r="BP38" s="598"/>
      <c r="BQ38" s="598"/>
      <c r="BR38" s="598"/>
      <c r="BS38" s="598"/>
      <c r="BT38" s="598"/>
      <c r="BU38" s="598"/>
      <c r="BV38" s="181"/>
      <c r="BW38" s="597">
        <f t="shared" si="2"/>
        <v>19</v>
      </c>
      <c r="BX38" s="597"/>
      <c r="BY38" s="598" t="str">
        <f>IF('各会計、関係団体の財政状況及び健全化判断比率'!B72="","",'各会計、関係団体の財政状況及び健全化判断比率'!B72)</f>
        <v>海部郡衛生処理事務組合</v>
      </c>
      <c r="BZ38" s="598"/>
      <c r="CA38" s="598"/>
      <c r="CB38" s="598"/>
      <c r="CC38" s="598"/>
      <c r="CD38" s="598"/>
      <c r="CE38" s="598"/>
      <c r="CF38" s="598"/>
      <c r="CG38" s="598"/>
      <c r="CH38" s="598"/>
      <c r="CI38" s="598"/>
      <c r="CJ38" s="598"/>
      <c r="CK38" s="598"/>
      <c r="CL38" s="598"/>
      <c r="CM38" s="598"/>
      <c r="CN38" s="181"/>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208"/>
    </row>
    <row r="39" spans="1:113" ht="32.25" customHeight="1" x14ac:dyDescent="0.15">
      <c r="A39" s="181"/>
      <c r="B39" s="205"/>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81"/>
      <c r="U39" s="597" t="str">
        <f t="shared" si="4"/>
        <v/>
      </c>
      <c r="V39" s="597"/>
      <c r="W39" s="598"/>
      <c r="X39" s="598"/>
      <c r="Y39" s="598"/>
      <c r="Z39" s="598"/>
      <c r="AA39" s="598"/>
      <c r="AB39" s="598"/>
      <c r="AC39" s="598"/>
      <c r="AD39" s="598"/>
      <c r="AE39" s="598"/>
      <c r="AF39" s="598"/>
      <c r="AG39" s="598"/>
      <c r="AH39" s="598"/>
      <c r="AI39" s="598"/>
      <c r="AJ39" s="598"/>
      <c r="AK39" s="598"/>
      <c r="AL39" s="181"/>
      <c r="AM39" s="597" t="str">
        <f t="shared" si="0"/>
        <v/>
      </c>
      <c r="AN39" s="597"/>
      <c r="AO39" s="598"/>
      <c r="AP39" s="598"/>
      <c r="AQ39" s="598"/>
      <c r="AR39" s="598"/>
      <c r="AS39" s="598"/>
      <c r="AT39" s="598"/>
      <c r="AU39" s="598"/>
      <c r="AV39" s="598"/>
      <c r="AW39" s="598"/>
      <c r="AX39" s="598"/>
      <c r="AY39" s="598"/>
      <c r="AZ39" s="598"/>
      <c r="BA39" s="598"/>
      <c r="BB39" s="598"/>
      <c r="BC39" s="598"/>
      <c r="BD39" s="181"/>
      <c r="BE39" s="597">
        <f t="shared" si="1"/>
        <v>13</v>
      </c>
      <c r="BF39" s="597"/>
      <c r="BG39" s="598" t="str">
        <f>IF('各会計、関係団体の財政状況及び健全化判断比率'!B38="","",'各会計、関係団体の財政状況及び健全化判断比率'!B38)</f>
        <v>海陽町日比原農業集落排水事業特別会計</v>
      </c>
      <c r="BH39" s="598"/>
      <c r="BI39" s="598"/>
      <c r="BJ39" s="598"/>
      <c r="BK39" s="598"/>
      <c r="BL39" s="598"/>
      <c r="BM39" s="598"/>
      <c r="BN39" s="598"/>
      <c r="BO39" s="598"/>
      <c r="BP39" s="598"/>
      <c r="BQ39" s="598"/>
      <c r="BR39" s="598"/>
      <c r="BS39" s="598"/>
      <c r="BT39" s="598"/>
      <c r="BU39" s="598"/>
      <c r="BV39" s="181"/>
      <c r="BW39" s="597">
        <f t="shared" si="2"/>
        <v>20</v>
      </c>
      <c r="BX39" s="597"/>
      <c r="BY39" s="598" t="str">
        <f>IF('各会計、関係団体の財政状況及び健全化判断比率'!B73="","",'各会計、関係団体の財政状況及び健全化判断比率'!B73)</f>
        <v>海部消防組合</v>
      </c>
      <c r="BZ39" s="598"/>
      <c r="CA39" s="598"/>
      <c r="CB39" s="598"/>
      <c r="CC39" s="598"/>
      <c r="CD39" s="598"/>
      <c r="CE39" s="598"/>
      <c r="CF39" s="598"/>
      <c r="CG39" s="598"/>
      <c r="CH39" s="598"/>
      <c r="CI39" s="598"/>
      <c r="CJ39" s="598"/>
      <c r="CK39" s="598"/>
      <c r="CL39" s="598"/>
      <c r="CM39" s="598"/>
      <c r="CN39" s="181"/>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208"/>
    </row>
    <row r="40" spans="1:113" ht="32.25" customHeight="1" x14ac:dyDescent="0.15">
      <c r="A40" s="181"/>
      <c r="B40" s="205"/>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81"/>
      <c r="U40" s="597" t="str">
        <f t="shared" si="4"/>
        <v/>
      </c>
      <c r="V40" s="597"/>
      <c r="W40" s="598"/>
      <c r="X40" s="598"/>
      <c r="Y40" s="598"/>
      <c r="Z40" s="598"/>
      <c r="AA40" s="598"/>
      <c r="AB40" s="598"/>
      <c r="AC40" s="598"/>
      <c r="AD40" s="598"/>
      <c r="AE40" s="598"/>
      <c r="AF40" s="598"/>
      <c r="AG40" s="598"/>
      <c r="AH40" s="598"/>
      <c r="AI40" s="598"/>
      <c r="AJ40" s="598"/>
      <c r="AK40" s="598"/>
      <c r="AL40" s="181"/>
      <c r="AM40" s="597" t="str">
        <f t="shared" si="0"/>
        <v/>
      </c>
      <c r="AN40" s="597"/>
      <c r="AO40" s="598"/>
      <c r="AP40" s="598"/>
      <c r="AQ40" s="598"/>
      <c r="AR40" s="598"/>
      <c r="AS40" s="598"/>
      <c r="AT40" s="598"/>
      <c r="AU40" s="598"/>
      <c r="AV40" s="598"/>
      <c r="AW40" s="598"/>
      <c r="AX40" s="598"/>
      <c r="AY40" s="598"/>
      <c r="AZ40" s="598"/>
      <c r="BA40" s="598"/>
      <c r="BB40" s="598"/>
      <c r="BC40" s="598"/>
      <c r="BD40" s="181"/>
      <c r="BE40" s="597">
        <f t="shared" si="1"/>
        <v>14</v>
      </c>
      <c r="BF40" s="597"/>
      <c r="BG40" s="598" t="str">
        <f>IF('各会計、関係団体の財政状況及び健全化判断比率'!B39="","",'各会計、関係団体の財政状況及び健全化判断比率'!B39)</f>
        <v>海陽町漁業集落排水事業特別会計</v>
      </c>
      <c r="BH40" s="598"/>
      <c r="BI40" s="598"/>
      <c r="BJ40" s="598"/>
      <c r="BK40" s="598"/>
      <c r="BL40" s="598"/>
      <c r="BM40" s="598"/>
      <c r="BN40" s="598"/>
      <c r="BO40" s="598"/>
      <c r="BP40" s="598"/>
      <c r="BQ40" s="598"/>
      <c r="BR40" s="598"/>
      <c r="BS40" s="598"/>
      <c r="BT40" s="598"/>
      <c r="BU40" s="598"/>
      <c r="BV40" s="181"/>
      <c r="BW40" s="597">
        <f t="shared" si="2"/>
        <v>21</v>
      </c>
      <c r="BX40" s="597"/>
      <c r="BY40" s="598" t="str">
        <f>IF('各会計、関係団体の財政状況及び健全化判断比率'!B74="","",'各会計、関係団体の財政状況及び健全化判断比率'!B74)</f>
        <v>徳島県後期高齢者医療広域連合（一般会計）</v>
      </c>
      <c r="BZ40" s="598"/>
      <c r="CA40" s="598"/>
      <c r="CB40" s="598"/>
      <c r="CC40" s="598"/>
      <c r="CD40" s="598"/>
      <c r="CE40" s="598"/>
      <c r="CF40" s="598"/>
      <c r="CG40" s="598"/>
      <c r="CH40" s="598"/>
      <c r="CI40" s="598"/>
      <c r="CJ40" s="598"/>
      <c r="CK40" s="598"/>
      <c r="CL40" s="598"/>
      <c r="CM40" s="598"/>
      <c r="CN40" s="181"/>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208"/>
    </row>
    <row r="41" spans="1:113" ht="32.25" customHeight="1" x14ac:dyDescent="0.15">
      <c r="A41" s="181"/>
      <c r="B41" s="205"/>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81"/>
      <c r="U41" s="597" t="str">
        <f t="shared" si="4"/>
        <v/>
      </c>
      <c r="V41" s="597"/>
      <c r="W41" s="598"/>
      <c r="X41" s="598"/>
      <c r="Y41" s="598"/>
      <c r="Z41" s="598"/>
      <c r="AA41" s="598"/>
      <c r="AB41" s="598"/>
      <c r="AC41" s="598"/>
      <c r="AD41" s="598"/>
      <c r="AE41" s="598"/>
      <c r="AF41" s="598"/>
      <c r="AG41" s="598"/>
      <c r="AH41" s="598"/>
      <c r="AI41" s="598"/>
      <c r="AJ41" s="598"/>
      <c r="AK41" s="598"/>
      <c r="AL41" s="181"/>
      <c r="AM41" s="597" t="str">
        <f t="shared" si="0"/>
        <v/>
      </c>
      <c r="AN41" s="597"/>
      <c r="AO41" s="598"/>
      <c r="AP41" s="598"/>
      <c r="AQ41" s="598"/>
      <c r="AR41" s="598"/>
      <c r="AS41" s="598"/>
      <c r="AT41" s="598"/>
      <c r="AU41" s="598"/>
      <c r="AV41" s="598"/>
      <c r="AW41" s="598"/>
      <c r="AX41" s="598"/>
      <c r="AY41" s="598"/>
      <c r="AZ41" s="598"/>
      <c r="BA41" s="598"/>
      <c r="BB41" s="598"/>
      <c r="BC41" s="598"/>
      <c r="BD41" s="181"/>
      <c r="BE41" s="597" t="str">
        <f t="shared" si="1"/>
        <v/>
      </c>
      <c r="BF41" s="597"/>
      <c r="BG41" s="598"/>
      <c r="BH41" s="598"/>
      <c r="BI41" s="598"/>
      <c r="BJ41" s="598"/>
      <c r="BK41" s="598"/>
      <c r="BL41" s="598"/>
      <c r="BM41" s="598"/>
      <c r="BN41" s="598"/>
      <c r="BO41" s="598"/>
      <c r="BP41" s="598"/>
      <c r="BQ41" s="598"/>
      <c r="BR41" s="598"/>
      <c r="BS41" s="598"/>
      <c r="BT41" s="598"/>
      <c r="BU41" s="598"/>
      <c r="BV41" s="181"/>
      <c r="BW41" s="597">
        <f t="shared" si="2"/>
        <v>22</v>
      </c>
      <c r="BX41" s="597"/>
      <c r="BY41" s="598" t="str">
        <f>IF('各会計、関係団体の財政状況及び健全化判断比率'!B75="","",'各会計、関係団体の財政状況及び健全化判断比率'!B75)</f>
        <v>徳島県後期高齢者医療広域連合（後期高齢者医療事務会計）</v>
      </c>
      <c r="BZ41" s="598"/>
      <c r="CA41" s="598"/>
      <c r="CB41" s="598"/>
      <c r="CC41" s="598"/>
      <c r="CD41" s="598"/>
      <c r="CE41" s="598"/>
      <c r="CF41" s="598"/>
      <c r="CG41" s="598"/>
      <c r="CH41" s="598"/>
      <c r="CI41" s="598"/>
      <c r="CJ41" s="598"/>
      <c r="CK41" s="598"/>
      <c r="CL41" s="598"/>
      <c r="CM41" s="598"/>
      <c r="CN41" s="181"/>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208"/>
    </row>
    <row r="42" spans="1:113" ht="32.25" customHeight="1" x14ac:dyDescent="0.15">
      <c r="B42" s="205"/>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81"/>
      <c r="U42" s="597" t="str">
        <f t="shared" si="4"/>
        <v/>
      </c>
      <c r="V42" s="597"/>
      <c r="W42" s="598"/>
      <c r="X42" s="598"/>
      <c r="Y42" s="598"/>
      <c r="Z42" s="598"/>
      <c r="AA42" s="598"/>
      <c r="AB42" s="598"/>
      <c r="AC42" s="598"/>
      <c r="AD42" s="598"/>
      <c r="AE42" s="598"/>
      <c r="AF42" s="598"/>
      <c r="AG42" s="598"/>
      <c r="AH42" s="598"/>
      <c r="AI42" s="598"/>
      <c r="AJ42" s="598"/>
      <c r="AK42" s="598"/>
      <c r="AL42" s="181"/>
      <c r="AM42" s="597" t="str">
        <f t="shared" si="0"/>
        <v/>
      </c>
      <c r="AN42" s="597"/>
      <c r="AO42" s="598"/>
      <c r="AP42" s="598"/>
      <c r="AQ42" s="598"/>
      <c r="AR42" s="598"/>
      <c r="AS42" s="598"/>
      <c r="AT42" s="598"/>
      <c r="AU42" s="598"/>
      <c r="AV42" s="598"/>
      <c r="AW42" s="598"/>
      <c r="AX42" s="598"/>
      <c r="AY42" s="598"/>
      <c r="AZ42" s="598"/>
      <c r="BA42" s="598"/>
      <c r="BB42" s="598"/>
      <c r="BC42" s="598"/>
      <c r="BD42" s="181"/>
      <c r="BE42" s="597" t="str">
        <f t="shared" si="1"/>
        <v/>
      </c>
      <c r="BF42" s="597"/>
      <c r="BG42" s="598"/>
      <c r="BH42" s="598"/>
      <c r="BI42" s="598"/>
      <c r="BJ42" s="598"/>
      <c r="BK42" s="598"/>
      <c r="BL42" s="598"/>
      <c r="BM42" s="598"/>
      <c r="BN42" s="598"/>
      <c r="BO42" s="598"/>
      <c r="BP42" s="598"/>
      <c r="BQ42" s="598"/>
      <c r="BR42" s="598"/>
      <c r="BS42" s="598"/>
      <c r="BT42" s="598"/>
      <c r="BU42" s="598"/>
      <c r="BV42" s="181"/>
      <c r="BW42" s="597">
        <f t="shared" si="2"/>
        <v>23</v>
      </c>
      <c r="BX42" s="597"/>
      <c r="BY42" s="598" t="str">
        <f>IF('各会計、関係団体の財政状況及び健全化判断比率'!B76="","",'各会計、関係団体の財政状況及び健全化判断比率'!B76)</f>
        <v>海部郡特別養護老人ホーム事務組合</v>
      </c>
      <c r="BZ42" s="598"/>
      <c r="CA42" s="598"/>
      <c r="CB42" s="598"/>
      <c r="CC42" s="598"/>
      <c r="CD42" s="598"/>
      <c r="CE42" s="598"/>
      <c r="CF42" s="598"/>
      <c r="CG42" s="598"/>
      <c r="CH42" s="598"/>
      <c r="CI42" s="598"/>
      <c r="CJ42" s="598"/>
      <c r="CK42" s="598"/>
      <c r="CL42" s="598"/>
      <c r="CM42" s="598"/>
      <c r="CN42" s="181"/>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208"/>
    </row>
    <row r="43" spans="1:113" ht="32.25" customHeight="1" x14ac:dyDescent="0.15">
      <c r="B43" s="205"/>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81"/>
      <c r="U43" s="597" t="str">
        <f t="shared" si="4"/>
        <v/>
      </c>
      <c r="V43" s="597"/>
      <c r="W43" s="598"/>
      <c r="X43" s="598"/>
      <c r="Y43" s="598"/>
      <c r="Z43" s="598"/>
      <c r="AA43" s="598"/>
      <c r="AB43" s="598"/>
      <c r="AC43" s="598"/>
      <c r="AD43" s="598"/>
      <c r="AE43" s="598"/>
      <c r="AF43" s="598"/>
      <c r="AG43" s="598"/>
      <c r="AH43" s="598"/>
      <c r="AI43" s="598"/>
      <c r="AJ43" s="598"/>
      <c r="AK43" s="598"/>
      <c r="AL43" s="181"/>
      <c r="AM43" s="597" t="str">
        <f t="shared" si="0"/>
        <v/>
      </c>
      <c r="AN43" s="597"/>
      <c r="AO43" s="598"/>
      <c r="AP43" s="598"/>
      <c r="AQ43" s="598"/>
      <c r="AR43" s="598"/>
      <c r="AS43" s="598"/>
      <c r="AT43" s="598"/>
      <c r="AU43" s="598"/>
      <c r="AV43" s="598"/>
      <c r="AW43" s="598"/>
      <c r="AX43" s="598"/>
      <c r="AY43" s="598"/>
      <c r="AZ43" s="598"/>
      <c r="BA43" s="598"/>
      <c r="BB43" s="598"/>
      <c r="BC43" s="598"/>
      <c r="BD43" s="181"/>
      <c r="BE43" s="597" t="str">
        <f t="shared" si="1"/>
        <v/>
      </c>
      <c r="BF43" s="597"/>
      <c r="BG43" s="598"/>
      <c r="BH43" s="598"/>
      <c r="BI43" s="598"/>
      <c r="BJ43" s="598"/>
      <c r="BK43" s="598"/>
      <c r="BL43" s="598"/>
      <c r="BM43" s="598"/>
      <c r="BN43" s="598"/>
      <c r="BO43" s="598"/>
      <c r="BP43" s="598"/>
      <c r="BQ43" s="598"/>
      <c r="BR43" s="598"/>
      <c r="BS43" s="598"/>
      <c r="BT43" s="598"/>
      <c r="BU43" s="598"/>
      <c r="BV43" s="181"/>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81"/>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194</v>
      </c>
      <c r="E46" s="600" t="s">
        <v>195</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196</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197</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198</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199</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200</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201</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202</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GjJ57JDLpu28gATQ9wT4F5Sd5sR2uqLIuV/ScxGRo+iNLTDuFqQReo4KuwicY8U38IrEeos2OvsNh2XRe6JyTw==" saltValue="0PTF9uhiyugVo6YodLqSr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tabColor rgb="FFFFFFCC"/>
    <pageSetUpPr fitToPage="1"/>
  </sheetPr>
  <dimension ref="A1:P45"/>
  <sheetViews>
    <sheetView showGridLines="0" topLeftCell="A13"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534</v>
      </c>
      <c r="G33" s="29" t="s">
        <v>535</v>
      </c>
      <c r="H33" s="29" t="s">
        <v>536</v>
      </c>
      <c r="I33" s="29" t="s">
        <v>537</v>
      </c>
      <c r="J33" s="30" t="s">
        <v>538</v>
      </c>
      <c r="K33" s="22"/>
      <c r="L33" s="22"/>
      <c r="M33" s="22"/>
      <c r="N33" s="22"/>
      <c r="O33" s="22"/>
      <c r="P33" s="22"/>
    </row>
    <row r="34" spans="1:16" ht="39" customHeight="1" x14ac:dyDescent="0.15">
      <c r="A34" s="22"/>
      <c r="B34" s="31"/>
      <c r="C34" s="1151" t="s">
        <v>539</v>
      </c>
      <c r="D34" s="1151"/>
      <c r="E34" s="1152"/>
      <c r="F34" s="32" t="s">
        <v>495</v>
      </c>
      <c r="G34" s="33">
        <v>13.38</v>
      </c>
      <c r="H34" s="33">
        <v>13.13</v>
      </c>
      <c r="I34" s="33">
        <v>13.53</v>
      </c>
      <c r="J34" s="34">
        <v>14.16</v>
      </c>
      <c r="K34" s="22"/>
      <c r="L34" s="22"/>
      <c r="M34" s="22"/>
      <c r="N34" s="22"/>
      <c r="O34" s="22"/>
      <c r="P34" s="22"/>
    </row>
    <row r="35" spans="1:16" ht="39" customHeight="1" x14ac:dyDescent="0.15">
      <c r="A35" s="22"/>
      <c r="B35" s="35"/>
      <c r="C35" s="1145" t="s">
        <v>540</v>
      </c>
      <c r="D35" s="1146"/>
      <c r="E35" s="1147"/>
      <c r="F35" s="36">
        <v>7.73</v>
      </c>
      <c r="G35" s="37">
        <v>10.85</v>
      </c>
      <c r="H35" s="37">
        <v>10.59</v>
      </c>
      <c r="I35" s="37">
        <v>9.6300000000000008</v>
      </c>
      <c r="J35" s="38">
        <v>9.84</v>
      </c>
      <c r="K35" s="22"/>
      <c r="L35" s="22"/>
      <c r="M35" s="22"/>
      <c r="N35" s="22"/>
      <c r="O35" s="22"/>
      <c r="P35" s="22"/>
    </row>
    <row r="36" spans="1:16" ht="39" customHeight="1" x14ac:dyDescent="0.15">
      <c r="A36" s="22"/>
      <c r="B36" s="35"/>
      <c r="C36" s="1145" t="s">
        <v>541</v>
      </c>
      <c r="D36" s="1146"/>
      <c r="E36" s="1147"/>
      <c r="F36" s="36">
        <v>1.05</v>
      </c>
      <c r="G36" s="37">
        <v>1.51</v>
      </c>
      <c r="H36" s="37">
        <v>2.06</v>
      </c>
      <c r="I36" s="37">
        <v>2.93</v>
      </c>
      <c r="J36" s="38">
        <v>2.48</v>
      </c>
      <c r="K36" s="22"/>
      <c r="L36" s="22"/>
      <c r="M36" s="22"/>
      <c r="N36" s="22"/>
      <c r="O36" s="22"/>
      <c r="P36" s="22"/>
    </row>
    <row r="37" spans="1:16" ht="39" customHeight="1" x14ac:dyDescent="0.15">
      <c r="A37" s="22"/>
      <c r="B37" s="35"/>
      <c r="C37" s="1145" t="s">
        <v>542</v>
      </c>
      <c r="D37" s="1146"/>
      <c r="E37" s="1147"/>
      <c r="F37" s="36">
        <v>0.41</v>
      </c>
      <c r="G37" s="37">
        <v>0.83</v>
      </c>
      <c r="H37" s="37">
        <v>1.26</v>
      </c>
      <c r="I37" s="37">
        <v>1.33</v>
      </c>
      <c r="J37" s="38">
        <v>0.69</v>
      </c>
      <c r="K37" s="22"/>
      <c r="L37" s="22"/>
      <c r="M37" s="22"/>
      <c r="N37" s="22"/>
      <c r="O37" s="22"/>
      <c r="P37" s="22"/>
    </row>
    <row r="38" spans="1:16" ht="39" customHeight="1" x14ac:dyDescent="0.15">
      <c r="A38" s="22"/>
      <c r="B38" s="35"/>
      <c r="C38" s="1145" t="s">
        <v>543</v>
      </c>
      <c r="D38" s="1146"/>
      <c r="E38" s="1147"/>
      <c r="F38" s="36">
        <v>0.17</v>
      </c>
      <c r="G38" s="37">
        <v>0.18</v>
      </c>
      <c r="H38" s="37">
        <v>0.19</v>
      </c>
      <c r="I38" s="37">
        <v>0.24</v>
      </c>
      <c r="J38" s="38">
        <v>0.35</v>
      </c>
      <c r="K38" s="22"/>
      <c r="L38" s="22"/>
      <c r="M38" s="22"/>
      <c r="N38" s="22"/>
      <c r="O38" s="22"/>
      <c r="P38" s="22"/>
    </row>
    <row r="39" spans="1:16" ht="39" customHeight="1" x14ac:dyDescent="0.15">
      <c r="A39" s="22"/>
      <c r="B39" s="35"/>
      <c r="C39" s="1145" t="s">
        <v>544</v>
      </c>
      <c r="D39" s="1146"/>
      <c r="E39" s="1147"/>
      <c r="F39" s="36">
        <v>0.04</v>
      </c>
      <c r="G39" s="37">
        <v>0.12</v>
      </c>
      <c r="H39" s="37">
        <v>0.14000000000000001</v>
      </c>
      <c r="I39" s="37">
        <v>0.18</v>
      </c>
      <c r="J39" s="38">
        <v>0.34</v>
      </c>
      <c r="K39" s="22"/>
      <c r="L39" s="22"/>
      <c r="M39" s="22"/>
      <c r="N39" s="22"/>
      <c r="O39" s="22"/>
      <c r="P39" s="22"/>
    </row>
    <row r="40" spans="1:16" ht="39" customHeight="1" x14ac:dyDescent="0.15">
      <c r="A40" s="22"/>
      <c r="B40" s="35"/>
      <c r="C40" s="1145" t="s">
        <v>545</v>
      </c>
      <c r="D40" s="1146"/>
      <c r="E40" s="1147"/>
      <c r="F40" s="36">
        <v>0.12</v>
      </c>
      <c r="G40" s="37">
        <v>0.14000000000000001</v>
      </c>
      <c r="H40" s="37">
        <v>0.16</v>
      </c>
      <c r="I40" s="37">
        <v>0.2</v>
      </c>
      <c r="J40" s="38">
        <v>0.32</v>
      </c>
      <c r="K40" s="22"/>
      <c r="L40" s="22"/>
      <c r="M40" s="22"/>
      <c r="N40" s="22"/>
      <c r="O40" s="22"/>
      <c r="P40" s="22"/>
    </row>
    <row r="41" spans="1:16" ht="39" customHeight="1" x14ac:dyDescent="0.15">
      <c r="A41" s="22"/>
      <c r="B41" s="35"/>
      <c r="C41" s="1145" t="s">
        <v>546</v>
      </c>
      <c r="D41" s="1146"/>
      <c r="E41" s="1147"/>
      <c r="F41" s="36">
        <v>0.09</v>
      </c>
      <c r="G41" s="37">
        <v>0.11</v>
      </c>
      <c r="H41" s="37">
        <v>0.13</v>
      </c>
      <c r="I41" s="37">
        <v>0.17</v>
      </c>
      <c r="J41" s="38">
        <v>0.28000000000000003</v>
      </c>
      <c r="K41" s="22"/>
      <c r="L41" s="22"/>
      <c r="M41" s="22"/>
      <c r="N41" s="22"/>
      <c r="O41" s="22"/>
      <c r="P41" s="22"/>
    </row>
    <row r="42" spans="1:16" ht="39" customHeight="1" x14ac:dyDescent="0.15">
      <c r="A42" s="22"/>
      <c r="B42" s="39"/>
      <c r="C42" s="1145" t="s">
        <v>547</v>
      </c>
      <c r="D42" s="1146"/>
      <c r="E42" s="1147"/>
      <c r="F42" s="36" t="s">
        <v>495</v>
      </c>
      <c r="G42" s="37" t="s">
        <v>495</v>
      </c>
      <c r="H42" s="37" t="s">
        <v>495</v>
      </c>
      <c r="I42" s="37" t="s">
        <v>495</v>
      </c>
      <c r="J42" s="38" t="s">
        <v>495</v>
      </c>
      <c r="K42" s="22"/>
      <c r="L42" s="22"/>
      <c r="M42" s="22"/>
      <c r="N42" s="22"/>
      <c r="O42" s="22"/>
      <c r="P42" s="22"/>
    </row>
    <row r="43" spans="1:16" ht="39" customHeight="1" thickBot="1" x14ac:dyDescent="0.2">
      <c r="A43" s="22"/>
      <c r="B43" s="40"/>
      <c r="C43" s="1148" t="s">
        <v>548</v>
      </c>
      <c r="D43" s="1149"/>
      <c r="E43" s="1150"/>
      <c r="F43" s="41">
        <v>13.63</v>
      </c>
      <c r="G43" s="42">
        <v>0.44</v>
      </c>
      <c r="H43" s="42">
        <v>0.63</v>
      </c>
      <c r="I43" s="42">
        <v>0.6</v>
      </c>
      <c r="J43" s="43">
        <v>0.54</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geL/0vcgsASDg9IfvKSzdRTa1kPEYj1PYRhMi6Z6hYg97oZb2RUM3UvTeNNhgJepzJwb1xtxMHEW3mWUIDqwkg==" saltValue="x82AlgQ1/4nWuEIhouILu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tabColor rgb="FFFFFFCC"/>
    <pageSetUpPr fitToPage="1"/>
  </sheetPr>
  <dimension ref="A1:U64"/>
  <sheetViews>
    <sheetView showGridLines="0" topLeftCell="F46" zoomScaleSheetLayoutView="55" workbookViewId="0">
      <selection activeCell="P55" sqref="P55"/>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534</v>
      </c>
      <c r="L44" s="56" t="s">
        <v>535</v>
      </c>
      <c r="M44" s="56" t="s">
        <v>536</v>
      </c>
      <c r="N44" s="56" t="s">
        <v>537</v>
      </c>
      <c r="O44" s="57" t="s">
        <v>538</v>
      </c>
      <c r="P44" s="48"/>
      <c r="Q44" s="48"/>
      <c r="R44" s="48"/>
      <c r="S44" s="48"/>
      <c r="T44" s="48"/>
      <c r="U44" s="48"/>
    </row>
    <row r="45" spans="1:21" ht="30.75" customHeight="1" x14ac:dyDescent="0.15">
      <c r="A45" s="48"/>
      <c r="B45" s="1153" t="s">
        <v>9</v>
      </c>
      <c r="C45" s="1154"/>
      <c r="D45" s="58"/>
      <c r="E45" s="1159" t="s">
        <v>10</v>
      </c>
      <c r="F45" s="1159"/>
      <c r="G45" s="1159"/>
      <c r="H45" s="1159"/>
      <c r="I45" s="1159"/>
      <c r="J45" s="1160"/>
      <c r="K45" s="59">
        <v>789</v>
      </c>
      <c r="L45" s="60">
        <v>787</v>
      </c>
      <c r="M45" s="60">
        <v>731</v>
      </c>
      <c r="N45" s="60">
        <v>746</v>
      </c>
      <c r="O45" s="61">
        <v>706</v>
      </c>
      <c r="P45" s="48"/>
      <c r="Q45" s="48"/>
      <c r="R45" s="48"/>
      <c r="S45" s="48"/>
      <c r="T45" s="48"/>
      <c r="U45" s="48"/>
    </row>
    <row r="46" spans="1:21" ht="30.75" customHeight="1" x14ac:dyDescent="0.15">
      <c r="A46" s="48"/>
      <c r="B46" s="1155"/>
      <c r="C46" s="1156"/>
      <c r="D46" s="62"/>
      <c r="E46" s="1161" t="s">
        <v>11</v>
      </c>
      <c r="F46" s="1161"/>
      <c r="G46" s="1161"/>
      <c r="H46" s="1161"/>
      <c r="I46" s="1161"/>
      <c r="J46" s="1162"/>
      <c r="K46" s="63" t="s">
        <v>495</v>
      </c>
      <c r="L46" s="64" t="s">
        <v>495</v>
      </c>
      <c r="M46" s="64" t="s">
        <v>495</v>
      </c>
      <c r="N46" s="64" t="s">
        <v>495</v>
      </c>
      <c r="O46" s="65" t="s">
        <v>495</v>
      </c>
      <c r="P46" s="48"/>
      <c r="Q46" s="48"/>
      <c r="R46" s="48"/>
      <c r="S46" s="48"/>
      <c r="T46" s="48"/>
      <c r="U46" s="48"/>
    </row>
    <row r="47" spans="1:21" ht="30.75" customHeight="1" x14ac:dyDescent="0.15">
      <c r="A47" s="48"/>
      <c r="B47" s="1155"/>
      <c r="C47" s="1156"/>
      <c r="D47" s="62"/>
      <c r="E47" s="1161" t="s">
        <v>12</v>
      </c>
      <c r="F47" s="1161"/>
      <c r="G47" s="1161"/>
      <c r="H47" s="1161"/>
      <c r="I47" s="1161"/>
      <c r="J47" s="1162"/>
      <c r="K47" s="63" t="s">
        <v>495</v>
      </c>
      <c r="L47" s="64" t="s">
        <v>495</v>
      </c>
      <c r="M47" s="64" t="s">
        <v>495</v>
      </c>
      <c r="N47" s="64" t="s">
        <v>495</v>
      </c>
      <c r="O47" s="65" t="s">
        <v>495</v>
      </c>
      <c r="P47" s="48"/>
      <c r="Q47" s="48"/>
      <c r="R47" s="48"/>
      <c r="S47" s="48"/>
      <c r="T47" s="48"/>
      <c r="U47" s="48"/>
    </row>
    <row r="48" spans="1:21" ht="30.75" customHeight="1" x14ac:dyDescent="0.15">
      <c r="A48" s="48"/>
      <c r="B48" s="1155"/>
      <c r="C48" s="1156"/>
      <c r="D48" s="62"/>
      <c r="E48" s="1161" t="s">
        <v>13</v>
      </c>
      <c r="F48" s="1161"/>
      <c r="G48" s="1161"/>
      <c r="H48" s="1161"/>
      <c r="I48" s="1161"/>
      <c r="J48" s="1162"/>
      <c r="K48" s="63">
        <v>231</v>
      </c>
      <c r="L48" s="64">
        <v>205</v>
      </c>
      <c r="M48" s="64">
        <v>194</v>
      </c>
      <c r="N48" s="64">
        <v>196</v>
      </c>
      <c r="O48" s="65">
        <v>189</v>
      </c>
      <c r="P48" s="48"/>
      <c r="Q48" s="48"/>
      <c r="R48" s="48"/>
      <c r="S48" s="48"/>
      <c r="T48" s="48"/>
      <c r="U48" s="48"/>
    </row>
    <row r="49" spans="1:21" ht="30.75" customHeight="1" x14ac:dyDescent="0.15">
      <c r="A49" s="48"/>
      <c r="B49" s="1155"/>
      <c r="C49" s="1156"/>
      <c r="D49" s="62"/>
      <c r="E49" s="1161" t="s">
        <v>14</v>
      </c>
      <c r="F49" s="1161"/>
      <c r="G49" s="1161"/>
      <c r="H49" s="1161"/>
      <c r="I49" s="1161"/>
      <c r="J49" s="1162"/>
      <c r="K49" s="63">
        <v>25</v>
      </c>
      <c r="L49" s="64">
        <v>24</v>
      </c>
      <c r="M49" s="64">
        <v>1</v>
      </c>
      <c r="N49" s="64" t="s">
        <v>495</v>
      </c>
      <c r="O49" s="65" t="s">
        <v>495</v>
      </c>
      <c r="P49" s="48"/>
      <c r="Q49" s="48"/>
      <c r="R49" s="48"/>
      <c r="S49" s="48"/>
      <c r="T49" s="48"/>
      <c r="U49" s="48"/>
    </row>
    <row r="50" spans="1:21" ht="30.75" customHeight="1" x14ac:dyDescent="0.15">
      <c r="A50" s="48"/>
      <c r="B50" s="1155"/>
      <c r="C50" s="1156"/>
      <c r="D50" s="62"/>
      <c r="E50" s="1161" t="s">
        <v>15</v>
      </c>
      <c r="F50" s="1161"/>
      <c r="G50" s="1161"/>
      <c r="H50" s="1161"/>
      <c r="I50" s="1161"/>
      <c r="J50" s="1162"/>
      <c r="K50" s="63" t="s">
        <v>495</v>
      </c>
      <c r="L50" s="64" t="s">
        <v>495</v>
      </c>
      <c r="M50" s="64" t="s">
        <v>495</v>
      </c>
      <c r="N50" s="64" t="s">
        <v>495</v>
      </c>
      <c r="O50" s="65" t="s">
        <v>495</v>
      </c>
      <c r="P50" s="48"/>
      <c r="Q50" s="48"/>
      <c r="R50" s="48"/>
      <c r="S50" s="48"/>
      <c r="T50" s="48"/>
      <c r="U50" s="48"/>
    </row>
    <row r="51" spans="1:21" ht="30.75" customHeight="1" x14ac:dyDescent="0.15">
      <c r="A51" s="48"/>
      <c r="B51" s="1157"/>
      <c r="C51" s="1158"/>
      <c r="D51" s="66"/>
      <c r="E51" s="1161" t="s">
        <v>16</v>
      </c>
      <c r="F51" s="1161"/>
      <c r="G51" s="1161"/>
      <c r="H51" s="1161"/>
      <c r="I51" s="1161"/>
      <c r="J51" s="1162"/>
      <c r="K51" s="63" t="s">
        <v>495</v>
      </c>
      <c r="L51" s="64" t="s">
        <v>495</v>
      </c>
      <c r="M51" s="64" t="s">
        <v>495</v>
      </c>
      <c r="N51" s="64" t="s">
        <v>495</v>
      </c>
      <c r="O51" s="65" t="s">
        <v>495</v>
      </c>
      <c r="P51" s="48"/>
      <c r="Q51" s="48"/>
      <c r="R51" s="48"/>
      <c r="S51" s="48"/>
      <c r="T51" s="48"/>
      <c r="U51" s="48"/>
    </row>
    <row r="52" spans="1:21" ht="30.75" customHeight="1" x14ac:dyDescent="0.15">
      <c r="A52" s="48"/>
      <c r="B52" s="1163" t="s">
        <v>17</v>
      </c>
      <c r="C52" s="1164"/>
      <c r="D52" s="66"/>
      <c r="E52" s="1161" t="s">
        <v>18</v>
      </c>
      <c r="F52" s="1161"/>
      <c r="G52" s="1161"/>
      <c r="H52" s="1161"/>
      <c r="I52" s="1161"/>
      <c r="J52" s="1162"/>
      <c r="K52" s="63">
        <v>965</v>
      </c>
      <c r="L52" s="64">
        <v>957</v>
      </c>
      <c r="M52" s="64">
        <v>890</v>
      </c>
      <c r="N52" s="64">
        <v>880</v>
      </c>
      <c r="O52" s="65">
        <v>837</v>
      </c>
      <c r="P52" s="48"/>
      <c r="Q52" s="48"/>
      <c r="R52" s="48"/>
      <c r="S52" s="48"/>
      <c r="T52" s="48"/>
      <c r="U52" s="48"/>
    </row>
    <row r="53" spans="1:21" ht="30.75" customHeight="1" thickBot="1" x14ac:dyDescent="0.2">
      <c r="A53" s="48"/>
      <c r="B53" s="1165" t="s">
        <v>19</v>
      </c>
      <c r="C53" s="1166"/>
      <c r="D53" s="67"/>
      <c r="E53" s="1167" t="s">
        <v>20</v>
      </c>
      <c r="F53" s="1167"/>
      <c r="G53" s="1167"/>
      <c r="H53" s="1167"/>
      <c r="I53" s="1167"/>
      <c r="J53" s="1168"/>
      <c r="K53" s="68">
        <v>80</v>
      </c>
      <c r="L53" s="69">
        <v>59</v>
      </c>
      <c r="M53" s="69">
        <v>36</v>
      </c>
      <c r="N53" s="69">
        <v>62</v>
      </c>
      <c r="O53" s="70">
        <v>58</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549</v>
      </c>
      <c r="L57" s="81" t="s">
        <v>550</v>
      </c>
      <c r="M57" s="81" t="s">
        <v>551</v>
      </c>
      <c r="N57" s="81" t="s">
        <v>552</v>
      </c>
      <c r="O57" s="82" t="s">
        <v>553</v>
      </c>
      <c r="P57" s="48"/>
      <c r="Q57" s="48"/>
      <c r="R57" s="48"/>
      <c r="S57" s="48"/>
      <c r="T57" s="48"/>
      <c r="U57" s="48"/>
    </row>
    <row r="58" spans="1:21" ht="31.5" customHeight="1" x14ac:dyDescent="0.15">
      <c r="B58" s="1169" t="s">
        <v>24</v>
      </c>
      <c r="C58" s="1170"/>
      <c r="D58" s="1175" t="s">
        <v>25</v>
      </c>
      <c r="E58" s="1176"/>
      <c r="F58" s="1176"/>
      <c r="G58" s="1176"/>
      <c r="H58" s="1176"/>
      <c r="I58" s="1176"/>
      <c r="J58" s="1177"/>
      <c r="K58" s="83"/>
      <c r="L58" s="84"/>
      <c r="M58" s="84"/>
      <c r="N58" s="84"/>
      <c r="O58" s="85"/>
    </row>
    <row r="59" spans="1:21" ht="31.5" customHeight="1" x14ac:dyDescent="0.15">
      <c r="B59" s="1171"/>
      <c r="C59" s="1172"/>
      <c r="D59" s="1178" t="s">
        <v>26</v>
      </c>
      <c r="E59" s="1179"/>
      <c r="F59" s="1179"/>
      <c r="G59" s="1179"/>
      <c r="H59" s="1179"/>
      <c r="I59" s="1179"/>
      <c r="J59" s="1180"/>
      <c r="K59" s="86"/>
      <c r="L59" s="87"/>
      <c r="M59" s="87"/>
      <c r="N59" s="87"/>
      <c r="O59" s="88"/>
    </row>
    <row r="60" spans="1:21" ht="31.5" customHeight="1" thickBot="1" x14ac:dyDescent="0.2">
      <c r="B60" s="1173"/>
      <c r="C60" s="1174"/>
      <c r="D60" s="1181" t="s">
        <v>27</v>
      </c>
      <c r="E60" s="1182"/>
      <c r="F60" s="1182"/>
      <c r="G60" s="1182"/>
      <c r="H60" s="1182"/>
      <c r="I60" s="1182"/>
      <c r="J60" s="1183"/>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WL7+NkGkxF0FxQ99ZQCi3EDJ/WtRM+2vzHjkImCMkx18VyuS0kO14lmxku95JXeG3jjsilM/ySqU9EoIncdmPg==" saltValue="PHe4ykXt1qWXbCXnpxaVW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tabColor rgb="FFFFFFCC"/>
    <pageSetUpPr fitToPage="1"/>
  </sheetPr>
  <dimension ref="B1:M55"/>
  <sheetViews>
    <sheetView showGridLines="0" topLeftCell="A19" zoomScaleSheetLayoutView="100" workbookViewId="0">
      <selection activeCell="R39" sqref="R39"/>
    </sheetView>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534</v>
      </c>
      <c r="J40" s="103" t="s">
        <v>535</v>
      </c>
      <c r="K40" s="103" t="s">
        <v>536</v>
      </c>
      <c r="L40" s="103" t="s">
        <v>537</v>
      </c>
      <c r="M40" s="104" t="s">
        <v>538</v>
      </c>
    </row>
    <row r="41" spans="2:13" ht="27.75" customHeight="1" x14ac:dyDescent="0.15">
      <c r="B41" s="1184" t="s">
        <v>30</v>
      </c>
      <c r="C41" s="1185"/>
      <c r="D41" s="105"/>
      <c r="E41" s="1190" t="s">
        <v>31</v>
      </c>
      <c r="F41" s="1190"/>
      <c r="G41" s="1190"/>
      <c r="H41" s="1191"/>
      <c r="I41" s="355">
        <v>6737</v>
      </c>
      <c r="J41" s="356">
        <v>6608</v>
      </c>
      <c r="K41" s="356">
        <v>6378</v>
      </c>
      <c r="L41" s="356">
        <v>6123</v>
      </c>
      <c r="M41" s="357">
        <v>5895</v>
      </c>
    </row>
    <row r="42" spans="2:13" ht="27.75" customHeight="1" x14ac:dyDescent="0.15">
      <c r="B42" s="1186"/>
      <c r="C42" s="1187"/>
      <c r="D42" s="106"/>
      <c r="E42" s="1192" t="s">
        <v>32</v>
      </c>
      <c r="F42" s="1192"/>
      <c r="G42" s="1192"/>
      <c r="H42" s="1193"/>
      <c r="I42" s="358">
        <v>50</v>
      </c>
      <c r="J42" s="359">
        <v>45</v>
      </c>
      <c r="K42" s="359">
        <v>37</v>
      </c>
      <c r="L42" s="359">
        <v>30</v>
      </c>
      <c r="M42" s="360">
        <v>23</v>
      </c>
    </row>
    <row r="43" spans="2:13" ht="27.75" customHeight="1" x14ac:dyDescent="0.15">
      <c r="B43" s="1186"/>
      <c r="C43" s="1187"/>
      <c r="D43" s="106"/>
      <c r="E43" s="1192" t="s">
        <v>33</v>
      </c>
      <c r="F43" s="1192"/>
      <c r="G43" s="1192"/>
      <c r="H43" s="1193"/>
      <c r="I43" s="358">
        <v>2254</v>
      </c>
      <c r="J43" s="359">
        <v>1819</v>
      </c>
      <c r="K43" s="359">
        <v>1800</v>
      </c>
      <c r="L43" s="359">
        <v>1778</v>
      </c>
      <c r="M43" s="360">
        <v>1729</v>
      </c>
    </row>
    <row r="44" spans="2:13" ht="27.75" customHeight="1" x14ac:dyDescent="0.15">
      <c r="B44" s="1186"/>
      <c r="C44" s="1187"/>
      <c r="D44" s="106"/>
      <c r="E44" s="1192" t="s">
        <v>34</v>
      </c>
      <c r="F44" s="1192"/>
      <c r="G44" s="1192"/>
      <c r="H44" s="1193"/>
      <c r="I44" s="358">
        <v>22</v>
      </c>
      <c r="J44" s="359">
        <v>1</v>
      </c>
      <c r="K44" s="359" t="s">
        <v>495</v>
      </c>
      <c r="L44" s="359" t="s">
        <v>495</v>
      </c>
      <c r="M44" s="360" t="s">
        <v>495</v>
      </c>
    </row>
    <row r="45" spans="2:13" ht="27.75" customHeight="1" x14ac:dyDescent="0.15">
      <c r="B45" s="1186"/>
      <c r="C45" s="1187"/>
      <c r="D45" s="106"/>
      <c r="E45" s="1192" t="s">
        <v>35</v>
      </c>
      <c r="F45" s="1192"/>
      <c r="G45" s="1192"/>
      <c r="H45" s="1193"/>
      <c r="I45" s="358">
        <v>1169</v>
      </c>
      <c r="J45" s="359">
        <v>1148</v>
      </c>
      <c r="K45" s="359">
        <v>1101</v>
      </c>
      <c r="L45" s="359">
        <v>1048</v>
      </c>
      <c r="M45" s="360">
        <v>986</v>
      </c>
    </row>
    <row r="46" spans="2:13" ht="27.75" customHeight="1" x14ac:dyDescent="0.15">
      <c r="B46" s="1186"/>
      <c r="C46" s="1187"/>
      <c r="D46" s="107"/>
      <c r="E46" s="1192" t="s">
        <v>36</v>
      </c>
      <c r="F46" s="1192"/>
      <c r="G46" s="1192"/>
      <c r="H46" s="1193"/>
      <c r="I46" s="358" t="s">
        <v>495</v>
      </c>
      <c r="J46" s="359" t="s">
        <v>495</v>
      </c>
      <c r="K46" s="359" t="s">
        <v>495</v>
      </c>
      <c r="L46" s="359" t="s">
        <v>495</v>
      </c>
      <c r="M46" s="360" t="s">
        <v>495</v>
      </c>
    </row>
    <row r="47" spans="2:13" ht="27.75" customHeight="1" x14ac:dyDescent="0.15">
      <c r="B47" s="1186"/>
      <c r="C47" s="1187"/>
      <c r="D47" s="108"/>
      <c r="E47" s="1194" t="s">
        <v>37</v>
      </c>
      <c r="F47" s="1195"/>
      <c r="G47" s="1195"/>
      <c r="H47" s="1196"/>
      <c r="I47" s="358" t="s">
        <v>495</v>
      </c>
      <c r="J47" s="359" t="s">
        <v>495</v>
      </c>
      <c r="K47" s="359" t="s">
        <v>495</v>
      </c>
      <c r="L47" s="359" t="s">
        <v>495</v>
      </c>
      <c r="M47" s="360" t="s">
        <v>495</v>
      </c>
    </row>
    <row r="48" spans="2:13" ht="27.75" customHeight="1" x14ac:dyDescent="0.15">
      <c r="B48" s="1186"/>
      <c r="C48" s="1187"/>
      <c r="D48" s="106"/>
      <c r="E48" s="1192" t="s">
        <v>38</v>
      </c>
      <c r="F48" s="1192"/>
      <c r="G48" s="1192"/>
      <c r="H48" s="1193"/>
      <c r="I48" s="358" t="s">
        <v>495</v>
      </c>
      <c r="J48" s="359" t="s">
        <v>495</v>
      </c>
      <c r="K48" s="359" t="s">
        <v>495</v>
      </c>
      <c r="L48" s="359" t="s">
        <v>495</v>
      </c>
      <c r="M48" s="360" t="s">
        <v>495</v>
      </c>
    </row>
    <row r="49" spans="2:13" ht="27.75" customHeight="1" x14ac:dyDescent="0.15">
      <c r="B49" s="1188"/>
      <c r="C49" s="1189"/>
      <c r="D49" s="106"/>
      <c r="E49" s="1192" t="s">
        <v>39</v>
      </c>
      <c r="F49" s="1192"/>
      <c r="G49" s="1192"/>
      <c r="H49" s="1193"/>
      <c r="I49" s="358" t="s">
        <v>495</v>
      </c>
      <c r="J49" s="359" t="s">
        <v>495</v>
      </c>
      <c r="K49" s="359" t="s">
        <v>495</v>
      </c>
      <c r="L49" s="359" t="s">
        <v>495</v>
      </c>
      <c r="M49" s="360" t="s">
        <v>495</v>
      </c>
    </row>
    <row r="50" spans="2:13" ht="27.75" customHeight="1" x14ac:dyDescent="0.15">
      <c r="B50" s="1197" t="s">
        <v>40</v>
      </c>
      <c r="C50" s="1198"/>
      <c r="D50" s="109"/>
      <c r="E50" s="1192" t="s">
        <v>41</v>
      </c>
      <c r="F50" s="1192"/>
      <c r="G50" s="1192"/>
      <c r="H50" s="1193"/>
      <c r="I50" s="358">
        <v>8987</v>
      </c>
      <c r="J50" s="359">
        <v>9025</v>
      </c>
      <c r="K50" s="359">
        <v>9706</v>
      </c>
      <c r="L50" s="359">
        <v>10386</v>
      </c>
      <c r="M50" s="360">
        <v>10625</v>
      </c>
    </row>
    <row r="51" spans="2:13" ht="27.75" customHeight="1" x14ac:dyDescent="0.15">
      <c r="B51" s="1186"/>
      <c r="C51" s="1187"/>
      <c r="D51" s="106"/>
      <c r="E51" s="1192" t="s">
        <v>42</v>
      </c>
      <c r="F51" s="1192"/>
      <c r="G51" s="1192"/>
      <c r="H51" s="1193"/>
      <c r="I51" s="358">
        <v>121</v>
      </c>
      <c r="J51" s="359">
        <v>100</v>
      </c>
      <c r="K51" s="359">
        <v>94</v>
      </c>
      <c r="L51" s="359">
        <v>90</v>
      </c>
      <c r="M51" s="360">
        <v>86</v>
      </c>
    </row>
    <row r="52" spans="2:13" ht="27.75" customHeight="1" x14ac:dyDescent="0.15">
      <c r="B52" s="1188"/>
      <c r="C52" s="1189"/>
      <c r="D52" s="106"/>
      <c r="E52" s="1192" t="s">
        <v>43</v>
      </c>
      <c r="F52" s="1192"/>
      <c r="G52" s="1192"/>
      <c r="H52" s="1193"/>
      <c r="I52" s="358">
        <v>7657</v>
      </c>
      <c r="J52" s="359">
        <v>7265</v>
      </c>
      <c r="K52" s="359">
        <v>6914</v>
      </c>
      <c r="L52" s="359">
        <v>6743</v>
      </c>
      <c r="M52" s="360">
        <v>6475</v>
      </c>
    </row>
    <row r="53" spans="2:13" ht="27.75" customHeight="1" thickBot="1" x14ac:dyDescent="0.2">
      <c r="B53" s="1199" t="s">
        <v>19</v>
      </c>
      <c r="C53" s="1200"/>
      <c r="D53" s="110"/>
      <c r="E53" s="1201" t="s">
        <v>44</v>
      </c>
      <c r="F53" s="1201"/>
      <c r="G53" s="1201"/>
      <c r="H53" s="1202"/>
      <c r="I53" s="361">
        <v>-6532</v>
      </c>
      <c r="J53" s="362">
        <v>-6770</v>
      </c>
      <c r="K53" s="362">
        <v>-7397</v>
      </c>
      <c r="L53" s="362">
        <v>-8240</v>
      </c>
      <c r="M53" s="363">
        <v>-8554</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nHkUqUVC25roMYD2WCttSOrj5dFcqv2JBAOTPL5dzC4VGsum2yPnfKqpzTRmtVl/jn3HqOFdBNUEgmVvB9QZWA==" saltValue="GLqHw7ZBp0Zq0LBEpSqb0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FFFFCC"/>
    <pageSetUpPr fitToPage="1"/>
  </sheetPr>
  <dimension ref="B1:W64"/>
  <sheetViews>
    <sheetView showGridLines="0" topLeftCell="A43" zoomScale="70" zoomScaleNormal="70" zoomScaleSheetLayoutView="100" workbookViewId="0">
      <selection activeCell="C62" sqref="C62:E62"/>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536</v>
      </c>
      <c r="G54" s="119" t="s">
        <v>537</v>
      </c>
      <c r="H54" s="120" t="s">
        <v>538</v>
      </c>
    </row>
    <row r="55" spans="2:8" ht="52.5" customHeight="1" x14ac:dyDescent="0.15">
      <c r="B55" s="121"/>
      <c r="C55" s="1211" t="s">
        <v>46</v>
      </c>
      <c r="D55" s="1211"/>
      <c r="E55" s="1212"/>
      <c r="F55" s="122">
        <v>3823</v>
      </c>
      <c r="G55" s="122">
        <v>3948</v>
      </c>
      <c r="H55" s="123">
        <v>4042</v>
      </c>
    </row>
    <row r="56" spans="2:8" ht="52.5" customHeight="1" x14ac:dyDescent="0.15">
      <c r="B56" s="124"/>
      <c r="C56" s="1213" t="s">
        <v>47</v>
      </c>
      <c r="D56" s="1213"/>
      <c r="E56" s="1214"/>
      <c r="F56" s="125">
        <v>1897</v>
      </c>
      <c r="G56" s="125">
        <v>1897</v>
      </c>
      <c r="H56" s="126">
        <v>1918</v>
      </c>
    </row>
    <row r="57" spans="2:8" ht="53.25" customHeight="1" x14ac:dyDescent="0.15">
      <c r="B57" s="124"/>
      <c r="C57" s="1215" t="s">
        <v>48</v>
      </c>
      <c r="D57" s="1215"/>
      <c r="E57" s="1216"/>
      <c r="F57" s="127">
        <v>3813</v>
      </c>
      <c r="G57" s="127">
        <v>4384</v>
      </c>
      <c r="H57" s="128">
        <v>4483</v>
      </c>
    </row>
    <row r="58" spans="2:8" ht="45.75" customHeight="1" x14ac:dyDescent="0.15">
      <c r="B58" s="129"/>
      <c r="C58" s="1203" t="s">
        <v>567</v>
      </c>
      <c r="D58" s="1204"/>
      <c r="E58" s="1205"/>
      <c r="F58" s="130">
        <v>1560</v>
      </c>
      <c r="G58" s="130">
        <v>1560</v>
      </c>
      <c r="H58" s="131">
        <v>1560</v>
      </c>
    </row>
    <row r="59" spans="2:8" ht="45.75" customHeight="1" x14ac:dyDescent="0.15">
      <c r="B59" s="129"/>
      <c r="C59" s="1203" t="s">
        <v>568</v>
      </c>
      <c r="D59" s="1204"/>
      <c r="E59" s="1205"/>
      <c r="F59" s="130">
        <v>990</v>
      </c>
      <c r="G59" s="130">
        <v>1059</v>
      </c>
      <c r="H59" s="131">
        <v>1020</v>
      </c>
    </row>
    <row r="60" spans="2:8" ht="45.75" customHeight="1" x14ac:dyDescent="0.15">
      <c r="B60" s="129"/>
      <c r="C60" s="1203" t="s">
        <v>569</v>
      </c>
      <c r="D60" s="1204"/>
      <c r="E60" s="1205"/>
      <c r="F60" s="130">
        <v>300</v>
      </c>
      <c r="G60" s="130">
        <v>500</v>
      </c>
      <c r="H60" s="131">
        <v>700</v>
      </c>
    </row>
    <row r="61" spans="2:8" ht="45.75" customHeight="1" x14ac:dyDescent="0.15">
      <c r="B61" s="129"/>
      <c r="C61" s="1203" t="s">
        <v>570</v>
      </c>
      <c r="D61" s="1204"/>
      <c r="E61" s="1205"/>
      <c r="F61" s="130">
        <v>401</v>
      </c>
      <c r="G61" s="130">
        <v>401</v>
      </c>
      <c r="H61" s="131">
        <v>401</v>
      </c>
    </row>
    <row r="62" spans="2:8" ht="45.75" customHeight="1" thickBot="1" x14ac:dyDescent="0.2">
      <c r="B62" s="132"/>
      <c r="C62" s="1206" t="s">
        <v>571</v>
      </c>
      <c r="D62" s="1207"/>
      <c r="E62" s="1208"/>
      <c r="F62" s="133">
        <v>46</v>
      </c>
      <c r="G62" s="133">
        <v>302</v>
      </c>
      <c r="H62" s="134">
        <v>236</v>
      </c>
    </row>
    <row r="63" spans="2:8" ht="52.5" customHeight="1" thickBot="1" x14ac:dyDescent="0.2">
      <c r="B63" s="135"/>
      <c r="C63" s="1209" t="s">
        <v>49</v>
      </c>
      <c r="D63" s="1209"/>
      <c r="E63" s="1210"/>
      <c r="F63" s="136">
        <v>9533</v>
      </c>
      <c r="G63" s="136">
        <v>10230</v>
      </c>
      <c r="H63" s="137">
        <v>10443</v>
      </c>
    </row>
    <row r="64" spans="2:8" x14ac:dyDescent="0.15"/>
  </sheetData>
  <sheetProtection algorithmName="SHA-512" hashValue="ILeC9xL7UhX/ywmGRfk7hd+9IZ85CfmFdK/C84M12yJsKn6S9l8w0sDSixac8tGtH4yJX0wbladlufCPHqC50Q==" saltValue="iOq5Yf8kYC1zaWw3ej50N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D9DECA-6092-4B5E-B14F-1BD6ACA72B76}">
  <sheetPr>
    <pageSetUpPr fitToPage="1"/>
  </sheetPr>
  <dimension ref="A1:DE85"/>
  <sheetViews>
    <sheetView showGridLines="0" topLeftCell="A56" zoomScaleNormal="100" zoomScaleSheetLayoutView="55" workbookViewId="0">
      <selection activeCell="AN70" sqref="AN70"/>
    </sheetView>
  </sheetViews>
  <sheetFormatPr defaultColWidth="0" defaultRowHeight="13.5" customHeight="1" zeroHeight="1" x14ac:dyDescent="0.15"/>
  <cols>
    <col min="1" max="1" width="6.375" style="1219" customWidth="1"/>
    <col min="2" max="107" width="2.5" style="1219" customWidth="1"/>
    <col min="108" max="108" width="6.125" style="1226" customWidth="1"/>
    <col min="109" max="109" width="5.875" style="1225" customWidth="1"/>
    <col min="110" max="16384" width="8.625" style="1219" hidden="1"/>
  </cols>
  <sheetData>
    <row r="1" spans="1:109" ht="42.75" customHeight="1" x14ac:dyDescent="0.15">
      <c r="A1" s="1217"/>
      <c r="B1" s="1218"/>
      <c r="DD1" s="1219"/>
      <c r="DE1" s="1219"/>
    </row>
    <row r="2" spans="1:109" ht="25.5" customHeight="1" x14ac:dyDescent="0.15">
      <c r="A2" s="1220"/>
      <c r="C2" s="1220"/>
      <c r="O2" s="1220"/>
      <c r="P2" s="1220"/>
      <c r="Q2" s="1220"/>
      <c r="R2" s="1220"/>
      <c r="S2" s="1220"/>
      <c r="T2" s="1220"/>
      <c r="U2" s="1220"/>
      <c r="V2" s="1220"/>
      <c r="W2" s="1220"/>
      <c r="X2" s="1220"/>
      <c r="Y2" s="1220"/>
      <c r="Z2" s="1220"/>
      <c r="AA2" s="1220"/>
      <c r="AB2" s="1220"/>
      <c r="AC2" s="1220"/>
      <c r="AD2" s="1220"/>
      <c r="AE2" s="1220"/>
      <c r="AF2" s="1220"/>
      <c r="AG2" s="1220"/>
      <c r="AH2" s="1220"/>
      <c r="AI2" s="1220"/>
      <c r="AU2" s="1220"/>
      <c r="BG2" s="1220"/>
      <c r="BS2" s="1220"/>
      <c r="CE2" s="1220"/>
      <c r="CQ2" s="1220"/>
      <c r="DD2" s="1219"/>
      <c r="DE2" s="1219"/>
    </row>
    <row r="3" spans="1:109" ht="25.5" customHeight="1" x14ac:dyDescent="0.15">
      <c r="A3" s="1220"/>
      <c r="C3" s="1220"/>
      <c r="O3" s="1220"/>
      <c r="P3" s="1220"/>
      <c r="Q3" s="1220"/>
      <c r="R3" s="1220"/>
      <c r="S3" s="1220"/>
      <c r="T3" s="1220"/>
      <c r="U3" s="1220"/>
      <c r="V3" s="1220"/>
      <c r="W3" s="1220"/>
      <c r="X3" s="1220"/>
      <c r="Y3" s="1220"/>
      <c r="Z3" s="1220"/>
      <c r="AA3" s="1220"/>
      <c r="AB3" s="1220"/>
      <c r="AC3" s="1220"/>
      <c r="AD3" s="1220"/>
      <c r="AE3" s="1220"/>
      <c r="AF3" s="1220"/>
      <c r="AG3" s="1220"/>
      <c r="AH3" s="1220"/>
      <c r="AI3" s="1220"/>
      <c r="AU3" s="1220"/>
      <c r="BG3" s="1220"/>
      <c r="BS3" s="1220"/>
      <c r="CE3" s="1220"/>
      <c r="CQ3" s="1220"/>
      <c r="DD3" s="1219"/>
      <c r="DE3" s="1219"/>
    </row>
    <row r="4" spans="1:109" s="259" customFormat="1" x14ac:dyDescent="0.15">
      <c r="A4" s="1220"/>
      <c r="B4" s="1220"/>
      <c r="C4" s="1220"/>
      <c r="D4" s="1220"/>
      <c r="E4" s="1220"/>
      <c r="F4" s="1220"/>
      <c r="G4" s="1220"/>
      <c r="H4" s="1220"/>
      <c r="I4" s="1220"/>
      <c r="J4" s="1220"/>
      <c r="K4" s="1220"/>
      <c r="L4" s="1220"/>
      <c r="M4" s="1220"/>
      <c r="N4" s="1220"/>
      <c r="O4" s="1220"/>
      <c r="P4" s="1220"/>
      <c r="Q4" s="1220"/>
      <c r="R4" s="1220"/>
      <c r="S4" s="1220"/>
      <c r="T4" s="1220"/>
      <c r="U4" s="1220"/>
      <c r="V4" s="1220"/>
      <c r="W4" s="1220"/>
      <c r="X4" s="1220"/>
      <c r="Y4" s="1220"/>
      <c r="Z4" s="1220"/>
      <c r="AA4" s="1220"/>
      <c r="AB4" s="1220"/>
      <c r="AC4" s="1220"/>
      <c r="AD4" s="1220"/>
      <c r="AE4" s="1220"/>
      <c r="AF4" s="1220"/>
      <c r="AG4" s="1220"/>
      <c r="AH4" s="1220"/>
      <c r="AI4" s="1220"/>
      <c r="AJ4" s="1220"/>
      <c r="AK4" s="1220"/>
      <c r="AL4" s="1220"/>
      <c r="AM4" s="1220"/>
      <c r="AN4" s="1220"/>
      <c r="AO4" s="1220"/>
      <c r="AP4" s="1220"/>
      <c r="AQ4" s="1220"/>
      <c r="AR4" s="1220"/>
      <c r="AS4" s="1220"/>
      <c r="AT4" s="1220"/>
      <c r="AU4" s="1220"/>
      <c r="AV4" s="1220"/>
      <c r="AW4" s="1220"/>
      <c r="AX4" s="1220"/>
      <c r="AY4" s="1220"/>
      <c r="AZ4" s="1220"/>
      <c r="BA4" s="1220"/>
      <c r="BB4" s="1220"/>
      <c r="BC4" s="1220"/>
      <c r="BD4" s="1220"/>
      <c r="BE4" s="1220"/>
      <c r="BF4" s="1220"/>
      <c r="BG4" s="1220"/>
      <c r="BH4" s="1220"/>
      <c r="BI4" s="1220"/>
      <c r="BJ4" s="1220"/>
      <c r="BK4" s="1220"/>
      <c r="BL4" s="1220"/>
      <c r="BM4" s="1220"/>
      <c r="BN4" s="1220"/>
      <c r="BO4" s="1220"/>
      <c r="BP4" s="1220"/>
      <c r="BQ4" s="1220"/>
      <c r="BR4" s="1220"/>
      <c r="BS4" s="1220"/>
      <c r="BT4" s="1220"/>
      <c r="BU4" s="1220"/>
      <c r="BV4" s="1220"/>
      <c r="BW4" s="1220"/>
      <c r="BX4" s="1220"/>
      <c r="BY4" s="1220"/>
      <c r="BZ4" s="1220"/>
      <c r="CA4" s="1220"/>
      <c r="CB4" s="1220"/>
      <c r="CC4" s="1220"/>
      <c r="CD4" s="1220"/>
      <c r="CE4" s="1220"/>
      <c r="CF4" s="1220"/>
      <c r="CG4" s="1220"/>
      <c r="CH4" s="1220"/>
      <c r="CI4" s="1220"/>
      <c r="CJ4" s="1220"/>
      <c r="CK4" s="1220"/>
      <c r="CL4" s="1220"/>
      <c r="CM4" s="1220"/>
      <c r="CN4" s="1220"/>
      <c r="CO4" s="1220"/>
      <c r="CP4" s="1220"/>
      <c r="CQ4" s="1220"/>
      <c r="CR4" s="1220"/>
      <c r="CS4" s="1220"/>
      <c r="CT4" s="1220"/>
      <c r="CU4" s="1220"/>
      <c r="CV4" s="1220"/>
      <c r="CW4" s="1220"/>
      <c r="CX4" s="1220"/>
      <c r="CY4" s="1220"/>
      <c r="CZ4" s="1220"/>
      <c r="DA4" s="1220"/>
      <c r="DB4" s="1220"/>
      <c r="DC4" s="1220"/>
      <c r="DD4" s="1220"/>
      <c r="DE4" s="1220"/>
    </row>
    <row r="5" spans="1:109" s="259" customFormat="1" x14ac:dyDescent="0.15">
      <c r="A5" s="1220"/>
      <c r="B5" s="1220"/>
      <c r="C5" s="1220"/>
      <c r="D5" s="1220"/>
      <c r="E5" s="1220"/>
      <c r="F5" s="1220"/>
      <c r="G5" s="1220"/>
      <c r="H5" s="1220"/>
      <c r="I5" s="1220"/>
      <c r="J5" s="1220"/>
      <c r="K5" s="1220"/>
      <c r="L5" s="1220"/>
      <c r="M5" s="1220"/>
      <c r="N5" s="1220"/>
      <c r="O5" s="1220"/>
      <c r="P5" s="1220"/>
      <c r="Q5" s="1220"/>
      <c r="R5" s="1220"/>
      <c r="S5" s="1220"/>
      <c r="T5" s="1220"/>
      <c r="U5" s="1220"/>
      <c r="V5" s="1220"/>
      <c r="W5" s="1220"/>
      <c r="X5" s="1220"/>
      <c r="Y5" s="1220"/>
      <c r="Z5" s="1220"/>
      <c r="AA5" s="1220"/>
      <c r="AB5" s="1220"/>
      <c r="AC5" s="1220"/>
      <c r="AD5" s="1220"/>
      <c r="AE5" s="1220"/>
      <c r="AF5" s="1220"/>
      <c r="AG5" s="1220"/>
      <c r="AH5" s="1220"/>
      <c r="AI5" s="1220"/>
      <c r="AJ5" s="1220"/>
      <c r="AK5" s="1220"/>
      <c r="AL5" s="1220"/>
      <c r="AM5" s="1220"/>
      <c r="AN5" s="1220"/>
      <c r="AO5" s="1220"/>
      <c r="AP5" s="1220"/>
      <c r="AQ5" s="1220"/>
      <c r="AR5" s="1220"/>
      <c r="AS5" s="1220"/>
      <c r="AT5" s="1220"/>
      <c r="AU5" s="1220"/>
      <c r="AV5" s="1220"/>
      <c r="AW5" s="1220"/>
      <c r="AX5" s="1220"/>
      <c r="AY5" s="1220"/>
      <c r="AZ5" s="1220"/>
      <c r="BA5" s="1220"/>
      <c r="BB5" s="1220"/>
      <c r="BC5" s="1220"/>
      <c r="BD5" s="1220"/>
      <c r="BE5" s="1220"/>
      <c r="BF5" s="1220"/>
      <c r="BG5" s="1220"/>
      <c r="BH5" s="1220"/>
      <c r="BI5" s="1220"/>
      <c r="BJ5" s="1220"/>
      <c r="BK5" s="1220"/>
      <c r="BL5" s="1220"/>
      <c r="BM5" s="1220"/>
      <c r="BN5" s="1220"/>
      <c r="BO5" s="1220"/>
      <c r="BP5" s="1220"/>
      <c r="BQ5" s="1220"/>
      <c r="BR5" s="1220"/>
      <c r="BS5" s="1220"/>
      <c r="BT5" s="1220"/>
      <c r="BU5" s="1220"/>
      <c r="BV5" s="1220"/>
      <c r="BW5" s="1220"/>
      <c r="BX5" s="1220"/>
      <c r="BY5" s="1220"/>
      <c r="BZ5" s="1220"/>
      <c r="CA5" s="1220"/>
      <c r="CB5" s="1220"/>
      <c r="CC5" s="1220"/>
      <c r="CD5" s="1220"/>
      <c r="CE5" s="1220"/>
      <c r="CF5" s="1220"/>
      <c r="CG5" s="1220"/>
      <c r="CH5" s="1220"/>
      <c r="CI5" s="1220"/>
      <c r="CJ5" s="1220"/>
      <c r="CK5" s="1220"/>
      <c r="CL5" s="1220"/>
      <c r="CM5" s="1220"/>
      <c r="CN5" s="1220"/>
      <c r="CO5" s="1220"/>
      <c r="CP5" s="1220"/>
      <c r="CQ5" s="1220"/>
      <c r="CR5" s="1220"/>
      <c r="CS5" s="1220"/>
      <c r="CT5" s="1220"/>
      <c r="CU5" s="1220"/>
      <c r="CV5" s="1220"/>
      <c r="CW5" s="1220"/>
      <c r="CX5" s="1220"/>
      <c r="CY5" s="1220"/>
      <c r="CZ5" s="1220"/>
      <c r="DA5" s="1220"/>
      <c r="DB5" s="1220"/>
      <c r="DC5" s="1220"/>
      <c r="DD5" s="1220"/>
      <c r="DE5" s="1220"/>
    </row>
    <row r="6" spans="1:109" s="259" customFormat="1" x14ac:dyDescent="0.15">
      <c r="A6" s="1220"/>
      <c r="B6" s="1220"/>
      <c r="C6" s="1220"/>
      <c r="D6" s="1220"/>
      <c r="E6" s="1220"/>
      <c r="F6" s="1220"/>
      <c r="G6" s="1220"/>
      <c r="H6" s="1220"/>
      <c r="I6" s="1220"/>
      <c r="J6" s="1220"/>
      <c r="K6" s="1220"/>
      <c r="L6" s="1220"/>
      <c r="M6" s="1220"/>
      <c r="N6" s="1220"/>
      <c r="O6" s="1220"/>
      <c r="P6" s="1220"/>
      <c r="Q6" s="1220"/>
      <c r="R6" s="1220"/>
      <c r="S6" s="1220"/>
      <c r="T6" s="1220"/>
      <c r="U6" s="1220"/>
      <c r="V6" s="1220"/>
      <c r="W6" s="1220"/>
      <c r="X6" s="1220"/>
      <c r="Y6" s="1220"/>
      <c r="Z6" s="1220"/>
      <c r="AA6" s="1220"/>
      <c r="AB6" s="1220"/>
      <c r="AC6" s="1220"/>
      <c r="AD6" s="1220"/>
      <c r="AE6" s="1220"/>
      <c r="AF6" s="1220"/>
      <c r="AG6" s="1220"/>
      <c r="AH6" s="1220"/>
      <c r="AI6" s="1220"/>
      <c r="AJ6" s="1220"/>
      <c r="AK6" s="1220"/>
      <c r="AL6" s="1220"/>
      <c r="AM6" s="1220"/>
      <c r="AN6" s="1220"/>
      <c r="AO6" s="1220"/>
      <c r="AP6" s="1220"/>
      <c r="AQ6" s="1220"/>
      <c r="AR6" s="1220"/>
      <c r="AS6" s="1220"/>
      <c r="AT6" s="1220"/>
      <c r="AU6" s="1220"/>
      <c r="AV6" s="1220"/>
      <c r="AW6" s="1220"/>
      <c r="AX6" s="1220"/>
      <c r="AY6" s="1220"/>
      <c r="AZ6" s="1220"/>
      <c r="BA6" s="1220"/>
      <c r="BB6" s="1220"/>
      <c r="BC6" s="1220"/>
      <c r="BD6" s="1220"/>
      <c r="BE6" s="1220"/>
      <c r="BF6" s="1220"/>
      <c r="BG6" s="1220"/>
      <c r="BH6" s="1220"/>
      <c r="BI6" s="1220"/>
      <c r="BJ6" s="1220"/>
      <c r="BK6" s="1220"/>
      <c r="BL6" s="1220"/>
      <c r="BM6" s="1220"/>
      <c r="BN6" s="1220"/>
      <c r="BO6" s="1220"/>
      <c r="BP6" s="1220"/>
      <c r="BQ6" s="1220"/>
      <c r="BR6" s="1220"/>
      <c r="BS6" s="1220"/>
      <c r="BT6" s="1220"/>
      <c r="BU6" s="1220"/>
      <c r="BV6" s="1220"/>
      <c r="BW6" s="1220"/>
      <c r="BX6" s="1220"/>
      <c r="BY6" s="1220"/>
      <c r="BZ6" s="1220"/>
      <c r="CA6" s="1220"/>
      <c r="CB6" s="1220"/>
      <c r="CC6" s="1220"/>
      <c r="CD6" s="1220"/>
      <c r="CE6" s="1220"/>
      <c r="CF6" s="1220"/>
      <c r="CG6" s="1220"/>
      <c r="CH6" s="1220"/>
      <c r="CI6" s="1220"/>
      <c r="CJ6" s="1220"/>
      <c r="CK6" s="1220"/>
      <c r="CL6" s="1220"/>
      <c r="CM6" s="1220"/>
      <c r="CN6" s="1220"/>
      <c r="CO6" s="1220"/>
      <c r="CP6" s="1220"/>
      <c r="CQ6" s="1220"/>
      <c r="CR6" s="1220"/>
      <c r="CS6" s="1220"/>
      <c r="CT6" s="1220"/>
      <c r="CU6" s="1220"/>
      <c r="CV6" s="1220"/>
      <c r="CW6" s="1220"/>
      <c r="CX6" s="1220"/>
      <c r="CY6" s="1220"/>
      <c r="CZ6" s="1220"/>
      <c r="DA6" s="1220"/>
      <c r="DB6" s="1220"/>
      <c r="DC6" s="1220"/>
      <c r="DD6" s="1220"/>
      <c r="DE6" s="1220"/>
    </row>
    <row r="7" spans="1:109" s="259" customFormat="1" x14ac:dyDescent="0.15">
      <c r="A7" s="1220"/>
      <c r="B7" s="1220"/>
      <c r="C7" s="1220"/>
      <c r="D7" s="1220"/>
      <c r="E7" s="1220"/>
      <c r="F7" s="1220"/>
      <c r="G7" s="1220"/>
      <c r="H7" s="1220"/>
      <c r="I7" s="1220"/>
      <c r="J7" s="1220"/>
      <c r="K7" s="1220"/>
      <c r="L7" s="1220"/>
      <c r="M7" s="1220"/>
      <c r="N7" s="1220"/>
      <c r="O7" s="1220"/>
      <c r="P7" s="1220"/>
      <c r="Q7" s="1220"/>
      <c r="R7" s="1220"/>
      <c r="S7" s="1220"/>
      <c r="T7" s="1220"/>
      <c r="U7" s="1220"/>
      <c r="V7" s="1220"/>
      <c r="W7" s="1220"/>
      <c r="X7" s="1220"/>
      <c r="Y7" s="1220"/>
      <c r="Z7" s="1220"/>
      <c r="AA7" s="1220"/>
      <c r="AB7" s="1220"/>
      <c r="AC7" s="1220"/>
      <c r="AD7" s="1220"/>
      <c r="AE7" s="1220"/>
      <c r="AF7" s="1220"/>
      <c r="AG7" s="1220"/>
      <c r="AH7" s="1220"/>
      <c r="AI7" s="1220"/>
      <c r="AJ7" s="1220"/>
      <c r="AK7" s="1220"/>
      <c r="AL7" s="1220"/>
      <c r="AM7" s="1220"/>
      <c r="AN7" s="1220"/>
      <c r="AO7" s="1220"/>
      <c r="AP7" s="1220"/>
      <c r="AQ7" s="1220"/>
      <c r="AR7" s="1220"/>
      <c r="AS7" s="1220"/>
      <c r="AT7" s="1220"/>
      <c r="AU7" s="1220"/>
      <c r="AV7" s="1220"/>
      <c r="AW7" s="1220"/>
      <c r="AX7" s="1220"/>
      <c r="AY7" s="1220"/>
      <c r="AZ7" s="1220"/>
      <c r="BA7" s="1220"/>
      <c r="BB7" s="1220"/>
      <c r="BC7" s="1220"/>
      <c r="BD7" s="1220"/>
      <c r="BE7" s="1220"/>
      <c r="BF7" s="1220"/>
      <c r="BG7" s="1220"/>
      <c r="BH7" s="1220"/>
      <c r="BI7" s="1220"/>
      <c r="BJ7" s="1220"/>
      <c r="BK7" s="1220"/>
      <c r="BL7" s="1220"/>
      <c r="BM7" s="1220"/>
      <c r="BN7" s="1220"/>
      <c r="BO7" s="1220"/>
      <c r="BP7" s="1220"/>
      <c r="BQ7" s="1220"/>
      <c r="BR7" s="1220"/>
      <c r="BS7" s="1220"/>
      <c r="BT7" s="1220"/>
      <c r="BU7" s="1220"/>
      <c r="BV7" s="1220"/>
      <c r="BW7" s="1220"/>
      <c r="BX7" s="1220"/>
      <c r="BY7" s="1220"/>
      <c r="BZ7" s="1220"/>
      <c r="CA7" s="1220"/>
      <c r="CB7" s="1220"/>
      <c r="CC7" s="1220"/>
      <c r="CD7" s="1220"/>
      <c r="CE7" s="1220"/>
      <c r="CF7" s="1220"/>
      <c r="CG7" s="1220"/>
      <c r="CH7" s="1220"/>
      <c r="CI7" s="1220"/>
      <c r="CJ7" s="1220"/>
      <c r="CK7" s="1220"/>
      <c r="CL7" s="1220"/>
      <c r="CM7" s="1220"/>
      <c r="CN7" s="1220"/>
      <c r="CO7" s="1220"/>
      <c r="CP7" s="1220"/>
      <c r="CQ7" s="1220"/>
      <c r="CR7" s="1220"/>
      <c r="CS7" s="1220"/>
      <c r="CT7" s="1220"/>
      <c r="CU7" s="1220"/>
      <c r="CV7" s="1220"/>
      <c r="CW7" s="1220"/>
      <c r="CX7" s="1220"/>
      <c r="CY7" s="1220"/>
      <c r="CZ7" s="1220"/>
      <c r="DA7" s="1220"/>
      <c r="DB7" s="1220"/>
      <c r="DC7" s="1220"/>
      <c r="DD7" s="1220"/>
      <c r="DE7" s="1220"/>
    </row>
    <row r="8" spans="1:109" s="259" customFormat="1" x14ac:dyDescent="0.15">
      <c r="A8" s="1220"/>
      <c r="B8" s="1220"/>
      <c r="C8" s="1220"/>
      <c r="D8" s="1220"/>
      <c r="E8" s="1220"/>
      <c r="F8" s="1220"/>
      <c r="G8" s="1220"/>
      <c r="H8" s="1220"/>
      <c r="I8" s="1220"/>
      <c r="J8" s="1220"/>
      <c r="K8" s="1220"/>
      <c r="L8" s="1220"/>
      <c r="M8" s="1220"/>
      <c r="N8" s="1220"/>
      <c r="O8" s="1220"/>
      <c r="P8" s="1220"/>
      <c r="Q8" s="1220"/>
      <c r="R8" s="1220"/>
      <c r="S8" s="1220"/>
      <c r="T8" s="1220"/>
      <c r="U8" s="1220"/>
      <c r="V8" s="1220"/>
      <c r="W8" s="1220"/>
      <c r="X8" s="1220"/>
      <c r="Y8" s="1220"/>
      <c r="Z8" s="1220"/>
      <c r="AA8" s="1220"/>
      <c r="AB8" s="1220"/>
      <c r="AC8" s="1220"/>
      <c r="AD8" s="1220"/>
      <c r="AE8" s="1220"/>
      <c r="AF8" s="1220"/>
      <c r="AG8" s="1220"/>
      <c r="AH8" s="1220"/>
      <c r="AI8" s="1220"/>
      <c r="AJ8" s="1220"/>
      <c r="AK8" s="1220"/>
      <c r="AL8" s="1220"/>
      <c r="AM8" s="1220"/>
      <c r="AN8" s="1220"/>
      <c r="AO8" s="1220"/>
      <c r="AP8" s="1220"/>
      <c r="AQ8" s="1220"/>
      <c r="AR8" s="1220"/>
      <c r="AS8" s="1220"/>
      <c r="AT8" s="1220"/>
      <c r="AU8" s="1220"/>
      <c r="AV8" s="1220"/>
      <c r="AW8" s="1220"/>
      <c r="AX8" s="1220"/>
      <c r="AY8" s="1220"/>
      <c r="AZ8" s="1220"/>
      <c r="BA8" s="1220"/>
      <c r="BB8" s="1220"/>
      <c r="BC8" s="1220"/>
      <c r="BD8" s="1220"/>
      <c r="BE8" s="1220"/>
      <c r="BF8" s="1220"/>
      <c r="BG8" s="1220"/>
      <c r="BH8" s="1220"/>
      <c r="BI8" s="1220"/>
      <c r="BJ8" s="1220"/>
      <c r="BK8" s="1220"/>
      <c r="BL8" s="1220"/>
      <c r="BM8" s="1220"/>
      <c r="BN8" s="1220"/>
      <c r="BO8" s="1220"/>
      <c r="BP8" s="1220"/>
      <c r="BQ8" s="1220"/>
      <c r="BR8" s="1220"/>
      <c r="BS8" s="1220"/>
      <c r="BT8" s="1220"/>
      <c r="BU8" s="1220"/>
      <c r="BV8" s="1220"/>
      <c r="BW8" s="1220"/>
      <c r="BX8" s="1220"/>
      <c r="BY8" s="1220"/>
      <c r="BZ8" s="1220"/>
      <c r="CA8" s="1220"/>
      <c r="CB8" s="1220"/>
      <c r="CC8" s="1220"/>
      <c r="CD8" s="1220"/>
      <c r="CE8" s="1220"/>
      <c r="CF8" s="1220"/>
      <c r="CG8" s="1220"/>
      <c r="CH8" s="1220"/>
      <c r="CI8" s="1220"/>
      <c r="CJ8" s="1220"/>
      <c r="CK8" s="1220"/>
      <c r="CL8" s="1220"/>
      <c r="CM8" s="1220"/>
      <c r="CN8" s="1220"/>
      <c r="CO8" s="1220"/>
      <c r="CP8" s="1220"/>
      <c r="CQ8" s="1220"/>
      <c r="CR8" s="1220"/>
      <c r="CS8" s="1220"/>
      <c r="CT8" s="1220"/>
      <c r="CU8" s="1220"/>
      <c r="CV8" s="1220"/>
      <c r="CW8" s="1220"/>
      <c r="CX8" s="1220"/>
      <c r="CY8" s="1220"/>
      <c r="CZ8" s="1220"/>
      <c r="DA8" s="1220"/>
      <c r="DB8" s="1220"/>
      <c r="DC8" s="1220"/>
      <c r="DD8" s="1220"/>
      <c r="DE8" s="1220"/>
    </row>
    <row r="9" spans="1:109" s="259" customFormat="1" x14ac:dyDescent="0.15">
      <c r="A9" s="1220"/>
      <c r="B9" s="1220"/>
      <c r="C9" s="1220"/>
      <c r="D9" s="1220"/>
      <c r="E9" s="1220"/>
      <c r="F9" s="1220"/>
      <c r="G9" s="1220"/>
      <c r="H9" s="1220"/>
      <c r="I9" s="1220"/>
      <c r="J9" s="1220"/>
      <c r="K9" s="1220"/>
      <c r="L9" s="1220"/>
      <c r="M9" s="1220"/>
      <c r="N9" s="1220"/>
      <c r="O9" s="1220"/>
      <c r="P9" s="1220"/>
      <c r="Q9" s="1220"/>
      <c r="R9" s="1220"/>
      <c r="S9" s="1220"/>
      <c r="T9" s="1220"/>
      <c r="U9" s="1220"/>
      <c r="V9" s="1220"/>
      <c r="W9" s="1220"/>
      <c r="X9" s="1220"/>
      <c r="Y9" s="1220"/>
      <c r="Z9" s="1220"/>
      <c r="AA9" s="1220"/>
      <c r="AB9" s="1220"/>
      <c r="AC9" s="1220"/>
      <c r="AD9" s="1220"/>
      <c r="AE9" s="1220"/>
      <c r="AF9" s="1220"/>
      <c r="AG9" s="1220"/>
      <c r="AH9" s="1220"/>
      <c r="AI9" s="1220"/>
      <c r="AJ9" s="1220"/>
      <c r="AK9" s="1220"/>
      <c r="AL9" s="1220"/>
      <c r="AM9" s="1220"/>
      <c r="AN9" s="1220"/>
      <c r="AO9" s="1220"/>
      <c r="AP9" s="1220"/>
      <c r="AQ9" s="1220"/>
      <c r="AR9" s="1220"/>
      <c r="AS9" s="1220"/>
      <c r="AT9" s="1220"/>
      <c r="AU9" s="1220"/>
      <c r="AV9" s="1220"/>
      <c r="AW9" s="1220"/>
      <c r="AX9" s="1220"/>
      <c r="AY9" s="1220"/>
      <c r="AZ9" s="1220"/>
      <c r="BA9" s="1220"/>
      <c r="BB9" s="1220"/>
      <c r="BC9" s="1220"/>
      <c r="BD9" s="1220"/>
      <c r="BE9" s="1220"/>
      <c r="BF9" s="1220"/>
      <c r="BG9" s="1220"/>
      <c r="BH9" s="1220"/>
      <c r="BI9" s="1220"/>
      <c r="BJ9" s="1220"/>
      <c r="BK9" s="1220"/>
      <c r="BL9" s="1220"/>
      <c r="BM9" s="1220"/>
      <c r="BN9" s="1220"/>
      <c r="BO9" s="1220"/>
      <c r="BP9" s="1220"/>
      <c r="BQ9" s="1220"/>
      <c r="BR9" s="1220"/>
      <c r="BS9" s="1220"/>
      <c r="BT9" s="1220"/>
      <c r="BU9" s="1220"/>
      <c r="BV9" s="1220"/>
      <c r="BW9" s="1220"/>
      <c r="BX9" s="1220"/>
      <c r="BY9" s="1220"/>
      <c r="BZ9" s="1220"/>
      <c r="CA9" s="1220"/>
      <c r="CB9" s="1220"/>
      <c r="CC9" s="1220"/>
      <c r="CD9" s="1220"/>
      <c r="CE9" s="1220"/>
      <c r="CF9" s="1220"/>
      <c r="CG9" s="1220"/>
      <c r="CH9" s="1220"/>
      <c r="CI9" s="1220"/>
      <c r="CJ9" s="1220"/>
      <c r="CK9" s="1220"/>
      <c r="CL9" s="1220"/>
      <c r="CM9" s="1220"/>
      <c r="CN9" s="1220"/>
      <c r="CO9" s="1220"/>
      <c r="CP9" s="1220"/>
      <c r="CQ9" s="1220"/>
      <c r="CR9" s="1220"/>
      <c r="CS9" s="1220"/>
      <c r="CT9" s="1220"/>
      <c r="CU9" s="1220"/>
      <c r="CV9" s="1220"/>
      <c r="CW9" s="1220"/>
      <c r="CX9" s="1220"/>
      <c r="CY9" s="1220"/>
      <c r="CZ9" s="1220"/>
      <c r="DA9" s="1220"/>
      <c r="DB9" s="1220"/>
      <c r="DC9" s="1220"/>
      <c r="DD9" s="1220"/>
      <c r="DE9" s="1220"/>
    </row>
    <row r="10" spans="1:109" s="259" customFormat="1" x14ac:dyDescent="0.15">
      <c r="A10" s="1220"/>
      <c r="B10" s="1220"/>
      <c r="C10" s="1220"/>
      <c r="D10" s="1220"/>
      <c r="E10" s="1220"/>
      <c r="F10" s="1220"/>
      <c r="G10" s="1220"/>
      <c r="H10" s="1220"/>
      <c r="I10" s="1220"/>
      <c r="J10" s="1220"/>
      <c r="K10" s="1220"/>
      <c r="L10" s="1220"/>
      <c r="M10" s="1220"/>
      <c r="N10" s="1220"/>
      <c r="O10" s="1220"/>
      <c r="P10" s="1220"/>
      <c r="Q10" s="1220"/>
      <c r="R10" s="1220"/>
      <c r="S10" s="1220"/>
      <c r="T10" s="1220"/>
      <c r="U10" s="1220"/>
      <c r="V10" s="1220"/>
      <c r="W10" s="1220"/>
      <c r="X10" s="1220"/>
      <c r="Y10" s="1220"/>
      <c r="Z10" s="1220"/>
      <c r="AA10" s="1220"/>
      <c r="AB10" s="1220"/>
      <c r="AC10" s="1220"/>
      <c r="AD10" s="1220"/>
      <c r="AE10" s="1220"/>
      <c r="AF10" s="1220"/>
      <c r="AG10" s="1220"/>
      <c r="AH10" s="1220"/>
      <c r="AI10" s="1220"/>
      <c r="AJ10" s="1220"/>
      <c r="AK10" s="1220"/>
      <c r="AL10" s="1220"/>
      <c r="AM10" s="1220"/>
      <c r="AN10" s="1220"/>
      <c r="AO10" s="1220"/>
      <c r="AP10" s="1220"/>
      <c r="AQ10" s="1220"/>
      <c r="AR10" s="1220"/>
      <c r="AS10" s="1220"/>
      <c r="AT10" s="1220"/>
      <c r="AU10" s="1220"/>
      <c r="AV10" s="1220"/>
      <c r="AW10" s="1220"/>
      <c r="AX10" s="1220"/>
      <c r="AY10" s="1220"/>
      <c r="AZ10" s="1220"/>
      <c r="BA10" s="1220"/>
      <c r="BB10" s="1220"/>
      <c r="BC10" s="1220"/>
      <c r="BD10" s="1220"/>
      <c r="BE10" s="1220"/>
      <c r="BF10" s="1220"/>
      <c r="BG10" s="1220"/>
      <c r="BH10" s="1220"/>
      <c r="BI10" s="1220"/>
      <c r="BJ10" s="1220"/>
      <c r="BK10" s="1220"/>
      <c r="BL10" s="1220"/>
      <c r="BM10" s="1220"/>
      <c r="BN10" s="1220"/>
      <c r="BO10" s="1220"/>
      <c r="BP10" s="1220"/>
      <c r="BQ10" s="1220"/>
      <c r="BR10" s="1220"/>
      <c r="BS10" s="1220"/>
      <c r="BT10" s="1220"/>
      <c r="BU10" s="1220"/>
      <c r="BV10" s="1220"/>
      <c r="BW10" s="1220"/>
      <c r="BX10" s="1220"/>
      <c r="BY10" s="1220"/>
      <c r="BZ10" s="1220"/>
      <c r="CA10" s="1220"/>
      <c r="CB10" s="1220"/>
      <c r="CC10" s="1220"/>
      <c r="CD10" s="1220"/>
      <c r="CE10" s="1220"/>
      <c r="CF10" s="1220"/>
      <c r="CG10" s="1220"/>
      <c r="CH10" s="1220"/>
      <c r="CI10" s="1220"/>
      <c r="CJ10" s="1220"/>
      <c r="CK10" s="1220"/>
      <c r="CL10" s="1220"/>
      <c r="CM10" s="1220"/>
      <c r="CN10" s="1220"/>
      <c r="CO10" s="1220"/>
      <c r="CP10" s="1220"/>
      <c r="CQ10" s="1220"/>
      <c r="CR10" s="1220"/>
      <c r="CS10" s="1220"/>
      <c r="CT10" s="1220"/>
      <c r="CU10" s="1220"/>
      <c r="CV10" s="1220"/>
      <c r="CW10" s="1220"/>
      <c r="CX10" s="1220"/>
      <c r="CY10" s="1220"/>
      <c r="CZ10" s="1220"/>
      <c r="DA10" s="1220"/>
      <c r="DB10" s="1220"/>
      <c r="DC10" s="1220"/>
      <c r="DD10" s="1220"/>
      <c r="DE10" s="1220"/>
    </row>
    <row r="11" spans="1:109" s="259" customFormat="1" x14ac:dyDescent="0.15">
      <c r="A11" s="1220"/>
      <c r="B11" s="1220"/>
      <c r="C11" s="1220"/>
      <c r="D11" s="1220"/>
      <c r="E11" s="1220"/>
      <c r="F11" s="1220"/>
      <c r="G11" s="1220"/>
      <c r="H11" s="1220"/>
      <c r="I11" s="1220"/>
      <c r="J11" s="1220"/>
      <c r="K11" s="1220"/>
      <c r="L11" s="1220"/>
      <c r="M11" s="1220"/>
      <c r="N11" s="1220"/>
      <c r="O11" s="1220"/>
      <c r="P11" s="1220"/>
      <c r="Q11" s="1220"/>
      <c r="R11" s="1220"/>
      <c r="S11" s="1220"/>
      <c r="T11" s="1220"/>
      <c r="U11" s="1220"/>
      <c r="V11" s="1220"/>
      <c r="W11" s="1220"/>
      <c r="X11" s="1220"/>
      <c r="Y11" s="1220"/>
      <c r="Z11" s="1220"/>
      <c r="AA11" s="1220"/>
      <c r="AB11" s="1220"/>
      <c r="AC11" s="1220"/>
      <c r="AD11" s="1220"/>
      <c r="AE11" s="1220"/>
      <c r="AF11" s="1220"/>
      <c r="AG11" s="1220"/>
      <c r="AH11" s="1220"/>
      <c r="AI11" s="1220"/>
      <c r="AJ11" s="1220"/>
      <c r="AK11" s="1220"/>
      <c r="AL11" s="1220"/>
      <c r="AM11" s="1220"/>
      <c r="AN11" s="1220"/>
      <c r="AO11" s="1220"/>
      <c r="AP11" s="1220"/>
      <c r="AQ11" s="1220"/>
      <c r="AR11" s="1220"/>
      <c r="AS11" s="1220"/>
      <c r="AT11" s="1220"/>
      <c r="AU11" s="1220"/>
      <c r="AV11" s="1220"/>
      <c r="AW11" s="1220"/>
      <c r="AX11" s="1220"/>
      <c r="AY11" s="1220"/>
      <c r="AZ11" s="1220"/>
      <c r="BA11" s="1220"/>
      <c r="BB11" s="1220"/>
      <c r="BC11" s="1220"/>
      <c r="BD11" s="1220"/>
      <c r="BE11" s="1220"/>
      <c r="BF11" s="1220"/>
      <c r="BG11" s="1220"/>
      <c r="BH11" s="1220"/>
      <c r="BI11" s="1220"/>
      <c r="BJ11" s="1220"/>
      <c r="BK11" s="1220"/>
      <c r="BL11" s="1220"/>
      <c r="BM11" s="1220"/>
      <c r="BN11" s="1220"/>
      <c r="BO11" s="1220"/>
      <c r="BP11" s="1220"/>
      <c r="BQ11" s="1220"/>
      <c r="BR11" s="1220"/>
      <c r="BS11" s="1220"/>
      <c r="BT11" s="1220"/>
      <c r="BU11" s="1220"/>
      <c r="BV11" s="1220"/>
      <c r="BW11" s="1220"/>
      <c r="BX11" s="1220"/>
      <c r="BY11" s="1220"/>
      <c r="BZ11" s="1220"/>
      <c r="CA11" s="1220"/>
      <c r="CB11" s="1220"/>
      <c r="CC11" s="1220"/>
      <c r="CD11" s="1220"/>
      <c r="CE11" s="1220"/>
      <c r="CF11" s="1220"/>
      <c r="CG11" s="1220"/>
      <c r="CH11" s="1220"/>
      <c r="CI11" s="1220"/>
      <c r="CJ11" s="1220"/>
      <c r="CK11" s="1220"/>
      <c r="CL11" s="1220"/>
      <c r="CM11" s="1220"/>
      <c r="CN11" s="1220"/>
      <c r="CO11" s="1220"/>
      <c r="CP11" s="1220"/>
      <c r="CQ11" s="1220"/>
      <c r="CR11" s="1220"/>
      <c r="CS11" s="1220"/>
      <c r="CT11" s="1220"/>
      <c r="CU11" s="1220"/>
      <c r="CV11" s="1220"/>
      <c r="CW11" s="1220"/>
      <c r="CX11" s="1220"/>
      <c r="CY11" s="1220"/>
      <c r="CZ11" s="1220"/>
      <c r="DA11" s="1220"/>
      <c r="DB11" s="1220"/>
      <c r="DC11" s="1220"/>
      <c r="DD11" s="1220"/>
      <c r="DE11" s="1220"/>
    </row>
    <row r="12" spans="1:109" s="259" customFormat="1" x14ac:dyDescent="0.15">
      <c r="A12" s="1220"/>
      <c r="B12" s="1220"/>
      <c r="C12" s="1220"/>
      <c r="D12" s="1220"/>
      <c r="E12" s="1220"/>
      <c r="F12" s="1220"/>
      <c r="G12" s="1220"/>
      <c r="H12" s="1220"/>
      <c r="I12" s="1220"/>
      <c r="J12" s="1220"/>
      <c r="K12" s="1220"/>
      <c r="L12" s="1220"/>
      <c r="M12" s="1220"/>
      <c r="N12" s="1220"/>
      <c r="O12" s="1220"/>
      <c r="P12" s="1220"/>
      <c r="Q12" s="1220"/>
      <c r="R12" s="1220"/>
      <c r="S12" s="1220"/>
      <c r="T12" s="1220"/>
      <c r="U12" s="1220"/>
      <c r="V12" s="1220"/>
      <c r="W12" s="1220"/>
      <c r="X12" s="1220"/>
      <c r="Y12" s="1220"/>
      <c r="Z12" s="1220"/>
      <c r="AA12" s="1220"/>
      <c r="AB12" s="1220"/>
      <c r="AC12" s="1220"/>
      <c r="AD12" s="1220"/>
      <c r="AE12" s="1220"/>
      <c r="AF12" s="1220"/>
      <c r="AG12" s="1220"/>
      <c r="AH12" s="1220"/>
      <c r="AI12" s="1220"/>
      <c r="AJ12" s="1220"/>
      <c r="AK12" s="1220"/>
      <c r="AL12" s="1220"/>
      <c r="AM12" s="1220"/>
      <c r="AN12" s="1220"/>
      <c r="AO12" s="1220"/>
      <c r="AP12" s="1220"/>
      <c r="AQ12" s="1220"/>
      <c r="AR12" s="1220"/>
      <c r="AS12" s="1220"/>
      <c r="AT12" s="1220"/>
      <c r="AU12" s="1220"/>
      <c r="AV12" s="1220"/>
      <c r="AW12" s="1220"/>
      <c r="AX12" s="1220"/>
      <c r="AY12" s="1220"/>
      <c r="AZ12" s="1220"/>
      <c r="BA12" s="1220"/>
      <c r="BB12" s="1220"/>
      <c r="BC12" s="1220"/>
      <c r="BD12" s="1220"/>
      <c r="BE12" s="1220"/>
      <c r="BF12" s="1220"/>
      <c r="BG12" s="1220"/>
      <c r="BH12" s="1220"/>
      <c r="BI12" s="1220"/>
      <c r="BJ12" s="1220"/>
      <c r="BK12" s="1220"/>
      <c r="BL12" s="1220"/>
      <c r="BM12" s="1220"/>
      <c r="BN12" s="1220"/>
      <c r="BO12" s="1220"/>
      <c r="BP12" s="1220"/>
      <c r="BQ12" s="1220"/>
      <c r="BR12" s="1220"/>
      <c r="BS12" s="1220"/>
      <c r="BT12" s="1220"/>
      <c r="BU12" s="1220"/>
      <c r="BV12" s="1220"/>
      <c r="BW12" s="1220"/>
      <c r="BX12" s="1220"/>
      <c r="BY12" s="1220"/>
      <c r="BZ12" s="1220"/>
      <c r="CA12" s="1220"/>
      <c r="CB12" s="1220"/>
      <c r="CC12" s="1220"/>
      <c r="CD12" s="1220"/>
      <c r="CE12" s="1220"/>
      <c r="CF12" s="1220"/>
      <c r="CG12" s="1220"/>
      <c r="CH12" s="1220"/>
      <c r="CI12" s="1220"/>
      <c r="CJ12" s="1220"/>
      <c r="CK12" s="1220"/>
      <c r="CL12" s="1220"/>
      <c r="CM12" s="1220"/>
      <c r="CN12" s="1220"/>
      <c r="CO12" s="1220"/>
      <c r="CP12" s="1220"/>
      <c r="CQ12" s="1220"/>
      <c r="CR12" s="1220"/>
      <c r="CS12" s="1220"/>
      <c r="CT12" s="1220"/>
      <c r="CU12" s="1220"/>
      <c r="CV12" s="1220"/>
      <c r="CW12" s="1220"/>
      <c r="CX12" s="1220"/>
      <c r="CY12" s="1220"/>
      <c r="CZ12" s="1220"/>
      <c r="DA12" s="1220"/>
      <c r="DB12" s="1220"/>
      <c r="DC12" s="1220"/>
      <c r="DD12" s="1220"/>
      <c r="DE12" s="1220"/>
    </row>
    <row r="13" spans="1:109" s="259" customFormat="1" x14ac:dyDescent="0.15">
      <c r="A13" s="1220"/>
      <c r="B13" s="1220"/>
      <c r="C13" s="1220"/>
      <c r="D13" s="1220"/>
      <c r="E13" s="1220"/>
      <c r="F13" s="1220"/>
      <c r="G13" s="1220"/>
      <c r="H13" s="1220"/>
      <c r="I13" s="1220"/>
      <c r="J13" s="1220"/>
      <c r="K13" s="1220"/>
      <c r="L13" s="1220"/>
      <c r="M13" s="1220"/>
      <c r="N13" s="1220"/>
      <c r="O13" s="1220"/>
      <c r="P13" s="1220"/>
      <c r="Q13" s="1220"/>
      <c r="R13" s="1220"/>
      <c r="S13" s="1220"/>
      <c r="T13" s="1220"/>
      <c r="U13" s="1220"/>
      <c r="V13" s="1220"/>
      <c r="W13" s="1220"/>
      <c r="X13" s="1220"/>
      <c r="Y13" s="1220"/>
      <c r="Z13" s="1220"/>
      <c r="AA13" s="1220"/>
      <c r="AB13" s="1220"/>
      <c r="AC13" s="1220"/>
      <c r="AD13" s="1220"/>
      <c r="AE13" s="1220"/>
      <c r="AF13" s="1220"/>
      <c r="AG13" s="1220"/>
      <c r="AH13" s="1220"/>
      <c r="AI13" s="1220"/>
      <c r="AJ13" s="1220"/>
      <c r="AK13" s="1220"/>
      <c r="AL13" s="1220"/>
      <c r="AM13" s="1220"/>
      <c r="AN13" s="1220"/>
      <c r="AO13" s="1220"/>
      <c r="AP13" s="1220"/>
      <c r="AQ13" s="1220"/>
      <c r="AR13" s="1220"/>
      <c r="AS13" s="1220"/>
      <c r="AT13" s="1220"/>
      <c r="AU13" s="1220"/>
      <c r="AV13" s="1220"/>
      <c r="AW13" s="1220"/>
      <c r="AX13" s="1220"/>
      <c r="AY13" s="1220"/>
      <c r="AZ13" s="1220"/>
      <c r="BA13" s="1220"/>
      <c r="BB13" s="1220"/>
      <c r="BC13" s="1220"/>
      <c r="BD13" s="1220"/>
      <c r="BE13" s="1220"/>
      <c r="BF13" s="1220"/>
      <c r="BG13" s="1220"/>
      <c r="BH13" s="1220"/>
      <c r="BI13" s="1220"/>
      <c r="BJ13" s="1220"/>
      <c r="BK13" s="1220"/>
      <c r="BL13" s="1220"/>
      <c r="BM13" s="1220"/>
      <c r="BN13" s="1220"/>
      <c r="BO13" s="1220"/>
      <c r="BP13" s="1220"/>
      <c r="BQ13" s="1220"/>
      <c r="BR13" s="1220"/>
      <c r="BS13" s="1220"/>
      <c r="BT13" s="1220"/>
      <c r="BU13" s="1220"/>
      <c r="BV13" s="1220"/>
      <c r="BW13" s="1220"/>
      <c r="BX13" s="1220"/>
      <c r="BY13" s="1220"/>
      <c r="BZ13" s="1220"/>
      <c r="CA13" s="1220"/>
      <c r="CB13" s="1220"/>
      <c r="CC13" s="1220"/>
      <c r="CD13" s="1220"/>
      <c r="CE13" s="1220"/>
      <c r="CF13" s="1220"/>
      <c r="CG13" s="1220"/>
      <c r="CH13" s="1220"/>
      <c r="CI13" s="1220"/>
      <c r="CJ13" s="1220"/>
      <c r="CK13" s="1220"/>
      <c r="CL13" s="1220"/>
      <c r="CM13" s="1220"/>
      <c r="CN13" s="1220"/>
      <c r="CO13" s="1220"/>
      <c r="CP13" s="1220"/>
      <c r="CQ13" s="1220"/>
      <c r="CR13" s="1220"/>
      <c r="CS13" s="1220"/>
      <c r="CT13" s="1220"/>
      <c r="CU13" s="1220"/>
      <c r="CV13" s="1220"/>
      <c r="CW13" s="1220"/>
      <c r="CX13" s="1220"/>
      <c r="CY13" s="1220"/>
      <c r="CZ13" s="1220"/>
      <c r="DA13" s="1220"/>
      <c r="DB13" s="1220"/>
      <c r="DC13" s="1220"/>
      <c r="DD13" s="1220"/>
      <c r="DE13" s="1220"/>
    </row>
    <row r="14" spans="1:109" s="259" customFormat="1" x14ac:dyDescent="0.15">
      <c r="A14" s="1220"/>
      <c r="B14" s="1220"/>
      <c r="C14" s="1220"/>
      <c r="D14" s="1220"/>
      <c r="E14" s="1220"/>
      <c r="F14" s="1220"/>
      <c r="G14" s="1220"/>
      <c r="H14" s="1220"/>
      <c r="I14" s="1220"/>
      <c r="J14" s="1220"/>
      <c r="K14" s="1220"/>
      <c r="L14" s="1220"/>
      <c r="M14" s="1220"/>
      <c r="N14" s="1220"/>
      <c r="O14" s="1220"/>
      <c r="P14" s="1220"/>
      <c r="Q14" s="1220"/>
      <c r="R14" s="1220"/>
      <c r="S14" s="1220"/>
      <c r="T14" s="1220"/>
      <c r="U14" s="1220"/>
      <c r="V14" s="1220"/>
      <c r="W14" s="1220"/>
      <c r="X14" s="1220"/>
      <c r="Y14" s="1220"/>
      <c r="Z14" s="1220"/>
      <c r="AA14" s="1220"/>
      <c r="AB14" s="1220"/>
      <c r="AC14" s="1220"/>
      <c r="AD14" s="1220"/>
      <c r="AE14" s="1220"/>
      <c r="AF14" s="1220"/>
      <c r="AG14" s="1220"/>
      <c r="AH14" s="1220"/>
      <c r="AI14" s="1220"/>
      <c r="AJ14" s="1220"/>
      <c r="AK14" s="1220"/>
      <c r="AL14" s="1220"/>
      <c r="AM14" s="1220"/>
      <c r="AN14" s="1220"/>
      <c r="AO14" s="1220"/>
      <c r="AP14" s="1220"/>
      <c r="AQ14" s="1220"/>
      <c r="AR14" s="1220"/>
      <c r="AS14" s="1220"/>
      <c r="AT14" s="1220"/>
      <c r="AU14" s="1220"/>
      <c r="AV14" s="1220"/>
      <c r="AW14" s="1220"/>
      <c r="AX14" s="1220"/>
      <c r="AY14" s="1220"/>
      <c r="AZ14" s="1220"/>
      <c r="BA14" s="1220"/>
      <c r="BB14" s="1220"/>
      <c r="BC14" s="1220"/>
      <c r="BD14" s="1220"/>
      <c r="BE14" s="1220"/>
      <c r="BF14" s="1220"/>
      <c r="BG14" s="1220"/>
      <c r="BH14" s="1220"/>
      <c r="BI14" s="1220"/>
      <c r="BJ14" s="1220"/>
      <c r="BK14" s="1220"/>
      <c r="BL14" s="1220"/>
      <c r="BM14" s="1220"/>
      <c r="BN14" s="1220"/>
      <c r="BO14" s="1220"/>
      <c r="BP14" s="1220"/>
      <c r="BQ14" s="1220"/>
      <c r="BR14" s="1220"/>
      <c r="BS14" s="1220"/>
      <c r="BT14" s="1220"/>
      <c r="BU14" s="1220"/>
      <c r="BV14" s="1220"/>
      <c r="BW14" s="1220"/>
      <c r="BX14" s="1220"/>
      <c r="BY14" s="1220"/>
      <c r="BZ14" s="1220"/>
      <c r="CA14" s="1220"/>
      <c r="CB14" s="1220"/>
      <c r="CC14" s="1220"/>
      <c r="CD14" s="1220"/>
      <c r="CE14" s="1220"/>
      <c r="CF14" s="1220"/>
      <c r="CG14" s="1220"/>
      <c r="CH14" s="1220"/>
      <c r="CI14" s="1220"/>
      <c r="CJ14" s="1220"/>
      <c r="CK14" s="1220"/>
      <c r="CL14" s="1220"/>
      <c r="CM14" s="1220"/>
      <c r="CN14" s="1220"/>
      <c r="CO14" s="1220"/>
      <c r="CP14" s="1220"/>
      <c r="CQ14" s="1220"/>
      <c r="CR14" s="1220"/>
      <c r="CS14" s="1220"/>
      <c r="CT14" s="1220"/>
      <c r="CU14" s="1220"/>
      <c r="CV14" s="1220"/>
      <c r="CW14" s="1220"/>
      <c r="CX14" s="1220"/>
      <c r="CY14" s="1220"/>
      <c r="CZ14" s="1220"/>
      <c r="DA14" s="1220"/>
      <c r="DB14" s="1220"/>
      <c r="DC14" s="1220"/>
      <c r="DD14" s="1220"/>
      <c r="DE14" s="1220"/>
    </row>
    <row r="15" spans="1:109" s="259" customFormat="1" x14ac:dyDescent="0.15">
      <c r="A15" s="1219"/>
      <c r="B15" s="1220"/>
      <c r="C15" s="1220"/>
      <c r="D15" s="1220"/>
      <c r="E15" s="1220"/>
      <c r="F15" s="1220"/>
      <c r="G15" s="1220"/>
      <c r="H15" s="1220"/>
      <c r="I15" s="1220"/>
      <c r="J15" s="1220"/>
      <c r="K15" s="1220"/>
      <c r="L15" s="1220"/>
      <c r="M15" s="1220"/>
      <c r="N15" s="1220"/>
      <c r="O15" s="1220"/>
      <c r="P15" s="1220"/>
      <c r="Q15" s="1220"/>
      <c r="R15" s="1220"/>
      <c r="S15" s="1220"/>
      <c r="T15" s="1220"/>
      <c r="U15" s="1220"/>
      <c r="V15" s="1220"/>
      <c r="W15" s="1220"/>
      <c r="X15" s="1220"/>
      <c r="Y15" s="1220"/>
      <c r="Z15" s="1220"/>
      <c r="AA15" s="1220"/>
      <c r="AB15" s="1220"/>
      <c r="AC15" s="1220"/>
      <c r="AD15" s="1220"/>
      <c r="AE15" s="1220"/>
      <c r="AF15" s="1220"/>
      <c r="AG15" s="1220"/>
      <c r="AH15" s="1220"/>
      <c r="AI15" s="1220"/>
      <c r="AJ15" s="1220"/>
      <c r="AK15" s="1220"/>
      <c r="AL15" s="1220"/>
      <c r="AM15" s="1220"/>
      <c r="AN15" s="1220"/>
      <c r="AO15" s="1220"/>
      <c r="AP15" s="1220"/>
      <c r="AQ15" s="1220"/>
      <c r="AR15" s="1220"/>
      <c r="AS15" s="1220"/>
      <c r="AT15" s="1220"/>
      <c r="AU15" s="1220"/>
      <c r="AV15" s="1220"/>
      <c r="AW15" s="1220"/>
      <c r="AX15" s="1220"/>
      <c r="AY15" s="1220"/>
      <c r="AZ15" s="1220"/>
      <c r="BA15" s="1220"/>
      <c r="BB15" s="1220"/>
      <c r="BC15" s="1220"/>
      <c r="BD15" s="1220"/>
      <c r="BE15" s="1220"/>
      <c r="BF15" s="1220"/>
      <c r="BG15" s="1220"/>
      <c r="BH15" s="1220"/>
      <c r="BI15" s="1220"/>
      <c r="BJ15" s="1220"/>
      <c r="BK15" s="1220"/>
      <c r="BL15" s="1220"/>
      <c r="BM15" s="1220"/>
      <c r="BN15" s="1220"/>
      <c r="BO15" s="1220"/>
      <c r="BP15" s="1220"/>
      <c r="BQ15" s="1220"/>
      <c r="BR15" s="1220"/>
      <c r="BS15" s="1220"/>
      <c r="BT15" s="1220"/>
      <c r="BU15" s="1220"/>
      <c r="BV15" s="1220"/>
      <c r="BW15" s="1220"/>
      <c r="BX15" s="1220"/>
      <c r="BY15" s="1220"/>
      <c r="BZ15" s="1220"/>
      <c r="CA15" s="1220"/>
      <c r="CB15" s="1220"/>
      <c r="CC15" s="1220"/>
      <c r="CD15" s="1220"/>
      <c r="CE15" s="1220"/>
      <c r="CF15" s="1220"/>
      <c r="CG15" s="1220"/>
      <c r="CH15" s="1220"/>
      <c r="CI15" s="1220"/>
      <c r="CJ15" s="1220"/>
      <c r="CK15" s="1220"/>
      <c r="CL15" s="1220"/>
      <c r="CM15" s="1220"/>
      <c r="CN15" s="1220"/>
      <c r="CO15" s="1220"/>
      <c r="CP15" s="1220"/>
      <c r="CQ15" s="1220"/>
      <c r="CR15" s="1220"/>
      <c r="CS15" s="1220"/>
      <c r="CT15" s="1220"/>
      <c r="CU15" s="1220"/>
      <c r="CV15" s="1220"/>
      <c r="CW15" s="1220"/>
      <c r="CX15" s="1220"/>
      <c r="CY15" s="1220"/>
      <c r="CZ15" s="1220"/>
      <c r="DA15" s="1220"/>
      <c r="DB15" s="1220"/>
      <c r="DC15" s="1220"/>
      <c r="DD15" s="1220"/>
      <c r="DE15" s="1220"/>
    </row>
    <row r="16" spans="1:109" s="259" customFormat="1" x14ac:dyDescent="0.15">
      <c r="A16" s="1219"/>
      <c r="B16" s="1220"/>
      <c r="C16" s="1220"/>
      <c r="D16" s="1220"/>
      <c r="E16" s="1220"/>
      <c r="F16" s="1220"/>
      <c r="G16" s="1220"/>
      <c r="H16" s="1220"/>
      <c r="I16" s="1220"/>
      <c r="J16" s="1220"/>
      <c r="K16" s="1220"/>
      <c r="L16" s="1220"/>
      <c r="M16" s="1220"/>
      <c r="N16" s="1220"/>
      <c r="O16" s="1220"/>
      <c r="P16" s="1220"/>
      <c r="Q16" s="1220"/>
      <c r="R16" s="1220"/>
      <c r="S16" s="1220"/>
      <c r="T16" s="1220"/>
      <c r="U16" s="1220"/>
      <c r="V16" s="1220"/>
      <c r="W16" s="1220"/>
      <c r="X16" s="1220"/>
      <c r="Y16" s="1220"/>
      <c r="Z16" s="1220"/>
      <c r="AA16" s="1220"/>
      <c r="AB16" s="1220"/>
      <c r="AC16" s="1220"/>
      <c r="AD16" s="1220"/>
      <c r="AE16" s="1220"/>
      <c r="AF16" s="1220"/>
      <c r="AG16" s="1220"/>
      <c r="AH16" s="1220"/>
      <c r="AI16" s="1220"/>
      <c r="AJ16" s="1220"/>
      <c r="AK16" s="1220"/>
      <c r="AL16" s="1220"/>
      <c r="AM16" s="1220"/>
      <c r="AN16" s="1220"/>
      <c r="AO16" s="1220"/>
      <c r="AP16" s="1220"/>
      <c r="AQ16" s="1220"/>
      <c r="AR16" s="1220"/>
      <c r="AS16" s="1220"/>
      <c r="AT16" s="1220"/>
      <c r="AU16" s="1220"/>
      <c r="AV16" s="1220"/>
      <c r="AW16" s="1220"/>
      <c r="AX16" s="1220"/>
      <c r="AY16" s="1220"/>
      <c r="AZ16" s="1220"/>
      <c r="BA16" s="1220"/>
      <c r="BB16" s="1220"/>
      <c r="BC16" s="1220"/>
      <c r="BD16" s="1220"/>
      <c r="BE16" s="1220"/>
      <c r="BF16" s="1220"/>
      <c r="BG16" s="1220"/>
      <c r="BH16" s="1220"/>
      <c r="BI16" s="1220"/>
      <c r="BJ16" s="1220"/>
      <c r="BK16" s="1220"/>
      <c r="BL16" s="1220"/>
      <c r="BM16" s="1220"/>
      <c r="BN16" s="1220"/>
      <c r="BO16" s="1220"/>
      <c r="BP16" s="1220"/>
      <c r="BQ16" s="1220"/>
      <c r="BR16" s="1220"/>
      <c r="BS16" s="1220"/>
      <c r="BT16" s="1220"/>
      <c r="BU16" s="1220"/>
      <c r="BV16" s="1220"/>
      <c r="BW16" s="1220"/>
      <c r="BX16" s="1220"/>
      <c r="BY16" s="1220"/>
      <c r="BZ16" s="1220"/>
      <c r="CA16" s="1220"/>
      <c r="CB16" s="1220"/>
      <c r="CC16" s="1220"/>
      <c r="CD16" s="1220"/>
      <c r="CE16" s="1220"/>
      <c r="CF16" s="1220"/>
      <c r="CG16" s="1220"/>
      <c r="CH16" s="1220"/>
      <c r="CI16" s="1220"/>
      <c r="CJ16" s="1220"/>
      <c r="CK16" s="1220"/>
      <c r="CL16" s="1220"/>
      <c r="CM16" s="1220"/>
      <c r="CN16" s="1220"/>
      <c r="CO16" s="1220"/>
      <c r="CP16" s="1220"/>
      <c r="CQ16" s="1220"/>
      <c r="CR16" s="1220"/>
      <c r="CS16" s="1220"/>
      <c r="CT16" s="1220"/>
      <c r="CU16" s="1220"/>
      <c r="CV16" s="1220"/>
      <c r="CW16" s="1220"/>
      <c r="CX16" s="1220"/>
      <c r="CY16" s="1220"/>
      <c r="CZ16" s="1220"/>
      <c r="DA16" s="1220"/>
      <c r="DB16" s="1220"/>
      <c r="DC16" s="1220"/>
      <c r="DD16" s="1220"/>
      <c r="DE16" s="1220"/>
    </row>
    <row r="17" spans="1:109" s="259" customFormat="1" x14ac:dyDescent="0.15">
      <c r="A17" s="1219"/>
      <c r="B17" s="1220"/>
      <c r="C17" s="1220"/>
      <c r="D17" s="1220"/>
      <c r="E17" s="1220"/>
      <c r="F17" s="1220"/>
      <c r="G17" s="1220"/>
      <c r="H17" s="1220"/>
      <c r="I17" s="1220"/>
      <c r="J17" s="1220"/>
      <c r="K17" s="1220"/>
      <c r="L17" s="1220"/>
      <c r="M17" s="1220"/>
      <c r="N17" s="1220"/>
      <c r="O17" s="1220"/>
      <c r="P17" s="1220"/>
      <c r="Q17" s="1220"/>
      <c r="R17" s="1220"/>
      <c r="S17" s="1220"/>
      <c r="T17" s="1220"/>
      <c r="U17" s="1220"/>
      <c r="V17" s="1220"/>
      <c r="W17" s="1220"/>
      <c r="X17" s="1220"/>
      <c r="Y17" s="1220"/>
      <c r="Z17" s="1220"/>
      <c r="AA17" s="1220"/>
      <c r="AB17" s="1220"/>
      <c r="AC17" s="1220"/>
      <c r="AD17" s="1220"/>
      <c r="AE17" s="1220"/>
      <c r="AF17" s="1220"/>
      <c r="AG17" s="1220"/>
      <c r="AH17" s="1220"/>
      <c r="AI17" s="1220"/>
      <c r="AJ17" s="1220"/>
      <c r="AK17" s="1220"/>
      <c r="AL17" s="1220"/>
      <c r="AM17" s="1220"/>
      <c r="AN17" s="1220"/>
      <c r="AO17" s="1220"/>
      <c r="AP17" s="1220"/>
      <c r="AQ17" s="1220"/>
      <c r="AR17" s="1220"/>
      <c r="AS17" s="1220"/>
      <c r="AT17" s="1220"/>
      <c r="AU17" s="1220"/>
      <c r="AV17" s="1220"/>
      <c r="AW17" s="1220"/>
      <c r="AX17" s="1220"/>
      <c r="AY17" s="1220"/>
      <c r="AZ17" s="1220"/>
      <c r="BA17" s="1220"/>
      <c r="BB17" s="1220"/>
      <c r="BC17" s="1220"/>
      <c r="BD17" s="1220"/>
      <c r="BE17" s="1220"/>
      <c r="BF17" s="1220"/>
      <c r="BG17" s="1220"/>
      <c r="BH17" s="1220"/>
      <c r="BI17" s="1220"/>
      <c r="BJ17" s="1220"/>
      <c r="BK17" s="1220"/>
      <c r="BL17" s="1220"/>
      <c r="BM17" s="1220"/>
      <c r="BN17" s="1220"/>
      <c r="BO17" s="1220"/>
      <c r="BP17" s="1220"/>
      <c r="BQ17" s="1220"/>
      <c r="BR17" s="1220"/>
      <c r="BS17" s="1220"/>
      <c r="BT17" s="1220"/>
      <c r="BU17" s="1220"/>
      <c r="BV17" s="1220"/>
      <c r="BW17" s="1220"/>
      <c r="BX17" s="1220"/>
      <c r="BY17" s="1220"/>
      <c r="BZ17" s="1220"/>
      <c r="CA17" s="1220"/>
      <c r="CB17" s="1220"/>
      <c r="CC17" s="1220"/>
      <c r="CD17" s="1220"/>
      <c r="CE17" s="1220"/>
      <c r="CF17" s="1220"/>
      <c r="CG17" s="1220"/>
      <c r="CH17" s="1220"/>
      <c r="CI17" s="1220"/>
      <c r="CJ17" s="1220"/>
      <c r="CK17" s="1220"/>
      <c r="CL17" s="1220"/>
      <c r="CM17" s="1220"/>
      <c r="CN17" s="1220"/>
      <c r="CO17" s="1220"/>
      <c r="CP17" s="1220"/>
      <c r="CQ17" s="1220"/>
      <c r="CR17" s="1220"/>
      <c r="CS17" s="1220"/>
      <c r="CT17" s="1220"/>
      <c r="CU17" s="1220"/>
      <c r="CV17" s="1220"/>
      <c r="CW17" s="1220"/>
      <c r="CX17" s="1220"/>
      <c r="CY17" s="1220"/>
      <c r="CZ17" s="1220"/>
      <c r="DA17" s="1220"/>
      <c r="DB17" s="1220"/>
      <c r="DC17" s="1220"/>
      <c r="DD17" s="1220"/>
      <c r="DE17" s="1220"/>
    </row>
    <row r="18" spans="1:109" s="259" customFormat="1" x14ac:dyDescent="0.15">
      <c r="A18" s="1219"/>
      <c r="B18" s="1220"/>
      <c r="C18" s="1220"/>
      <c r="D18" s="1220"/>
      <c r="E18" s="1220"/>
      <c r="F18" s="1220"/>
      <c r="G18" s="1220"/>
      <c r="H18" s="1220"/>
      <c r="I18" s="1220"/>
      <c r="J18" s="1220"/>
      <c r="K18" s="1220"/>
      <c r="L18" s="1220"/>
      <c r="M18" s="1220"/>
      <c r="N18" s="1220"/>
      <c r="O18" s="1220"/>
      <c r="P18" s="1220"/>
      <c r="Q18" s="1220"/>
      <c r="R18" s="1220"/>
      <c r="S18" s="1220"/>
      <c r="T18" s="1220"/>
      <c r="U18" s="1220"/>
      <c r="V18" s="1220"/>
      <c r="W18" s="1220"/>
      <c r="X18" s="1220"/>
      <c r="Y18" s="1220"/>
      <c r="Z18" s="1220"/>
      <c r="AA18" s="1220"/>
      <c r="AB18" s="1220"/>
      <c r="AC18" s="1220"/>
      <c r="AD18" s="1220"/>
      <c r="AE18" s="1220"/>
      <c r="AF18" s="1220"/>
      <c r="AG18" s="1220"/>
      <c r="AH18" s="1220"/>
      <c r="AI18" s="1220"/>
      <c r="AJ18" s="1220"/>
      <c r="AK18" s="1220"/>
      <c r="AL18" s="1220"/>
      <c r="AM18" s="1220"/>
      <c r="AN18" s="1220"/>
      <c r="AO18" s="1220"/>
      <c r="AP18" s="1220"/>
      <c r="AQ18" s="1220"/>
      <c r="AR18" s="1220"/>
      <c r="AS18" s="1220"/>
      <c r="AT18" s="1220"/>
      <c r="AU18" s="1220"/>
      <c r="AV18" s="1220"/>
      <c r="AW18" s="1220"/>
      <c r="AX18" s="1220"/>
      <c r="AY18" s="1220"/>
      <c r="AZ18" s="1220"/>
      <c r="BA18" s="1220"/>
      <c r="BB18" s="1220"/>
      <c r="BC18" s="1220"/>
      <c r="BD18" s="1220"/>
      <c r="BE18" s="1220"/>
      <c r="BF18" s="1220"/>
      <c r="BG18" s="1220"/>
      <c r="BH18" s="1220"/>
      <c r="BI18" s="1220"/>
      <c r="BJ18" s="1220"/>
      <c r="BK18" s="1220"/>
      <c r="BL18" s="1220"/>
      <c r="BM18" s="1220"/>
      <c r="BN18" s="1220"/>
      <c r="BO18" s="1220"/>
      <c r="BP18" s="1220"/>
      <c r="BQ18" s="1220"/>
      <c r="BR18" s="1220"/>
      <c r="BS18" s="1220"/>
      <c r="BT18" s="1220"/>
      <c r="BU18" s="1220"/>
      <c r="BV18" s="1220"/>
      <c r="BW18" s="1220"/>
      <c r="BX18" s="1220"/>
      <c r="BY18" s="1220"/>
      <c r="BZ18" s="1220"/>
      <c r="CA18" s="1220"/>
      <c r="CB18" s="1220"/>
      <c r="CC18" s="1220"/>
      <c r="CD18" s="1220"/>
      <c r="CE18" s="1220"/>
      <c r="CF18" s="1220"/>
      <c r="CG18" s="1220"/>
      <c r="CH18" s="1220"/>
      <c r="CI18" s="1220"/>
      <c r="CJ18" s="1220"/>
      <c r="CK18" s="1220"/>
      <c r="CL18" s="1220"/>
      <c r="CM18" s="1220"/>
      <c r="CN18" s="1220"/>
      <c r="CO18" s="1220"/>
      <c r="CP18" s="1220"/>
      <c r="CQ18" s="1220"/>
      <c r="CR18" s="1220"/>
      <c r="CS18" s="1220"/>
      <c r="CT18" s="1220"/>
      <c r="CU18" s="1220"/>
      <c r="CV18" s="1220"/>
      <c r="CW18" s="1220"/>
      <c r="CX18" s="1220"/>
      <c r="CY18" s="1220"/>
      <c r="CZ18" s="1220"/>
      <c r="DA18" s="1220"/>
      <c r="DB18" s="1220"/>
      <c r="DC18" s="1220"/>
      <c r="DD18" s="1220"/>
      <c r="DE18" s="1220"/>
    </row>
    <row r="19" spans="1:109" x14ac:dyDescent="0.15">
      <c r="DD19" s="1219"/>
      <c r="DE19" s="1219"/>
    </row>
    <row r="20" spans="1:109" x14ac:dyDescent="0.15">
      <c r="DD20" s="1219"/>
      <c r="DE20" s="1219"/>
    </row>
    <row r="21" spans="1:109" ht="17.25" customHeight="1" x14ac:dyDescent="0.15">
      <c r="B21" s="1221"/>
      <c r="C21" s="1222"/>
      <c r="D21" s="1222"/>
      <c r="E21" s="1222"/>
      <c r="F21" s="1222"/>
      <c r="G21" s="1222"/>
      <c r="H21" s="1222"/>
      <c r="I21" s="1222"/>
      <c r="J21" s="1222"/>
      <c r="K21" s="1222"/>
      <c r="L21" s="1222"/>
      <c r="M21" s="1222"/>
      <c r="N21" s="1223"/>
      <c r="O21" s="1222"/>
      <c r="P21" s="1222"/>
      <c r="Q21" s="1222"/>
      <c r="R21" s="1222"/>
      <c r="S21" s="1222"/>
      <c r="T21" s="1222"/>
      <c r="U21" s="1222"/>
      <c r="V21" s="1222"/>
      <c r="W21" s="1222"/>
      <c r="X21" s="1222"/>
      <c r="Y21" s="1222"/>
      <c r="Z21" s="1222"/>
      <c r="AA21" s="1222"/>
      <c r="AB21" s="1222"/>
      <c r="AC21" s="1222"/>
      <c r="AD21" s="1222"/>
      <c r="AE21" s="1222"/>
      <c r="AF21" s="1222"/>
      <c r="AG21" s="1222"/>
      <c r="AH21" s="1222"/>
      <c r="AI21" s="1222"/>
      <c r="AJ21" s="1222"/>
      <c r="AK21" s="1222"/>
      <c r="AL21" s="1222"/>
      <c r="AM21" s="1222"/>
      <c r="AN21" s="1222"/>
      <c r="AO21" s="1222"/>
      <c r="AP21" s="1222"/>
      <c r="AQ21" s="1222"/>
      <c r="AR21" s="1222"/>
      <c r="AS21" s="1222"/>
      <c r="AT21" s="1223"/>
      <c r="AU21" s="1222"/>
      <c r="AV21" s="1222"/>
      <c r="AW21" s="1222"/>
      <c r="AX21" s="1222"/>
      <c r="AY21" s="1222"/>
      <c r="AZ21" s="1222"/>
      <c r="BA21" s="1222"/>
      <c r="BB21" s="1222"/>
      <c r="BC21" s="1222"/>
      <c r="BD21" s="1222"/>
      <c r="BE21" s="1222"/>
      <c r="BF21" s="1223"/>
      <c r="BG21" s="1222"/>
      <c r="BH21" s="1222"/>
      <c r="BI21" s="1222"/>
      <c r="BJ21" s="1222"/>
      <c r="BK21" s="1222"/>
      <c r="BL21" s="1222"/>
      <c r="BM21" s="1222"/>
      <c r="BN21" s="1222"/>
      <c r="BO21" s="1222"/>
      <c r="BP21" s="1222"/>
      <c r="BQ21" s="1222"/>
      <c r="BR21" s="1223"/>
      <c r="BS21" s="1222"/>
      <c r="BT21" s="1222"/>
      <c r="BU21" s="1222"/>
      <c r="BV21" s="1222"/>
      <c r="BW21" s="1222"/>
      <c r="BX21" s="1222"/>
      <c r="BY21" s="1222"/>
      <c r="BZ21" s="1222"/>
      <c r="CA21" s="1222"/>
      <c r="CB21" s="1222"/>
      <c r="CC21" s="1222"/>
      <c r="CD21" s="1223"/>
      <c r="CE21" s="1222"/>
      <c r="CF21" s="1222"/>
      <c r="CG21" s="1222"/>
      <c r="CH21" s="1222"/>
      <c r="CI21" s="1222"/>
      <c r="CJ21" s="1222"/>
      <c r="CK21" s="1222"/>
      <c r="CL21" s="1222"/>
      <c r="CM21" s="1222"/>
      <c r="CN21" s="1222"/>
      <c r="CO21" s="1222"/>
      <c r="CP21" s="1223"/>
      <c r="CQ21" s="1222"/>
      <c r="CR21" s="1222"/>
      <c r="CS21" s="1222"/>
      <c r="CT21" s="1222"/>
      <c r="CU21" s="1222"/>
      <c r="CV21" s="1222"/>
      <c r="CW21" s="1222"/>
      <c r="CX21" s="1222"/>
      <c r="CY21" s="1222"/>
      <c r="CZ21" s="1222"/>
      <c r="DA21" s="1222"/>
      <c r="DB21" s="1223"/>
      <c r="DC21" s="1222"/>
      <c r="DD21" s="1224"/>
      <c r="DE21" s="1219"/>
    </row>
    <row r="22" spans="1:109" ht="17.25" customHeight="1" x14ac:dyDescent="0.15">
      <c r="B22" s="1225"/>
    </row>
    <row r="23" spans="1:109" x14ac:dyDescent="0.15">
      <c r="B23" s="1225"/>
    </row>
    <row r="24" spans="1:109" x14ac:dyDescent="0.15">
      <c r="B24" s="1225"/>
    </row>
    <row r="25" spans="1:109" x14ac:dyDescent="0.15">
      <c r="B25" s="1225"/>
    </row>
    <row r="26" spans="1:109" x14ac:dyDescent="0.15">
      <c r="B26" s="1225"/>
    </row>
    <row r="27" spans="1:109" x14ac:dyDescent="0.15">
      <c r="B27" s="1225"/>
    </row>
    <row r="28" spans="1:109" x14ac:dyDescent="0.15">
      <c r="B28" s="1225"/>
    </row>
    <row r="29" spans="1:109" x14ac:dyDescent="0.15">
      <c r="B29" s="1225"/>
    </row>
    <row r="30" spans="1:109" x14ac:dyDescent="0.15">
      <c r="B30" s="1225"/>
    </row>
    <row r="31" spans="1:109" x14ac:dyDescent="0.15">
      <c r="B31" s="1225"/>
    </row>
    <row r="32" spans="1:109" x14ac:dyDescent="0.15">
      <c r="B32" s="1225"/>
    </row>
    <row r="33" spans="2:109" x14ac:dyDescent="0.15">
      <c r="B33" s="1225"/>
    </row>
    <row r="34" spans="2:109" x14ac:dyDescent="0.15">
      <c r="B34" s="1225"/>
    </row>
    <row r="35" spans="2:109" x14ac:dyDescent="0.15">
      <c r="B35" s="1225"/>
    </row>
    <row r="36" spans="2:109" x14ac:dyDescent="0.15">
      <c r="B36" s="1225"/>
    </row>
    <row r="37" spans="2:109" x14ac:dyDescent="0.15">
      <c r="B37" s="1225"/>
    </row>
    <row r="38" spans="2:109" x14ac:dyDescent="0.15">
      <c r="B38" s="1225"/>
    </row>
    <row r="39" spans="2:109" x14ac:dyDescent="0.15">
      <c r="B39" s="1227"/>
      <c r="C39" s="1228"/>
      <c r="D39" s="1228"/>
      <c r="E39" s="1228"/>
      <c r="F39" s="1228"/>
      <c r="G39" s="1228"/>
      <c r="H39" s="1228"/>
      <c r="I39" s="1228"/>
      <c r="J39" s="1228"/>
      <c r="K39" s="1228"/>
      <c r="L39" s="1228"/>
      <c r="M39" s="1228"/>
      <c r="N39" s="1228"/>
      <c r="O39" s="1228"/>
      <c r="P39" s="1228"/>
      <c r="Q39" s="1228"/>
      <c r="R39" s="1228"/>
      <c r="S39" s="1228"/>
      <c r="T39" s="1228"/>
      <c r="U39" s="1228"/>
      <c r="V39" s="1228"/>
      <c r="W39" s="1228"/>
      <c r="X39" s="1228"/>
      <c r="Y39" s="1228"/>
      <c r="Z39" s="1228"/>
      <c r="AA39" s="1228"/>
      <c r="AB39" s="1228"/>
      <c r="AC39" s="1228"/>
      <c r="AD39" s="1228"/>
      <c r="AE39" s="1228"/>
      <c r="AF39" s="1228"/>
      <c r="AG39" s="1228"/>
      <c r="AH39" s="1228"/>
      <c r="AI39" s="1228"/>
      <c r="AJ39" s="1228"/>
      <c r="AK39" s="1228"/>
      <c r="AL39" s="1228"/>
      <c r="AM39" s="1228"/>
      <c r="AN39" s="1228"/>
      <c r="AO39" s="1228"/>
      <c r="AP39" s="1228"/>
      <c r="AQ39" s="1228"/>
      <c r="AR39" s="1228"/>
      <c r="AS39" s="1228"/>
      <c r="AT39" s="1228"/>
      <c r="AU39" s="1228"/>
      <c r="AV39" s="1228"/>
      <c r="AW39" s="1228"/>
      <c r="AX39" s="1228"/>
      <c r="AY39" s="1228"/>
      <c r="AZ39" s="1228"/>
      <c r="BA39" s="1228"/>
      <c r="BB39" s="1228"/>
      <c r="BC39" s="1228"/>
      <c r="BD39" s="1228"/>
      <c r="BE39" s="1228"/>
      <c r="BF39" s="1228"/>
      <c r="BG39" s="1228"/>
      <c r="BH39" s="1228"/>
      <c r="BI39" s="1228"/>
      <c r="BJ39" s="1228"/>
      <c r="BK39" s="1228"/>
      <c r="BL39" s="1228"/>
      <c r="BM39" s="1228"/>
      <c r="BN39" s="1228"/>
      <c r="BO39" s="1228"/>
      <c r="BP39" s="1228"/>
      <c r="BQ39" s="1228"/>
      <c r="BR39" s="1228"/>
      <c r="BS39" s="1228"/>
      <c r="BT39" s="1228"/>
      <c r="BU39" s="1228"/>
      <c r="BV39" s="1228"/>
      <c r="BW39" s="1228"/>
      <c r="BX39" s="1228"/>
      <c r="BY39" s="1228"/>
      <c r="BZ39" s="1228"/>
      <c r="CA39" s="1228"/>
      <c r="CB39" s="1228"/>
      <c r="CC39" s="1228"/>
      <c r="CD39" s="1228"/>
      <c r="CE39" s="1228"/>
      <c r="CF39" s="1228"/>
      <c r="CG39" s="1228"/>
      <c r="CH39" s="1228"/>
      <c r="CI39" s="1228"/>
      <c r="CJ39" s="1228"/>
      <c r="CK39" s="1228"/>
      <c r="CL39" s="1228"/>
      <c r="CM39" s="1228"/>
      <c r="CN39" s="1228"/>
      <c r="CO39" s="1228"/>
      <c r="CP39" s="1228"/>
      <c r="CQ39" s="1228"/>
      <c r="CR39" s="1228"/>
      <c r="CS39" s="1228"/>
      <c r="CT39" s="1228"/>
      <c r="CU39" s="1228"/>
      <c r="CV39" s="1228"/>
      <c r="CW39" s="1228"/>
      <c r="CX39" s="1228"/>
      <c r="CY39" s="1228"/>
      <c r="CZ39" s="1228"/>
      <c r="DA39" s="1228"/>
      <c r="DB39" s="1228"/>
      <c r="DC39" s="1228"/>
      <c r="DD39" s="1229"/>
    </row>
    <row r="40" spans="2:109" x14ac:dyDescent="0.15">
      <c r="B40" s="1230"/>
      <c r="DD40" s="1230"/>
      <c r="DE40" s="1219"/>
    </row>
    <row r="41" spans="2:109" ht="17.25" x14ac:dyDescent="0.15">
      <c r="B41" s="1231" t="s">
        <v>572</v>
      </c>
      <c r="C41" s="1222"/>
      <c r="D41" s="1222"/>
      <c r="E41" s="1222"/>
      <c r="F41" s="1222"/>
      <c r="G41" s="1222"/>
      <c r="H41" s="1222"/>
      <c r="I41" s="1222"/>
      <c r="J41" s="1222"/>
      <c r="K41" s="1222"/>
      <c r="L41" s="1222"/>
      <c r="M41" s="1222"/>
      <c r="N41" s="1222"/>
      <c r="O41" s="1222"/>
      <c r="P41" s="1222"/>
      <c r="Q41" s="1222"/>
      <c r="R41" s="1222"/>
      <c r="S41" s="1222"/>
      <c r="T41" s="1222"/>
      <c r="U41" s="1222"/>
      <c r="V41" s="1222"/>
      <c r="W41" s="1222"/>
      <c r="X41" s="1222"/>
      <c r="Y41" s="1222"/>
      <c r="Z41" s="1222"/>
      <c r="AA41" s="1222"/>
      <c r="AB41" s="1222"/>
      <c r="AC41" s="1222"/>
      <c r="AD41" s="1222"/>
      <c r="AE41" s="1222"/>
      <c r="AF41" s="1222"/>
      <c r="AG41" s="1222"/>
      <c r="AH41" s="1222"/>
      <c r="AI41" s="1222"/>
      <c r="AJ41" s="1222"/>
      <c r="AK41" s="1222"/>
      <c r="AL41" s="1222"/>
      <c r="AM41" s="1222"/>
      <c r="AN41" s="1222"/>
      <c r="AO41" s="1222"/>
      <c r="AP41" s="1222"/>
      <c r="AQ41" s="1222"/>
      <c r="AR41" s="1222"/>
      <c r="AS41" s="1222"/>
      <c r="AT41" s="1222"/>
      <c r="AU41" s="1222"/>
      <c r="AV41" s="1222"/>
      <c r="AW41" s="1222"/>
      <c r="AX41" s="1222"/>
      <c r="AY41" s="1222"/>
      <c r="AZ41" s="1222"/>
      <c r="BA41" s="1222"/>
      <c r="BB41" s="1222"/>
      <c r="BC41" s="1222"/>
      <c r="BD41" s="1222"/>
      <c r="BE41" s="1222"/>
      <c r="BF41" s="1222"/>
      <c r="BG41" s="1222"/>
      <c r="BH41" s="1222"/>
      <c r="BI41" s="1222"/>
      <c r="BJ41" s="1222"/>
      <c r="BK41" s="1222"/>
      <c r="BL41" s="1222"/>
      <c r="BM41" s="1222"/>
      <c r="BN41" s="1222"/>
      <c r="BO41" s="1222"/>
      <c r="BP41" s="1222"/>
      <c r="BQ41" s="1222"/>
      <c r="BR41" s="1222"/>
      <c r="BS41" s="1222"/>
      <c r="BT41" s="1222"/>
      <c r="BU41" s="1222"/>
      <c r="BV41" s="1222"/>
      <c r="BW41" s="1222"/>
      <c r="BX41" s="1222"/>
      <c r="BY41" s="1222"/>
      <c r="BZ41" s="1222"/>
      <c r="CA41" s="1222"/>
      <c r="CB41" s="1222"/>
      <c r="CC41" s="1222"/>
      <c r="CD41" s="1222"/>
      <c r="CE41" s="1222"/>
      <c r="CF41" s="1222"/>
      <c r="CG41" s="1222"/>
      <c r="CH41" s="1222"/>
      <c r="CI41" s="1222"/>
      <c r="CJ41" s="1222"/>
      <c r="CK41" s="1222"/>
      <c r="CL41" s="1222"/>
      <c r="CM41" s="1222"/>
      <c r="CN41" s="1222"/>
      <c r="CO41" s="1222"/>
      <c r="CP41" s="1222"/>
      <c r="CQ41" s="1222"/>
      <c r="CR41" s="1222"/>
      <c r="CS41" s="1222"/>
      <c r="CT41" s="1222"/>
      <c r="CU41" s="1222"/>
      <c r="CV41" s="1222"/>
      <c r="CW41" s="1222"/>
      <c r="CX41" s="1222"/>
      <c r="CY41" s="1222"/>
      <c r="CZ41" s="1222"/>
      <c r="DA41" s="1222"/>
      <c r="DB41" s="1222"/>
      <c r="DC41" s="1222"/>
      <c r="DD41" s="1224"/>
    </row>
    <row r="42" spans="2:109" x14ac:dyDescent="0.15">
      <c r="B42" s="1225"/>
      <c r="G42" s="1232"/>
      <c r="I42" s="1233"/>
      <c r="J42" s="1233"/>
      <c r="K42" s="1233"/>
      <c r="AM42" s="1232"/>
      <c r="AN42" s="1232" t="s">
        <v>573</v>
      </c>
      <c r="AP42" s="1233"/>
      <c r="AQ42" s="1233"/>
      <c r="AR42" s="1233"/>
      <c r="AY42" s="1232"/>
      <c r="BA42" s="1233"/>
      <c r="BB42" s="1233"/>
      <c r="BC42" s="1233"/>
      <c r="BK42" s="1232"/>
      <c r="BM42" s="1233"/>
      <c r="BN42" s="1233"/>
      <c r="BO42" s="1233"/>
      <c r="BW42" s="1232"/>
      <c r="BY42" s="1233"/>
      <c r="BZ42" s="1233"/>
      <c r="CA42" s="1233"/>
      <c r="CI42" s="1232"/>
      <c r="CK42" s="1233"/>
      <c r="CL42" s="1233"/>
      <c r="CM42" s="1233"/>
      <c r="CU42" s="1232"/>
      <c r="CW42" s="1233"/>
      <c r="CX42" s="1233"/>
      <c r="CY42" s="1233"/>
    </row>
    <row r="43" spans="2:109" ht="13.5" customHeight="1" x14ac:dyDescent="0.15">
      <c r="B43" s="1225"/>
      <c r="AN43" s="1234" t="s">
        <v>574</v>
      </c>
      <c r="AO43" s="1235"/>
      <c r="AP43" s="1235"/>
      <c r="AQ43" s="1235"/>
      <c r="AR43" s="1235"/>
      <c r="AS43" s="1235"/>
      <c r="AT43" s="1235"/>
      <c r="AU43" s="1235"/>
      <c r="AV43" s="1235"/>
      <c r="AW43" s="1235"/>
      <c r="AX43" s="1235"/>
      <c r="AY43" s="1235"/>
      <c r="AZ43" s="1235"/>
      <c r="BA43" s="1235"/>
      <c r="BB43" s="1235"/>
      <c r="BC43" s="1235"/>
      <c r="BD43" s="1235"/>
      <c r="BE43" s="1235"/>
      <c r="BF43" s="1235"/>
      <c r="BG43" s="1235"/>
      <c r="BH43" s="1235"/>
      <c r="BI43" s="1235"/>
      <c r="BJ43" s="1235"/>
      <c r="BK43" s="1235"/>
      <c r="BL43" s="1235"/>
      <c r="BM43" s="1235"/>
      <c r="BN43" s="1235"/>
      <c r="BO43" s="1235"/>
      <c r="BP43" s="1235"/>
      <c r="BQ43" s="1235"/>
      <c r="BR43" s="1235"/>
      <c r="BS43" s="1235"/>
      <c r="BT43" s="1235"/>
      <c r="BU43" s="1235"/>
      <c r="BV43" s="1235"/>
      <c r="BW43" s="1235"/>
      <c r="BX43" s="1235"/>
      <c r="BY43" s="1235"/>
      <c r="BZ43" s="1235"/>
      <c r="CA43" s="1235"/>
      <c r="CB43" s="1235"/>
      <c r="CC43" s="1235"/>
      <c r="CD43" s="1235"/>
      <c r="CE43" s="1235"/>
      <c r="CF43" s="1235"/>
      <c r="CG43" s="1235"/>
      <c r="CH43" s="1235"/>
      <c r="CI43" s="1235"/>
      <c r="CJ43" s="1235"/>
      <c r="CK43" s="1235"/>
      <c r="CL43" s="1235"/>
      <c r="CM43" s="1235"/>
      <c r="CN43" s="1235"/>
      <c r="CO43" s="1235"/>
      <c r="CP43" s="1235"/>
      <c r="CQ43" s="1235"/>
      <c r="CR43" s="1235"/>
      <c r="CS43" s="1235"/>
      <c r="CT43" s="1235"/>
      <c r="CU43" s="1235"/>
      <c r="CV43" s="1235"/>
      <c r="CW43" s="1235"/>
      <c r="CX43" s="1235"/>
      <c r="CY43" s="1235"/>
      <c r="CZ43" s="1235"/>
      <c r="DA43" s="1235"/>
      <c r="DB43" s="1235"/>
      <c r="DC43" s="1236"/>
    </row>
    <row r="44" spans="2:109" x14ac:dyDescent="0.15">
      <c r="B44" s="1225"/>
      <c r="AN44" s="1237"/>
      <c r="AO44" s="1238"/>
      <c r="AP44" s="1238"/>
      <c r="AQ44" s="1238"/>
      <c r="AR44" s="1238"/>
      <c r="AS44" s="1238"/>
      <c r="AT44" s="1238"/>
      <c r="AU44" s="1238"/>
      <c r="AV44" s="1238"/>
      <c r="AW44" s="1238"/>
      <c r="AX44" s="1238"/>
      <c r="AY44" s="1238"/>
      <c r="AZ44" s="1238"/>
      <c r="BA44" s="1238"/>
      <c r="BB44" s="1238"/>
      <c r="BC44" s="1238"/>
      <c r="BD44" s="1238"/>
      <c r="BE44" s="1238"/>
      <c r="BF44" s="1238"/>
      <c r="BG44" s="1238"/>
      <c r="BH44" s="1238"/>
      <c r="BI44" s="1238"/>
      <c r="BJ44" s="1238"/>
      <c r="BK44" s="1238"/>
      <c r="BL44" s="1238"/>
      <c r="BM44" s="1238"/>
      <c r="BN44" s="1238"/>
      <c r="BO44" s="1238"/>
      <c r="BP44" s="1238"/>
      <c r="BQ44" s="1238"/>
      <c r="BR44" s="1238"/>
      <c r="BS44" s="1238"/>
      <c r="BT44" s="1238"/>
      <c r="BU44" s="1238"/>
      <c r="BV44" s="1238"/>
      <c r="BW44" s="1238"/>
      <c r="BX44" s="1238"/>
      <c r="BY44" s="1238"/>
      <c r="BZ44" s="1238"/>
      <c r="CA44" s="1238"/>
      <c r="CB44" s="1238"/>
      <c r="CC44" s="1238"/>
      <c r="CD44" s="1238"/>
      <c r="CE44" s="1238"/>
      <c r="CF44" s="1238"/>
      <c r="CG44" s="1238"/>
      <c r="CH44" s="1238"/>
      <c r="CI44" s="1238"/>
      <c r="CJ44" s="1238"/>
      <c r="CK44" s="1238"/>
      <c r="CL44" s="1238"/>
      <c r="CM44" s="1238"/>
      <c r="CN44" s="1238"/>
      <c r="CO44" s="1238"/>
      <c r="CP44" s="1238"/>
      <c r="CQ44" s="1238"/>
      <c r="CR44" s="1238"/>
      <c r="CS44" s="1238"/>
      <c r="CT44" s="1238"/>
      <c r="CU44" s="1238"/>
      <c r="CV44" s="1238"/>
      <c r="CW44" s="1238"/>
      <c r="CX44" s="1238"/>
      <c r="CY44" s="1238"/>
      <c r="CZ44" s="1238"/>
      <c r="DA44" s="1238"/>
      <c r="DB44" s="1238"/>
      <c r="DC44" s="1239"/>
    </row>
    <row r="45" spans="2:109" x14ac:dyDescent="0.15">
      <c r="B45" s="1225"/>
      <c r="AN45" s="1237"/>
      <c r="AO45" s="1238"/>
      <c r="AP45" s="1238"/>
      <c r="AQ45" s="1238"/>
      <c r="AR45" s="1238"/>
      <c r="AS45" s="1238"/>
      <c r="AT45" s="1238"/>
      <c r="AU45" s="1238"/>
      <c r="AV45" s="1238"/>
      <c r="AW45" s="1238"/>
      <c r="AX45" s="1238"/>
      <c r="AY45" s="1238"/>
      <c r="AZ45" s="1238"/>
      <c r="BA45" s="1238"/>
      <c r="BB45" s="1238"/>
      <c r="BC45" s="1238"/>
      <c r="BD45" s="1238"/>
      <c r="BE45" s="1238"/>
      <c r="BF45" s="1238"/>
      <c r="BG45" s="1238"/>
      <c r="BH45" s="1238"/>
      <c r="BI45" s="1238"/>
      <c r="BJ45" s="1238"/>
      <c r="BK45" s="1238"/>
      <c r="BL45" s="1238"/>
      <c r="BM45" s="1238"/>
      <c r="BN45" s="1238"/>
      <c r="BO45" s="1238"/>
      <c r="BP45" s="1238"/>
      <c r="BQ45" s="1238"/>
      <c r="BR45" s="1238"/>
      <c r="BS45" s="1238"/>
      <c r="BT45" s="1238"/>
      <c r="BU45" s="1238"/>
      <c r="BV45" s="1238"/>
      <c r="BW45" s="1238"/>
      <c r="BX45" s="1238"/>
      <c r="BY45" s="1238"/>
      <c r="BZ45" s="1238"/>
      <c r="CA45" s="1238"/>
      <c r="CB45" s="1238"/>
      <c r="CC45" s="1238"/>
      <c r="CD45" s="1238"/>
      <c r="CE45" s="1238"/>
      <c r="CF45" s="1238"/>
      <c r="CG45" s="1238"/>
      <c r="CH45" s="1238"/>
      <c r="CI45" s="1238"/>
      <c r="CJ45" s="1238"/>
      <c r="CK45" s="1238"/>
      <c r="CL45" s="1238"/>
      <c r="CM45" s="1238"/>
      <c r="CN45" s="1238"/>
      <c r="CO45" s="1238"/>
      <c r="CP45" s="1238"/>
      <c r="CQ45" s="1238"/>
      <c r="CR45" s="1238"/>
      <c r="CS45" s="1238"/>
      <c r="CT45" s="1238"/>
      <c r="CU45" s="1238"/>
      <c r="CV45" s="1238"/>
      <c r="CW45" s="1238"/>
      <c r="CX45" s="1238"/>
      <c r="CY45" s="1238"/>
      <c r="CZ45" s="1238"/>
      <c r="DA45" s="1238"/>
      <c r="DB45" s="1238"/>
      <c r="DC45" s="1239"/>
    </row>
    <row r="46" spans="2:109" x14ac:dyDescent="0.15">
      <c r="B46" s="1225"/>
      <c r="AN46" s="1237"/>
      <c r="AO46" s="1238"/>
      <c r="AP46" s="1238"/>
      <c r="AQ46" s="1238"/>
      <c r="AR46" s="1238"/>
      <c r="AS46" s="1238"/>
      <c r="AT46" s="1238"/>
      <c r="AU46" s="1238"/>
      <c r="AV46" s="1238"/>
      <c r="AW46" s="1238"/>
      <c r="AX46" s="1238"/>
      <c r="AY46" s="1238"/>
      <c r="AZ46" s="1238"/>
      <c r="BA46" s="1238"/>
      <c r="BB46" s="1238"/>
      <c r="BC46" s="1238"/>
      <c r="BD46" s="1238"/>
      <c r="BE46" s="1238"/>
      <c r="BF46" s="1238"/>
      <c r="BG46" s="1238"/>
      <c r="BH46" s="1238"/>
      <c r="BI46" s="1238"/>
      <c r="BJ46" s="1238"/>
      <c r="BK46" s="1238"/>
      <c r="BL46" s="1238"/>
      <c r="BM46" s="1238"/>
      <c r="BN46" s="1238"/>
      <c r="BO46" s="1238"/>
      <c r="BP46" s="1238"/>
      <c r="BQ46" s="1238"/>
      <c r="BR46" s="1238"/>
      <c r="BS46" s="1238"/>
      <c r="BT46" s="1238"/>
      <c r="BU46" s="1238"/>
      <c r="BV46" s="1238"/>
      <c r="BW46" s="1238"/>
      <c r="BX46" s="1238"/>
      <c r="BY46" s="1238"/>
      <c r="BZ46" s="1238"/>
      <c r="CA46" s="1238"/>
      <c r="CB46" s="1238"/>
      <c r="CC46" s="1238"/>
      <c r="CD46" s="1238"/>
      <c r="CE46" s="1238"/>
      <c r="CF46" s="1238"/>
      <c r="CG46" s="1238"/>
      <c r="CH46" s="1238"/>
      <c r="CI46" s="1238"/>
      <c r="CJ46" s="1238"/>
      <c r="CK46" s="1238"/>
      <c r="CL46" s="1238"/>
      <c r="CM46" s="1238"/>
      <c r="CN46" s="1238"/>
      <c r="CO46" s="1238"/>
      <c r="CP46" s="1238"/>
      <c r="CQ46" s="1238"/>
      <c r="CR46" s="1238"/>
      <c r="CS46" s="1238"/>
      <c r="CT46" s="1238"/>
      <c r="CU46" s="1238"/>
      <c r="CV46" s="1238"/>
      <c r="CW46" s="1238"/>
      <c r="CX46" s="1238"/>
      <c r="CY46" s="1238"/>
      <c r="CZ46" s="1238"/>
      <c r="DA46" s="1238"/>
      <c r="DB46" s="1238"/>
      <c r="DC46" s="1239"/>
    </row>
    <row r="47" spans="2:109" x14ac:dyDescent="0.15">
      <c r="B47" s="1225"/>
      <c r="AN47" s="1240"/>
      <c r="AO47" s="1241"/>
      <c r="AP47" s="1241"/>
      <c r="AQ47" s="1241"/>
      <c r="AR47" s="1241"/>
      <c r="AS47" s="1241"/>
      <c r="AT47" s="1241"/>
      <c r="AU47" s="1241"/>
      <c r="AV47" s="1241"/>
      <c r="AW47" s="1241"/>
      <c r="AX47" s="1241"/>
      <c r="AY47" s="1241"/>
      <c r="AZ47" s="1241"/>
      <c r="BA47" s="1241"/>
      <c r="BB47" s="1241"/>
      <c r="BC47" s="1241"/>
      <c r="BD47" s="1241"/>
      <c r="BE47" s="1241"/>
      <c r="BF47" s="1241"/>
      <c r="BG47" s="1241"/>
      <c r="BH47" s="1241"/>
      <c r="BI47" s="1241"/>
      <c r="BJ47" s="1241"/>
      <c r="BK47" s="1241"/>
      <c r="BL47" s="1241"/>
      <c r="BM47" s="1241"/>
      <c r="BN47" s="1241"/>
      <c r="BO47" s="1241"/>
      <c r="BP47" s="1241"/>
      <c r="BQ47" s="1241"/>
      <c r="BR47" s="1241"/>
      <c r="BS47" s="1241"/>
      <c r="BT47" s="1241"/>
      <c r="BU47" s="1241"/>
      <c r="BV47" s="1241"/>
      <c r="BW47" s="1241"/>
      <c r="BX47" s="1241"/>
      <c r="BY47" s="1241"/>
      <c r="BZ47" s="1241"/>
      <c r="CA47" s="1241"/>
      <c r="CB47" s="1241"/>
      <c r="CC47" s="1241"/>
      <c r="CD47" s="1241"/>
      <c r="CE47" s="1241"/>
      <c r="CF47" s="1241"/>
      <c r="CG47" s="1241"/>
      <c r="CH47" s="1241"/>
      <c r="CI47" s="1241"/>
      <c r="CJ47" s="1241"/>
      <c r="CK47" s="1241"/>
      <c r="CL47" s="1241"/>
      <c r="CM47" s="1241"/>
      <c r="CN47" s="1241"/>
      <c r="CO47" s="1241"/>
      <c r="CP47" s="1241"/>
      <c r="CQ47" s="1241"/>
      <c r="CR47" s="1241"/>
      <c r="CS47" s="1241"/>
      <c r="CT47" s="1241"/>
      <c r="CU47" s="1241"/>
      <c r="CV47" s="1241"/>
      <c r="CW47" s="1241"/>
      <c r="CX47" s="1241"/>
      <c r="CY47" s="1241"/>
      <c r="CZ47" s="1241"/>
      <c r="DA47" s="1241"/>
      <c r="DB47" s="1241"/>
      <c r="DC47" s="1242"/>
    </row>
    <row r="48" spans="2:109" x14ac:dyDescent="0.15">
      <c r="B48" s="1225"/>
      <c r="H48" s="1243"/>
      <c r="I48" s="1243"/>
      <c r="J48" s="1243"/>
      <c r="AN48" s="1243"/>
      <c r="AO48" s="1243"/>
      <c r="AP48" s="1243"/>
      <c r="AZ48" s="1243"/>
      <c r="BA48" s="1243"/>
      <c r="BB48" s="1243"/>
      <c r="BL48" s="1243"/>
      <c r="BM48" s="1243"/>
      <c r="BN48" s="1243"/>
      <c r="BX48" s="1243"/>
      <c r="BY48" s="1243"/>
      <c r="BZ48" s="1243"/>
      <c r="CJ48" s="1243"/>
      <c r="CK48" s="1243"/>
      <c r="CL48" s="1243"/>
      <c r="CV48" s="1243"/>
      <c r="CW48" s="1243"/>
      <c r="CX48" s="1243"/>
    </row>
    <row r="49" spans="1:109" x14ac:dyDescent="0.15">
      <c r="B49" s="1225"/>
      <c r="AN49" s="1219" t="s">
        <v>575</v>
      </c>
    </row>
    <row r="50" spans="1:109" x14ac:dyDescent="0.15">
      <c r="B50" s="1225"/>
      <c r="G50" s="1244"/>
      <c r="H50" s="1244"/>
      <c r="I50" s="1244"/>
      <c r="J50" s="1244"/>
      <c r="K50" s="1245"/>
      <c r="L50" s="1245"/>
      <c r="M50" s="1246"/>
      <c r="N50" s="1246"/>
      <c r="AN50" s="1247"/>
      <c r="AO50" s="1248"/>
      <c r="AP50" s="1248"/>
      <c r="AQ50" s="1248"/>
      <c r="AR50" s="1248"/>
      <c r="AS50" s="1248"/>
      <c r="AT50" s="1248"/>
      <c r="AU50" s="1248"/>
      <c r="AV50" s="1248"/>
      <c r="AW50" s="1248"/>
      <c r="AX50" s="1248"/>
      <c r="AY50" s="1248"/>
      <c r="AZ50" s="1248"/>
      <c r="BA50" s="1248"/>
      <c r="BB50" s="1248"/>
      <c r="BC50" s="1248"/>
      <c r="BD50" s="1248"/>
      <c r="BE50" s="1248"/>
      <c r="BF50" s="1248"/>
      <c r="BG50" s="1248"/>
      <c r="BH50" s="1248"/>
      <c r="BI50" s="1248"/>
      <c r="BJ50" s="1248"/>
      <c r="BK50" s="1248"/>
      <c r="BL50" s="1248"/>
      <c r="BM50" s="1248"/>
      <c r="BN50" s="1248"/>
      <c r="BO50" s="1249"/>
      <c r="BP50" s="1250" t="s">
        <v>534</v>
      </c>
      <c r="BQ50" s="1250"/>
      <c r="BR50" s="1250"/>
      <c r="BS50" s="1250"/>
      <c r="BT50" s="1250"/>
      <c r="BU50" s="1250"/>
      <c r="BV50" s="1250"/>
      <c r="BW50" s="1250"/>
      <c r="BX50" s="1250" t="s">
        <v>535</v>
      </c>
      <c r="BY50" s="1250"/>
      <c r="BZ50" s="1250"/>
      <c r="CA50" s="1250"/>
      <c r="CB50" s="1250"/>
      <c r="CC50" s="1250"/>
      <c r="CD50" s="1250"/>
      <c r="CE50" s="1250"/>
      <c r="CF50" s="1250" t="s">
        <v>536</v>
      </c>
      <c r="CG50" s="1250"/>
      <c r="CH50" s="1250"/>
      <c r="CI50" s="1250"/>
      <c r="CJ50" s="1250"/>
      <c r="CK50" s="1250"/>
      <c r="CL50" s="1250"/>
      <c r="CM50" s="1250"/>
      <c r="CN50" s="1250" t="s">
        <v>537</v>
      </c>
      <c r="CO50" s="1250"/>
      <c r="CP50" s="1250"/>
      <c r="CQ50" s="1250"/>
      <c r="CR50" s="1250"/>
      <c r="CS50" s="1250"/>
      <c r="CT50" s="1250"/>
      <c r="CU50" s="1250"/>
      <c r="CV50" s="1250" t="s">
        <v>538</v>
      </c>
      <c r="CW50" s="1250"/>
      <c r="CX50" s="1250"/>
      <c r="CY50" s="1250"/>
      <c r="CZ50" s="1250"/>
      <c r="DA50" s="1250"/>
      <c r="DB50" s="1250"/>
      <c r="DC50" s="1250"/>
    </row>
    <row r="51" spans="1:109" ht="13.5" customHeight="1" x14ac:dyDescent="0.15">
      <c r="B51" s="1225"/>
      <c r="G51" s="1251"/>
      <c r="H51" s="1251"/>
      <c r="I51" s="1252"/>
      <c r="J51" s="1252"/>
      <c r="K51" s="1253"/>
      <c r="L51" s="1253"/>
      <c r="M51" s="1253"/>
      <c r="N51" s="1253"/>
      <c r="AM51" s="1243"/>
      <c r="AN51" s="1254" t="s">
        <v>576</v>
      </c>
      <c r="AO51" s="1254"/>
      <c r="AP51" s="1254"/>
      <c r="AQ51" s="1254"/>
      <c r="AR51" s="1254"/>
      <c r="AS51" s="1254"/>
      <c r="AT51" s="1254"/>
      <c r="AU51" s="1254"/>
      <c r="AV51" s="1254"/>
      <c r="AW51" s="1254"/>
      <c r="AX51" s="1254"/>
      <c r="AY51" s="1254"/>
      <c r="AZ51" s="1254"/>
      <c r="BA51" s="1254"/>
      <c r="BB51" s="1254" t="s">
        <v>577</v>
      </c>
      <c r="BC51" s="1254"/>
      <c r="BD51" s="1254"/>
      <c r="BE51" s="1254"/>
      <c r="BF51" s="1254"/>
      <c r="BG51" s="1254"/>
      <c r="BH51" s="1254"/>
      <c r="BI51" s="1254"/>
      <c r="BJ51" s="1254"/>
      <c r="BK51" s="1254"/>
      <c r="BL51" s="1254"/>
      <c r="BM51" s="1254"/>
      <c r="BN51" s="1254"/>
      <c r="BO51" s="1254"/>
      <c r="BP51" s="1255"/>
      <c r="BQ51" s="1255"/>
      <c r="BR51" s="1255"/>
      <c r="BS51" s="1255"/>
      <c r="BT51" s="1255"/>
      <c r="BU51" s="1255"/>
      <c r="BV51" s="1255"/>
      <c r="BW51" s="1255"/>
      <c r="BX51" s="1255"/>
      <c r="BY51" s="1255"/>
      <c r="BZ51" s="1255"/>
      <c r="CA51" s="1255"/>
      <c r="CB51" s="1255"/>
      <c r="CC51" s="1255"/>
      <c r="CD51" s="1255"/>
      <c r="CE51" s="1255"/>
      <c r="CF51" s="1255"/>
      <c r="CG51" s="1255"/>
      <c r="CH51" s="1255"/>
      <c r="CI51" s="1255"/>
      <c r="CJ51" s="1255"/>
      <c r="CK51" s="1255"/>
      <c r="CL51" s="1255"/>
      <c r="CM51" s="1255"/>
      <c r="CN51" s="1255"/>
      <c r="CO51" s="1255"/>
      <c r="CP51" s="1255"/>
      <c r="CQ51" s="1255"/>
      <c r="CR51" s="1255"/>
      <c r="CS51" s="1255"/>
      <c r="CT51" s="1255"/>
      <c r="CU51" s="1255"/>
      <c r="CV51" s="1255"/>
      <c r="CW51" s="1255"/>
      <c r="CX51" s="1255"/>
      <c r="CY51" s="1255"/>
      <c r="CZ51" s="1255"/>
      <c r="DA51" s="1255"/>
      <c r="DB51" s="1255"/>
      <c r="DC51" s="1255"/>
    </row>
    <row r="52" spans="1:109" x14ac:dyDescent="0.15">
      <c r="B52" s="1225"/>
      <c r="G52" s="1251"/>
      <c r="H52" s="1251"/>
      <c r="I52" s="1252"/>
      <c r="J52" s="1252"/>
      <c r="K52" s="1253"/>
      <c r="L52" s="1253"/>
      <c r="M52" s="1253"/>
      <c r="N52" s="1253"/>
      <c r="AM52" s="1243"/>
      <c r="AN52" s="1254"/>
      <c r="AO52" s="1254"/>
      <c r="AP52" s="1254"/>
      <c r="AQ52" s="1254"/>
      <c r="AR52" s="1254"/>
      <c r="AS52" s="1254"/>
      <c r="AT52" s="1254"/>
      <c r="AU52" s="1254"/>
      <c r="AV52" s="1254"/>
      <c r="AW52" s="1254"/>
      <c r="AX52" s="1254"/>
      <c r="AY52" s="1254"/>
      <c r="AZ52" s="1254"/>
      <c r="BA52" s="1254"/>
      <c r="BB52" s="1254"/>
      <c r="BC52" s="1254"/>
      <c r="BD52" s="1254"/>
      <c r="BE52" s="1254"/>
      <c r="BF52" s="1254"/>
      <c r="BG52" s="1254"/>
      <c r="BH52" s="1254"/>
      <c r="BI52" s="1254"/>
      <c r="BJ52" s="1254"/>
      <c r="BK52" s="1254"/>
      <c r="BL52" s="1254"/>
      <c r="BM52" s="1254"/>
      <c r="BN52" s="1254"/>
      <c r="BO52" s="1254"/>
      <c r="BP52" s="1255"/>
      <c r="BQ52" s="1255"/>
      <c r="BR52" s="1255"/>
      <c r="BS52" s="1255"/>
      <c r="BT52" s="1255"/>
      <c r="BU52" s="1255"/>
      <c r="BV52" s="1255"/>
      <c r="BW52" s="1255"/>
      <c r="BX52" s="1255"/>
      <c r="BY52" s="1255"/>
      <c r="BZ52" s="1255"/>
      <c r="CA52" s="1255"/>
      <c r="CB52" s="1255"/>
      <c r="CC52" s="1255"/>
      <c r="CD52" s="1255"/>
      <c r="CE52" s="1255"/>
      <c r="CF52" s="1255"/>
      <c r="CG52" s="1255"/>
      <c r="CH52" s="1255"/>
      <c r="CI52" s="1255"/>
      <c r="CJ52" s="1255"/>
      <c r="CK52" s="1255"/>
      <c r="CL52" s="1255"/>
      <c r="CM52" s="1255"/>
      <c r="CN52" s="1255"/>
      <c r="CO52" s="1255"/>
      <c r="CP52" s="1255"/>
      <c r="CQ52" s="1255"/>
      <c r="CR52" s="1255"/>
      <c r="CS52" s="1255"/>
      <c r="CT52" s="1255"/>
      <c r="CU52" s="1255"/>
      <c r="CV52" s="1255"/>
      <c r="CW52" s="1255"/>
      <c r="CX52" s="1255"/>
      <c r="CY52" s="1255"/>
      <c r="CZ52" s="1255"/>
      <c r="DA52" s="1255"/>
      <c r="DB52" s="1255"/>
      <c r="DC52" s="1255"/>
    </row>
    <row r="53" spans="1:109" x14ac:dyDescent="0.15">
      <c r="A53" s="1233"/>
      <c r="B53" s="1225"/>
      <c r="G53" s="1251"/>
      <c r="H53" s="1251"/>
      <c r="I53" s="1244"/>
      <c r="J53" s="1244"/>
      <c r="K53" s="1253"/>
      <c r="L53" s="1253"/>
      <c r="M53" s="1253"/>
      <c r="N53" s="1253"/>
      <c r="AM53" s="1243"/>
      <c r="AN53" s="1254"/>
      <c r="AO53" s="1254"/>
      <c r="AP53" s="1254"/>
      <c r="AQ53" s="1254"/>
      <c r="AR53" s="1254"/>
      <c r="AS53" s="1254"/>
      <c r="AT53" s="1254"/>
      <c r="AU53" s="1254"/>
      <c r="AV53" s="1254"/>
      <c r="AW53" s="1254"/>
      <c r="AX53" s="1254"/>
      <c r="AY53" s="1254"/>
      <c r="AZ53" s="1254"/>
      <c r="BA53" s="1254"/>
      <c r="BB53" s="1254" t="s">
        <v>578</v>
      </c>
      <c r="BC53" s="1254"/>
      <c r="BD53" s="1254"/>
      <c r="BE53" s="1254"/>
      <c r="BF53" s="1254"/>
      <c r="BG53" s="1254"/>
      <c r="BH53" s="1254"/>
      <c r="BI53" s="1254"/>
      <c r="BJ53" s="1254"/>
      <c r="BK53" s="1254"/>
      <c r="BL53" s="1254"/>
      <c r="BM53" s="1254"/>
      <c r="BN53" s="1254"/>
      <c r="BO53" s="1254"/>
      <c r="BP53" s="1255">
        <v>65.099999999999994</v>
      </c>
      <c r="BQ53" s="1255"/>
      <c r="BR53" s="1255"/>
      <c r="BS53" s="1255"/>
      <c r="BT53" s="1255"/>
      <c r="BU53" s="1255"/>
      <c r="BV53" s="1255"/>
      <c r="BW53" s="1255"/>
      <c r="BX53" s="1255">
        <v>66.3</v>
      </c>
      <c r="BY53" s="1255"/>
      <c r="BZ53" s="1255"/>
      <c r="CA53" s="1255"/>
      <c r="CB53" s="1255"/>
      <c r="CC53" s="1255"/>
      <c r="CD53" s="1255"/>
      <c r="CE53" s="1255"/>
      <c r="CF53" s="1255">
        <v>67.599999999999994</v>
      </c>
      <c r="CG53" s="1255"/>
      <c r="CH53" s="1255"/>
      <c r="CI53" s="1255"/>
      <c r="CJ53" s="1255"/>
      <c r="CK53" s="1255"/>
      <c r="CL53" s="1255"/>
      <c r="CM53" s="1255"/>
      <c r="CN53" s="1255">
        <v>69</v>
      </c>
      <c r="CO53" s="1255"/>
      <c r="CP53" s="1255"/>
      <c r="CQ53" s="1255"/>
      <c r="CR53" s="1255"/>
      <c r="CS53" s="1255"/>
      <c r="CT53" s="1255"/>
      <c r="CU53" s="1255"/>
      <c r="CV53" s="1255">
        <v>70.400000000000006</v>
      </c>
      <c r="CW53" s="1255"/>
      <c r="CX53" s="1255"/>
      <c r="CY53" s="1255"/>
      <c r="CZ53" s="1255"/>
      <c r="DA53" s="1255"/>
      <c r="DB53" s="1255"/>
      <c r="DC53" s="1255"/>
    </row>
    <row r="54" spans="1:109" x14ac:dyDescent="0.15">
      <c r="A54" s="1233"/>
      <c r="B54" s="1225"/>
      <c r="G54" s="1251"/>
      <c r="H54" s="1251"/>
      <c r="I54" s="1244"/>
      <c r="J54" s="1244"/>
      <c r="K54" s="1253"/>
      <c r="L54" s="1253"/>
      <c r="M54" s="1253"/>
      <c r="N54" s="1253"/>
      <c r="AM54" s="1243"/>
      <c r="AN54" s="1254"/>
      <c r="AO54" s="1254"/>
      <c r="AP54" s="1254"/>
      <c r="AQ54" s="1254"/>
      <c r="AR54" s="1254"/>
      <c r="AS54" s="1254"/>
      <c r="AT54" s="1254"/>
      <c r="AU54" s="1254"/>
      <c r="AV54" s="1254"/>
      <c r="AW54" s="1254"/>
      <c r="AX54" s="1254"/>
      <c r="AY54" s="1254"/>
      <c r="AZ54" s="1254"/>
      <c r="BA54" s="1254"/>
      <c r="BB54" s="1254"/>
      <c r="BC54" s="1254"/>
      <c r="BD54" s="1254"/>
      <c r="BE54" s="1254"/>
      <c r="BF54" s="1254"/>
      <c r="BG54" s="1254"/>
      <c r="BH54" s="1254"/>
      <c r="BI54" s="1254"/>
      <c r="BJ54" s="1254"/>
      <c r="BK54" s="1254"/>
      <c r="BL54" s="1254"/>
      <c r="BM54" s="1254"/>
      <c r="BN54" s="1254"/>
      <c r="BO54" s="1254"/>
      <c r="BP54" s="1255"/>
      <c r="BQ54" s="1255"/>
      <c r="BR54" s="1255"/>
      <c r="BS54" s="1255"/>
      <c r="BT54" s="1255"/>
      <c r="BU54" s="1255"/>
      <c r="BV54" s="1255"/>
      <c r="BW54" s="1255"/>
      <c r="BX54" s="1255"/>
      <c r="BY54" s="1255"/>
      <c r="BZ54" s="1255"/>
      <c r="CA54" s="1255"/>
      <c r="CB54" s="1255"/>
      <c r="CC54" s="1255"/>
      <c r="CD54" s="1255"/>
      <c r="CE54" s="1255"/>
      <c r="CF54" s="1255"/>
      <c r="CG54" s="1255"/>
      <c r="CH54" s="1255"/>
      <c r="CI54" s="1255"/>
      <c r="CJ54" s="1255"/>
      <c r="CK54" s="1255"/>
      <c r="CL54" s="1255"/>
      <c r="CM54" s="1255"/>
      <c r="CN54" s="1255"/>
      <c r="CO54" s="1255"/>
      <c r="CP54" s="1255"/>
      <c r="CQ54" s="1255"/>
      <c r="CR54" s="1255"/>
      <c r="CS54" s="1255"/>
      <c r="CT54" s="1255"/>
      <c r="CU54" s="1255"/>
      <c r="CV54" s="1255"/>
      <c r="CW54" s="1255"/>
      <c r="CX54" s="1255"/>
      <c r="CY54" s="1255"/>
      <c r="CZ54" s="1255"/>
      <c r="DA54" s="1255"/>
      <c r="DB54" s="1255"/>
      <c r="DC54" s="1255"/>
    </row>
    <row r="55" spans="1:109" x14ac:dyDescent="0.15">
      <c r="A55" s="1233"/>
      <c r="B55" s="1225"/>
      <c r="G55" s="1244"/>
      <c r="H55" s="1244"/>
      <c r="I55" s="1244"/>
      <c r="J55" s="1244"/>
      <c r="K55" s="1253"/>
      <c r="L55" s="1253"/>
      <c r="M55" s="1253"/>
      <c r="N55" s="1253"/>
      <c r="AN55" s="1250" t="s">
        <v>579</v>
      </c>
      <c r="AO55" s="1250"/>
      <c r="AP55" s="1250"/>
      <c r="AQ55" s="1250"/>
      <c r="AR55" s="1250"/>
      <c r="AS55" s="1250"/>
      <c r="AT55" s="1250"/>
      <c r="AU55" s="1250"/>
      <c r="AV55" s="1250"/>
      <c r="AW55" s="1250"/>
      <c r="AX55" s="1250"/>
      <c r="AY55" s="1250"/>
      <c r="AZ55" s="1250"/>
      <c r="BA55" s="1250"/>
      <c r="BB55" s="1254" t="s">
        <v>577</v>
      </c>
      <c r="BC55" s="1254"/>
      <c r="BD55" s="1254"/>
      <c r="BE55" s="1254"/>
      <c r="BF55" s="1254"/>
      <c r="BG55" s="1254"/>
      <c r="BH55" s="1254"/>
      <c r="BI55" s="1254"/>
      <c r="BJ55" s="1254"/>
      <c r="BK55" s="1254"/>
      <c r="BL55" s="1254"/>
      <c r="BM55" s="1254"/>
      <c r="BN55" s="1254"/>
      <c r="BO55" s="1254"/>
      <c r="BP55" s="1255">
        <v>0</v>
      </c>
      <c r="BQ55" s="1255"/>
      <c r="BR55" s="1255"/>
      <c r="BS55" s="1255"/>
      <c r="BT55" s="1255"/>
      <c r="BU55" s="1255"/>
      <c r="BV55" s="1255"/>
      <c r="BW55" s="1255"/>
      <c r="BX55" s="1255">
        <v>0</v>
      </c>
      <c r="BY55" s="1255"/>
      <c r="BZ55" s="1255"/>
      <c r="CA55" s="1255"/>
      <c r="CB55" s="1255"/>
      <c r="CC55" s="1255"/>
      <c r="CD55" s="1255"/>
      <c r="CE55" s="1255"/>
      <c r="CF55" s="1255">
        <v>0</v>
      </c>
      <c r="CG55" s="1255"/>
      <c r="CH55" s="1255"/>
      <c r="CI55" s="1255"/>
      <c r="CJ55" s="1255"/>
      <c r="CK55" s="1255"/>
      <c r="CL55" s="1255"/>
      <c r="CM55" s="1255"/>
      <c r="CN55" s="1255">
        <v>0</v>
      </c>
      <c r="CO55" s="1255"/>
      <c r="CP55" s="1255"/>
      <c r="CQ55" s="1255"/>
      <c r="CR55" s="1255"/>
      <c r="CS55" s="1255"/>
      <c r="CT55" s="1255"/>
      <c r="CU55" s="1255"/>
      <c r="CV55" s="1255">
        <v>0</v>
      </c>
      <c r="CW55" s="1255"/>
      <c r="CX55" s="1255"/>
      <c r="CY55" s="1255"/>
      <c r="CZ55" s="1255"/>
      <c r="DA55" s="1255"/>
      <c r="DB55" s="1255"/>
      <c r="DC55" s="1255"/>
    </row>
    <row r="56" spans="1:109" x14ac:dyDescent="0.15">
      <c r="A56" s="1233"/>
      <c r="B56" s="1225"/>
      <c r="G56" s="1244"/>
      <c r="H56" s="1244"/>
      <c r="I56" s="1244"/>
      <c r="J56" s="1244"/>
      <c r="K56" s="1253"/>
      <c r="L56" s="1253"/>
      <c r="M56" s="1253"/>
      <c r="N56" s="1253"/>
      <c r="AN56" s="1250"/>
      <c r="AO56" s="1250"/>
      <c r="AP56" s="1250"/>
      <c r="AQ56" s="1250"/>
      <c r="AR56" s="1250"/>
      <c r="AS56" s="1250"/>
      <c r="AT56" s="1250"/>
      <c r="AU56" s="1250"/>
      <c r="AV56" s="1250"/>
      <c r="AW56" s="1250"/>
      <c r="AX56" s="1250"/>
      <c r="AY56" s="1250"/>
      <c r="AZ56" s="1250"/>
      <c r="BA56" s="1250"/>
      <c r="BB56" s="1254"/>
      <c r="BC56" s="1254"/>
      <c r="BD56" s="1254"/>
      <c r="BE56" s="1254"/>
      <c r="BF56" s="1254"/>
      <c r="BG56" s="1254"/>
      <c r="BH56" s="1254"/>
      <c r="BI56" s="1254"/>
      <c r="BJ56" s="1254"/>
      <c r="BK56" s="1254"/>
      <c r="BL56" s="1254"/>
      <c r="BM56" s="1254"/>
      <c r="BN56" s="1254"/>
      <c r="BO56" s="1254"/>
      <c r="BP56" s="1255"/>
      <c r="BQ56" s="1255"/>
      <c r="BR56" s="1255"/>
      <c r="BS56" s="1255"/>
      <c r="BT56" s="1255"/>
      <c r="BU56" s="1255"/>
      <c r="BV56" s="1255"/>
      <c r="BW56" s="1255"/>
      <c r="BX56" s="1255"/>
      <c r="BY56" s="1255"/>
      <c r="BZ56" s="1255"/>
      <c r="CA56" s="1255"/>
      <c r="CB56" s="1255"/>
      <c r="CC56" s="1255"/>
      <c r="CD56" s="1255"/>
      <c r="CE56" s="1255"/>
      <c r="CF56" s="1255"/>
      <c r="CG56" s="1255"/>
      <c r="CH56" s="1255"/>
      <c r="CI56" s="1255"/>
      <c r="CJ56" s="1255"/>
      <c r="CK56" s="1255"/>
      <c r="CL56" s="1255"/>
      <c r="CM56" s="1255"/>
      <c r="CN56" s="1255"/>
      <c r="CO56" s="1255"/>
      <c r="CP56" s="1255"/>
      <c r="CQ56" s="1255"/>
      <c r="CR56" s="1255"/>
      <c r="CS56" s="1255"/>
      <c r="CT56" s="1255"/>
      <c r="CU56" s="1255"/>
      <c r="CV56" s="1255"/>
      <c r="CW56" s="1255"/>
      <c r="CX56" s="1255"/>
      <c r="CY56" s="1255"/>
      <c r="CZ56" s="1255"/>
      <c r="DA56" s="1255"/>
      <c r="DB56" s="1255"/>
      <c r="DC56" s="1255"/>
    </row>
    <row r="57" spans="1:109" s="1233" customFormat="1" x14ac:dyDescent="0.15">
      <c r="B57" s="1256"/>
      <c r="G57" s="1244"/>
      <c r="H57" s="1244"/>
      <c r="I57" s="1257"/>
      <c r="J57" s="1257"/>
      <c r="K57" s="1253"/>
      <c r="L57" s="1253"/>
      <c r="M57" s="1253"/>
      <c r="N57" s="1253"/>
      <c r="AM57" s="1219"/>
      <c r="AN57" s="1250"/>
      <c r="AO57" s="1250"/>
      <c r="AP57" s="1250"/>
      <c r="AQ57" s="1250"/>
      <c r="AR57" s="1250"/>
      <c r="AS57" s="1250"/>
      <c r="AT57" s="1250"/>
      <c r="AU57" s="1250"/>
      <c r="AV57" s="1250"/>
      <c r="AW57" s="1250"/>
      <c r="AX57" s="1250"/>
      <c r="AY57" s="1250"/>
      <c r="AZ57" s="1250"/>
      <c r="BA57" s="1250"/>
      <c r="BB57" s="1254" t="s">
        <v>578</v>
      </c>
      <c r="BC57" s="1254"/>
      <c r="BD57" s="1254"/>
      <c r="BE57" s="1254"/>
      <c r="BF57" s="1254"/>
      <c r="BG57" s="1254"/>
      <c r="BH57" s="1254"/>
      <c r="BI57" s="1254"/>
      <c r="BJ57" s="1254"/>
      <c r="BK57" s="1254"/>
      <c r="BL57" s="1254"/>
      <c r="BM57" s="1254"/>
      <c r="BN57" s="1254"/>
      <c r="BO57" s="1254"/>
      <c r="BP57" s="1255">
        <v>62.8</v>
      </c>
      <c r="BQ57" s="1255"/>
      <c r="BR57" s="1255"/>
      <c r="BS57" s="1255"/>
      <c r="BT57" s="1255"/>
      <c r="BU57" s="1255"/>
      <c r="BV57" s="1255"/>
      <c r="BW57" s="1255"/>
      <c r="BX57" s="1255">
        <v>64</v>
      </c>
      <c r="BY57" s="1255"/>
      <c r="BZ57" s="1255"/>
      <c r="CA57" s="1255"/>
      <c r="CB57" s="1255"/>
      <c r="CC57" s="1255"/>
      <c r="CD57" s="1255"/>
      <c r="CE57" s="1255"/>
      <c r="CF57" s="1255">
        <v>62.7</v>
      </c>
      <c r="CG57" s="1255"/>
      <c r="CH57" s="1255"/>
      <c r="CI57" s="1255"/>
      <c r="CJ57" s="1255"/>
      <c r="CK57" s="1255"/>
      <c r="CL57" s="1255"/>
      <c r="CM57" s="1255"/>
      <c r="CN57" s="1255">
        <v>63.1</v>
      </c>
      <c r="CO57" s="1255"/>
      <c r="CP57" s="1255"/>
      <c r="CQ57" s="1255"/>
      <c r="CR57" s="1255"/>
      <c r="CS57" s="1255"/>
      <c r="CT57" s="1255"/>
      <c r="CU57" s="1255"/>
      <c r="CV57" s="1255">
        <v>63.8</v>
      </c>
      <c r="CW57" s="1255"/>
      <c r="CX57" s="1255"/>
      <c r="CY57" s="1255"/>
      <c r="CZ57" s="1255"/>
      <c r="DA57" s="1255"/>
      <c r="DB57" s="1255"/>
      <c r="DC57" s="1255"/>
      <c r="DD57" s="1258"/>
      <c r="DE57" s="1256"/>
    </row>
    <row r="58" spans="1:109" s="1233" customFormat="1" x14ac:dyDescent="0.15">
      <c r="A58" s="1219"/>
      <c r="B58" s="1256"/>
      <c r="G58" s="1244"/>
      <c r="H58" s="1244"/>
      <c r="I58" s="1257"/>
      <c r="J58" s="1257"/>
      <c r="K58" s="1253"/>
      <c r="L58" s="1253"/>
      <c r="M58" s="1253"/>
      <c r="N58" s="1253"/>
      <c r="AM58" s="1219"/>
      <c r="AN58" s="1250"/>
      <c r="AO58" s="1250"/>
      <c r="AP58" s="1250"/>
      <c r="AQ58" s="1250"/>
      <c r="AR58" s="1250"/>
      <c r="AS58" s="1250"/>
      <c r="AT58" s="1250"/>
      <c r="AU58" s="1250"/>
      <c r="AV58" s="1250"/>
      <c r="AW58" s="1250"/>
      <c r="AX58" s="1250"/>
      <c r="AY58" s="1250"/>
      <c r="AZ58" s="1250"/>
      <c r="BA58" s="1250"/>
      <c r="BB58" s="1254"/>
      <c r="BC58" s="1254"/>
      <c r="BD58" s="1254"/>
      <c r="BE58" s="1254"/>
      <c r="BF58" s="1254"/>
      <c r="BG58" s="1254"/>
      <c r="BH58" s="1254"/>
      <c r="BI58" s="1254"/>
      <c r="BJ58" s="1254"/>
      <c r="BK58" s="1254"/>
      <c r="BL58" s="1254"/>
      <c r="BM58" s="1254"/>
      <c r="BN58" s="1254"/>
      <c r="BO58" s="1254"/>
      <c r="BP58" s="1255"/>
      <c r="BQ58" s="1255"/>
      <c r="BR58" s="1255"/>
      <c r="BS58" s="1255"/>
      <c r="BT58" s="1255"/>
      <c r="BU58" s="1255"/>
      <c r="BV58" s="1255"/>
      <c r="BW58" s="1255"/>
      <c r="BX58" s="1255"/>
      <c r="BY58" s="1255"/>
      <c r="BZ58" s="1255"/>
      <c r="CA58" s="1255"/>
      <c r="CB58" s="1255"/>
      <c r="CC58" s="1255"/>
      <c r="CD58" s="1255"/>
      <c r="CE58" s="1255"/>
      <c r="CF58" s="1255"/>
      <c r="CG58" s="1255"/>
      <c r="CH58" s="1255"/>
      <c r="CI58" s="1255"/>
      <c r="CJ58" s="1255"/>
      <c r="CK58" s="1255"/>
      <c r="CL58" s="1255"/>
      <c r="CM58" s="1255"/>
      <c r="CN58" s="1255"/>
      <c r="CO58" s="1255"/>
      <c r="CP58" s="1255"/>
      <c r="CQ58" s="1255"/>
      <c r="CR58" s="1255"/>
      <c r="CS58" s="1255"/>
      <c r="CT58" s="1255"/>
      <c r="CU58" s="1255"/>
      <c r="CV58" s="1255"/>
      <c r="CW58" s="1255"/>
      <c r="CX58" s="1255"/>
      <c r="CY58" s="1255"/>
      <c r="CZ58" s="1255"/>
      <c r="DA58" s="1255"/>
      <c r="DB58" s="1255"/>
      <c r="DC58" s="1255"/>
      <c r="DD58" s="1258"/>
      <c r="DE58" s="1256"/>
    </row>
    <row r="59" spans="1:109" s="1233" customFormat="1" x14ac:dyDescent="0.15">
      <c r="A59" s="1219"/>
      <c r="B59" s="1256"/>
      <c r="K59" s="1259"/>
      <c r="L59" s="1259"/>
      <c r="M59" s="1259"/>
      <c r="N59" s="1259"/>
      <c r="AQ59" s="1259"/>
      <c r="AR59" s="1259"/>
      <c r="AS59" s="1259"/>
      <c r="AT59" s="1259"/>
      <c r="BC59" s="1259"/>
      <c r="BD59" s="1259"/>
      <c r="BE59" s="1259"/>
      <c r="BF59" s="1259"/>
      <c r="BO59" s="1259"/>
      <c r="BP59" s="1259"/>
      <c r="BQ59" s="1259"/>
      <c r="BR59" s="1259"/>
      <c r="CA59" s="1259"/>
      <c r="CB59" s="1259"/>
      <c r="CC59" s="1259"/>
      <c r="CD59" s="1259"/>
      <c r="CM59" s="1259"/>
      <c r="CN59" s="1259"/>
      <c r="CO59" s="1259"/>
      <c r="CP59" s="1259"/>
      <c r="CY59" s="1259"/>
      <c r="CZ59" s="1259"/>
      <c r="DA59" s="1259"/>
      <c r="DB59" s="1259"/>
      <c r="DC59" s="1259"/>
      <c r="DD59" s="1258"/>
      <c r="DE59" s="1256"/>
    </row>
    <row r="60" spans="1:109" s="1233" customFormat="1" x14ac:dyDescent="0.15">
      <c r="A60" s="1219"/>
      <c r="B60" s="1256"/>
      <c r="K60" s="1259"/>
      <c r="L60" s="1259"/>
      <c r="M60" s="1259"/>
      <c r="N60" s="1259"/>
      <c r="AQ60" s="1259"/>
      <c r="AR60" s="1259"/>
      <c r="AS60" s="1259"/>
      <c r="AT60" s="1259"/>
      <c r="BC60" s="1259"/>
      <c r="BD60" s="1259"/>
      <c r="BE60" s="1259"/>
      <c r="BF60" s="1259"/>
      <c r="BO60" s="1259"/>
      <c r="BP60" s="1259"/>
      <c r="BQ60" s="1259"/>
      <c r="BR60" s="1259"/>
      <c r="CA60" s="1259"/>
      <c r="CB60" s="1259"/>
      <c r="CC60" s="1259"/>
      <c r="CD60" s="1259"/>
      <c r="CM60" s="1259"/>
      <c r="CN60" s="1259"/>
      <c r="CO60" s="1259"/>
      <c r="CP60" s="1259"/>
      <c r="CY60" s="1259"/>
      <c r="CZ60" s="1259"/>
      <c r="DA60" s="1259"/>
      <c r="DB60" s="1259"/>
      <c r="DC60" s="1259"/>
      <c r="DD60" s="1258"/>
      <c r="DE60" s="1256"/>
    </row>
    <row r="61" spans="1:109" s="1233" customFormat="1" x14ac:dyDescent="0.15">
      <c r="A61" s="1219"/>
      <c r="B61" s="1260"/>
      <c r="C61" s="1261"/>
      <c r="D61" s="1261"/>
      <c r="E61" s="1261"/>
      <c r="F61" s="1261"/>
      <c r="G61" s="1261"/>
      <c r="H61" s="1261"/>
      <c r="I61" s="1261"/>
      <c r="J61" s="1261"/>
      <c r="K61" s="1261"/>
      <c r="L61" s="1261"/>
      <c r="M61" s="1262"/>
      <c r="N61" s="1262"/>
      <c r="O61" s="1261"/>
      <c r="P61" s="1261"/>
      <c r="Q61" s="1261"/>
      <c r="R61" s="1261"/>
      <c r="S61" s="1261"/>
      <c r="T61" s="1261"/>
      <c r="U61" s="1261"/>
      <c r="V61" s="1261"/>
      <c r="W61" s="1261"/>
      <c r="X61" s="1261"/>
      <c r="Y61" s="1261"/>
      <c r="Z61" s="1261"/>
      <c r="AA61" s="1261"/>
      <c r="AB61" s="1261"/>
      <c r="AC61" s="1261"/>
      <c r="AD61" s="1261"/>
      <c r="AE61" s="1261"/>
      <c r="AF61" s="1261"/>
      <c r="AG61" s="1261"/>
      <c r="AH61" s="1261"/>
      <c r="AI61" s="1261"/>
      <c r="AJ61" s="1261"/>
      <c r="AK61" s="1261"/>
      <c r="AL61" s="1261"/>
      <c r="AM61" s="1261"/>
      <c r="AN61" s="1261"/>
      <c r="AO61" s="1261"/>
      <c r="AP61" s="1261"/>
      <c r="AQ61" s="1261"/>
      <c r="AR61" s="1261"/>
      <c r="AS61" s="1262"/>
      <c r="AT61" s="1262"/>
      <c r="AU61" s="1261"/>
      <c r="AV61" s="1261"/>
      <c r="AW61" s="1261"/>
      <c r="AX61" s="1261"/>
      <c r="AY61" s="1261"/>
      <c r="AZ61" s="1261"/>
      <c r="BA61" s="1261"/>
      <c r="BB61" s="1261"/>
      <c r="BC61" s="1261"/>
      <c r="BD61" s="1261"/>
      <c r="BE61" s="1262"/>
      <c r="BF61" s="1262"/>
      <c r="BG61" s="1261"/>
      <c r="BH61" s="1261"/>
      <c r="BI61" s="1261"/>
      <c r="BJ61" s="1261"/>
      <c r="BK61" s="1261"/>
      <c r="BL61" s="1261"/>
      <c r="BM61" s="1261"/>
      <c r="BN61" s="1261"/>
      <c r="BO61" s="1261"/>
      <c r="BP61" s="1261"/>
      <c r="BQ61" s="1262"/>
      <c r="BR61" s="1262"/>
      <c r="BS61" s="1261"/>
      <c r="BT61" s="1261"/>
      <c r="BU61" s="1261"/>
      <c r="BV61" s="1261"/>
      <c r="BW61" s="1261"/>
      <c r="BX61" s="1261"/>
      <c r="BY61" s="1261"/>
      <c r="BZ61" s="1261"/>
      <c r="CA61" s="1261"/>
      <c r="CB61" s="1261"/>
      <c r="CC61" s="1262"/>
      <c r="CD61" s="1262"/>
      <c r="CE61" s="1261"/>
      <c r="CF61" s="1261"/>
      <c r="CG61" s="1261"/>
      <c r="CH61" s="1261"/>
      <c r="CI61" s="1261"/>
      <c r="CJ61" s="1261"/>
      <c r="CK61" s="1261"/>
      <c r="CL61" s="1261"/>
      <c r="CM61" s="1261"/>
      <c r="CN61" s="1261"/>
      <c r="CO61" s="1262"/>
      <c r="CP61" s="1262"/>
      <c r="CQ61" s="1261"/>
      <c r="CR61" s="1261"/>
      <c r="CS61" s="1261"/>
      <c r="CT61" s="1261"/>
      <c r="CU61" s="1261"/>
      <c r="CV61" s="1261"/>
      <c r="CW61" s="1261"/>
      <c r="CX61" s="1261"/>
      <c r="CY61" s="1261"/>
      <c r="CZ61" s="1261"/>
      <c r="DA61" s="1262"/>
      <c r="DB61" s="1262"/>
      <c r="DC61" s="1262"/>
      <c r="DD61" s="1263"/>
      <c r="DE61" s="1256"/>
    </row>
    <row r="62" spans="1:109" x14ac:dyDescent="0.15">
      <c r="B62" s="1230"/>
      <c r="C62" s="1230"/>
      <c r="D62" s="1230"/>
      <c r="E62" s="1230"/>
      <c r="F62" s="1230"/>
      <c r="G62" s="1230"/>
      <c r="H62" s="1230"/>
      <c r="I62" s="1230"/>
      <c r="J62" s="1230"/>
      <c r="K62" s="1230"/>
      <c r="L62" s="1230"/>
      <c r="M62" s="1230"/>
      <c r="N62" s="1230"/>
      <c r="O62" s="1230"/>
      <c r="P62" s="1230"/>
      <c r="Q62" s="1230"/>
      <c r="R62" s="1230"/>
      <c r="S62" s="1230"/>
      <c r="T62" s="1230"/>
      <c r="U62" s="1230"/>
      <c r="V62" s="1230"/>
      <c r="W62" s="1230"/>
      <c r="X62" s="1230"/>
      <c r="Y62" s="1230"/>
      <c r="Z62" s="1230"/>
      <c r="AA62" s="1230"/>
      <c r="AB62" s="1230"/>
      <c r="AC62" s="1230"/>
      <c r="AD62" s="1230"/>
      <c r="AE62" s="1230"/>
      <c r="AF62" s="1230"/>
      <c r="AG62" s="1230"/>
      <c r="AH62" s="1230"/>
      <c r="AI62" s="1230"/>
      <c r="AJ62" s="1230"/>
      <c r="AK62" s="1230"/>
      <c r="AL62" s="1230"/>
      <c r="AM62" s="1230"/>
      <c r="AN62" s="1230"/>
      <c r="AO62" s="1230"/>
      <c r="AP62" s="1230"/>
      <c r="AQ62" s="1230"/>
      <c r="AR62" s="1230"/>
      <c r="AS62" s="1230"/>
      <c r="AT62" s="1230"/>
      <c r="AU62" s="1230"/>
      <c r="AV62" s="1230"/>
      <c r="AW62" s="1230"/>
      <c r="AX62" s="1230"/>
      <c r="AY62" s="1230"/>
      <c r="AZ62" s="1230"/>
      <c r="BA62" s="1230"/>
      <c r="BB62" s="1230"/>
      <c r="BC62" s="1230"/>
      <c r="BD62" s="1230"/>
      <c r="BE62" s="1230"/>
      <c r="BF62" s="1230"/>
      <c r="BG62" s="1230"/>
      <c r="BH62" s="1230"/>
      <c r="BI62" s="1230"/>
      <c r="BJ62" s="1230"/>
      <c r="BK62" s="1230"/>
      <c r="BL62" s="1230"/>
      <c r="BM62" s="1230"/>
      <c r="BN62" s="1230"/>
      <c r="BO62" s="1230"/>
      <c r="BP62" s="1230"/>
      <c r="BQ62" s="1230"/>
      <c r="BR62" s="1230"/>
      <c r="BS62" s="1230"/>
      <c r="BT62" s="1230"/>
      <c r="BU62" s="1230"/>
      <c r="BV62" s="1230"/>
      <c r="BW62" s="1230"/>
      <c r="BX62" s="1230"/>
      <c r="BY62" s="1230"/>
      <c r="BZ62" s="1230"/>
      <c r="CA62" s="1230"/>
      <c r="CB62" s="1230"/>
      <c r="CC62" s="1230"/>
      <c r="CD62" s="1230"/>
      <c r="CE62" s="1230"/>
      <c r="CF62" s="1230"/>
      <c r="CG62" s="1230"/>
      <c r="CH62" s="1230"/>
      <c r="CI62" s="1230"/>
      <c r="CJ62" s="1230"/>
      <c r="CK62" s="1230"/>
      <c r="CL62" s="1230"/>
      <c r="CM62" s="1230"/>
      <c r="CN62" s="1230"/>
      <c r="CO62" s="1230"/>
      <c r="CP62" s="1230"/>
      <c r="CQ62" s="1230"/>
      <c r="CR62" s="1230"/>
      <c r="CS62" s="1230"/>
      <c r="CT62" s="1230"/>
      <c r="CU62" s="1230"/>
      <c r="CV62" s="1230"/>
      <c r="CW62" s="1230"/>
      <c r="CX62" s="1230"/>
      <c r="CY62" s="1230"/>
      <c r="CZ62" s="1230"/>
      <c r="DA62" s="1230"/>
      <c r="DB62" s="1230"/>
      <c r="DC62" s="1230"/>
      <c r="DD62" s="1230"/>
      <c r="DE62" s="1219"/>
    </row>
    <row r="63" spans="1:109" ht="17.25" x14ac:dyDescent="0.15">
      <c r="B63" s="1264" t="s">
        <v>580</v>
      </c>
    </row>
    <row r="64" spans="1:109" x14ac:dyDescent="0.15">
      <c r="B64" s="1225"/>
      <c r="G64" s="1232"/>
      <c r="I64" s="1265"/>
      <c r="J64" s="1265"/>
      <c r="K64" s="1265"/>
      <c r="L64" s="1265"/>
      <c r="M64" s="1265"/>
      <c r="N64" s="1266"/>
      <c r="AM64" s="1232"/>
      <c r="AN64" s="1232" t="s">
        <v>573</v>
      </c>
      <c r="AP64" s="1233"/>
      <c r="AQ64" s="1233"/>
      <c r="AR64" s="1233"/>
      <c r="AY64" s="1232"/>
      <c r="BA64" s="1233"/>
      <c r="BB64" s="1233"/>
      <c r="BC64" s="1233"/>
      <c r="BK64" s="1232"/>
      <c r="BM64" s="1233"/>
      <c r="BN64" s="1233"/>
      <c r="BO64" s="1233"/>
      <c r="BW64" s="1232"/>
      <c r="BY64" s="1233"/>
      <c r="BZ64" s="1233"/>
      <c r="CA64" s="1233"/>
      <c r="CI64" s="1232"/>
      <c r="CK64" s="1233"/>
      <c r="CL64" s="1233"/>
      <c r="CM64" s="1233"/>
      <c r="CU64" s="1232"/>
      <c r="CW64" s="1233"/>
      <c r="CX64" s="1233"/>
      <c r="CY64" s="1233"/>
    </row>
    <row r="65" spans="2:107" x14ac:dyDescent="0.15">
      <c r="B65" s="1225"/>
      <c r="AN65" s="1234" t="s">
        <v>581</v>
      </c>
      <c r="AO65" s="1235"/>
      <c r="AP65" s="1235"/>
      <c r="AQ65" s="1235"/>
      <c r="AR65" s="1235"/>
      <c r="AS65" s="1235"/>
      <c r="AT65" s="1235"/>
      <c r="AU65" s="1235"/>
      <c r="AV65" s="1235"/>
      <c r="AW65" s="1235"/>
      <c r="AX65" s="1235"/>
      <c r="AY65" s="1235"/>
      <c r="AZ65" s="1235"/>
      <c r="BA65" s="1235"/>
      <c r="BB65" s="1235"/>
      <c r="BC65" s="1235"/>
      <c r="BD65" s="1235"/>
      <c r="BE65" s="1235"/>
      <c r="BF65" s="1235"/>
      <c r="BG65" s="1235"/>
      <c r="BH65" s="1235"/>
      <c r="BI65" s="1235"/>
      <c r="BJ65" s="1235"/>
      <c r="BK65" s="1235"/>
      <c r="BL65" s="1235"/>
      <c r="BM65" s="1235"/>
      <c r="BN65" s="1235"/>
      <c r="BO65" s="1235"/>
      <c r="BP65" s="1235"/>
      <c r="BQ65" s="1235"/>
      <c r="BR65" s="1235"/>
      <c r="BS65" s="1235"/>
      <c r="BT65" s="1235"/>
      <c r="BU65" s="1235"/>
      <c r="BV65" s="1235"/>
      <c r="BW65" s="1235"/>
      <c r="BX65" s="1235"/>
      <c r="BY65" s="1235"/>
      <c r="BZ65" s="1235"/>
      <c r="CA65" s="1235"/>
      <c r="CB65" s="1235"/>
      <c r="CC65" s="1235"/>
      <c r="CD65" s="1235"/>
      <c r="CE65" s="1235"/>
      <c r="CF65" s="1235"/>
      <c r="CG65" s="1235"/>
      <c r="CH65" s="1235"/>
      <c r="CI65" s="1235"/>
      <c r="CJ65" s="1235"/>
      <c r="CK65" s="1235"/>
      <c r="CL65" s="1235"/>
      <c r="CM65" s="1235"/>
      <c r="CN65" s="1235"/>
      <c r="CO65" s="1235"/>
      <c r="CP65" s="1235"/>
      <c r="CQ65" s="1235"/>
      <c r="CR65" s="1235"/>
      <c r="CS65" s="1235"/>
      <c r="CT65" s="1235"/>
      <c r="CU65" s="1235"/>
      <c r="CV65" s="1235"/>
      <c r="CW65" s="1235"/>
      <c r="CX65" s="1235"/>
      <c r="CY65" s="1235"/>
      <c r="CZ65" s="1235"/>
      <c r="DA65" s="1235"/>
      <c r="DB65" s="1235"/>
      <c r="DC65" s="1236"/>
    </row>
    <row r="66" spans="2:107" x14ac:dyDescent="0.15">
      <c r="B66" s="1225"/>
      <c r="AN66" s="1237"/>
      <c r="AO66" s="1238"/>
      <c r="AP66" s="1238"/>
      <c r="AQ66" s="1238"/>
      <c r="AR66" s="1238"/>
      <c r="AS66" s="1238"/>
      <c r="AT66" s="1238"/>
      <c r="AU66" s="1238"/>
      <c r="AV66" s="1238"/>
      <c r="AW66" s="1238"/>
      <c r="AX66" s="1238"/>
      <c r="AY66" s="1238"/>
      <c r="AZ66" s="1238"/>
      <c r="BA66" s="1238"/>
      <c r="BB66" s="1238"/>
      <c r="BC66" s="1238"/>
      <c r="BD66" s="1238"/>
      <c r="BE66" s="1238"/>
      <c r="BF66" s="1238"/>
      <c r="BG66" s="1238"/>
      <c r="BH66" s="1238"/>
      <c r="BI66" s="1238"/>
      <c r="BJ66" s="1238"/>
      <c r="BK66" s="1238"/>
      <c r="BL66" s="1238"/>
      <c r="BM66" s="1238"/>
      <c r="BN66" s="1238"/>
      <c r="BO66" s="1238"/>
      <c r="BP66" s="1238"/>
      <c r="BQ66" s="1238"/>
      <c r="BR66" s="1238"/>
      <c r="BS66" s="1238"/>
      <c r="BT66" s="1238"/>
      <c r="BU66" s="1238"/>
      <c r="BV66" s="1238"/>
      <c r="BW66" s="1238"/>
      <c r="BX66" s="1238"/>
      <c r="BY66" s="1238"/>
      <c r="BZ66" s="1238"/>
      <c r="CA66" s="1238"/>
      <c r="CB66" s="1238"/>
      <c r="CC66" s="1238"/>
      <c r="CD66" s="1238"/>
      <c r="CE66" s="1238"/>
      <c r="CF66" s="1238"/>
      <c r="CG66" s="1238"/>
      <c r="CH66" s="1238"/>
      <c r="CI66" s="1238"/>
      <c r="CJ66" s="1238"/>
      <c r="CK66" s="1238"/>
      <c r="CL66" s="1238"/>
      <c r="CM66" s="1238"/>
      <c r="CN66" s="1238"/>
      <c r="CO66" s="1238"/>
      <c r="CP66" s="1238"/>
      <c r="CQ66" s="1238"/>
      <c r="CR66" s="1238"/>
      <c r="CS66" s="1238"/>
      <c r="CT66" s="1238"/>
      <c r="CU66" s="1238"/>
      <c r="CV66" s="1238"/>
      <c r="CW66" s="1238"/>
      <c r="CX66" s="1238"/>
      <c r="CY66" s="1238"/>
      <c r="CZ66" s="1238"/>
      <c r="DA66" s="1238"/>
      <c r="DB66" s="1238"/>
      <c r="DC66" s="1239"/>
    </row>
    <row r="67" spans="2:107" x14ac:dyDescent="0.15">
      <c r="B67" s="1225"/>
      <c r="AN67" s="1237"/>
      <c r="AO67" s="1238"/>
      <c r="AP67" s="1238"/>
      <c r="AQ67" s="1238"/>
      <c r="AR67" s="1238"/>
      <c r="AS67" s="1238"/>
      <c r="AT67" s="1238"/>
      <c r="AU67" s="1238"/>
      <c r="AV67" s="1238"/>
      <c r="AW67" s="1238"/>
      <c r="AX67" s="1238"/>
      <c r="AY67" s="1238"/>
      <c r="AZ67" s="1238"/>
      <c r="BA67" s="1238"/>
      <c r="BB67" s="1238"/>
      <c r="BC67" s="1238"/>
      <c r="BD67" s="1238"/>
      <c r="BE67" s="1238"/>
      <c r="BF67" s="1238"/>
      <c r="BG67" s="1238"/>
      <c r="BH67" s="1238"/>
      <c r="BI67" s="1238"/>
      <c r="BJ67" s="1238"/>
      <c r="BK67" s="1238"/>
      <c r="BL67" s="1238"/>
      <c r="BM67" s="1238"/>
      <c r="BN67" s="1238"/>
      <c r="BO67" s="1238"/>
      <c r="BP67" s="1238"/>
      <c r="BQ67" s="1238"/>
      <c r="BR67" s="1238"/>
      <c r="BS67" s="1238"/>
      <c r="BT67" s="1238"/>
      <c r="BU67" s="1238"/>
      <c r="BV67" s="1238"/>
      <c r="BW67" s="1238"/>
      <c r="BX67" s="1238"/>
      <c r="BY67" s="1238"/>
      <c r="BZ67" s="1238"/>
      <c r="CA67" s="1238"/>
      <c r="CB67" s="1238"/>
      <c r="CC67" s="1238"/>
      <c r="CD67" s="1238"/>
      <c r="CE67" s="1238"/>
      <c r="CF67" s="1238"/>
      <c r="CG67" s="1238"/>
      <c r="CH67" s="1238"/>
      <c r="CI67" s="1238"/>
      <c r="CJ67" s="1238"/>
      <c r="CK67" s="1238"/>
      <c r="CL67" s="1238"/>
      <c r="CM67" s="1238"/>
      <c r="CN67" s="1238"/>
      <c r="CO67" s="1238"/>
      <c r="CP67" s="1238"/>
      <c r="CQ67" s="1238"/>
      <c r="CR67" s="1238"/>
      <c r="CS67" s="1238"/>
      <c r="CT67" s="1238"/>
      <c r="CU67" s="1238"/>
      <c r="CV67" s="1238"/>
      <c r="CW67" s="1238"/>
      <c r="CX67" s="1238"/>
      <c r="CY67" s="1238"/>
      <c r="CZ67" s="1238"/>
      <c r="DA67" s="1238"/>
      <c r="DB67" s="1238"/>
      <c r="DC67" s="1239"/>
    </row>
    <row r="68" spans="2:107" x14ac:dyDescent="0.15">
      <c r="B68" s="1225"/>
      <c r="AN68" s="1237"/>
      <c r="AO68" s="1238"/>
      <c r="AP68" s="1238"/>
      <c r="AQ68" s="1238"/>
      <c r="AR68" s="1238"/>
      <c r="AS68" s="1238"/>
      <c r="AT68" s="1238"/>
      <c r="AU68" s="1238"/>
      <c r="AV68" s="1238"/>
      <c r="AW68" s="1238"/>
      <c r="AX68" s="1238"/>
      <c r="AY68" s="1238"/>
      <c r="AZ68" s="1238"/>
      <c r="BA68" s="1238"/>
      <c r="BB68" s="1238"/>
      <c r="BC68" s="1238"/>
      <c r="BD68" s="1238"/>
      <c r="BE68" s="1238"/>
      <c r="BF68" s="1238"/>
      <c r="BG68" s="1238"/>
      <c r="BH68" s="1238"/>
      <c r="BI68" s="1238"/>
      <c r="BJ68" s="1238"/>
      <c r="BK68" s="1238"/>
      <c r="BL68" s="1238"/>
      <c r="BM68" s="1238"/>
      <c r="BN68" s="1238"/>
      <c r="BO68" s="1238"/>
      <c r="BP68" s="1238"/>
      <c r="BQ68" s="1238"/>
      <c r="BR68" s="1238"/>
      <c r="BS68" s="1238"/>
      <c r="BT68" s="1238"/>
      <c r="BU68" s="1238"/>
      <c r="BV68" s="1238"/>
      <c r="BW68" s="1238"/>
      <c r="BX68" s="1238"/>
      <c r="BY68" s="1238"/>
      <c r="BZ68" s="1238"/>
      <c r="CA68" s="1238"/>
      <c r="CB68" s="1238"/>
      <c r="CC68" s="1238"/>
      <c r="CD68" s="1238"/>
      <c r="CE68" s="1238"/>
      <c r="CF68" s="1238"/>
      <c r="CG68" s="1238"/>
      <c r="CH68" s="1238"/>
      <c r="CI68" s="1238"/>
      <c r="CJ68" s="1238"/>
      <c r="CK68" s="1238"/>
      <c r="CL68" s="1238"/>
      <c r="CM68" s="1238"/>
      <c r="CN68" s="1238"/>
      <c r="CO68" s="1238"/>
      <c r="CP68" s="1238"/>
      <c r="CQ68" s="1238"/>
      <c r="CR68" s="1238"/>
      <c r="CS68" s="1238"/>
      <c r="CT68" s="1238"/>
      <c r="CU68" s="1238"/>
      <c r="CV68" s="1238"/>
      <c r="CW68" s="1238"/>
      <c r="CX68" s="1238"/>
      <c r="CY68" s="1238"/>
      <c r="CZ68" s="1238"/>
      <c r="DA68" s="1238"/>
      <c r="DB68" s="1238"/>
      <c r="DC68" s="1239"/>
    </row>
    <row r="69" spans="2:107" x14ac:dyDescent="0.15">
      <c r="B69" s="1225"/>
      <c r="AN69" s="1240"/>
      <c r="AO69" s="1241"/>
      <c r="AP69" s="1241"/>
      <c r="AQ69" s="1241"/>
      <c r="AR69" s="1241"/>
      <c r="AS69" s="1241"/>
      <c r="AT69" s="1241"/>
      <c r="AU69" s="1241"/>
      <c r="AV69" s="1241"/>
      <c r="AW69" s="1241"/>
      <c r="AX69" s="1241"/>
      <c r="AY69" s="1241"/>
      <c r="AZ69" s="1241"/>
      <c r="BA69" s="1241"/>
      <c r="BB69" s="1241"/>
      <c r="BC69" s="1241"/>
      <c r="BD69" s="1241"/>
      <c r="BE69" s="1241"/>
      <c r="BF69" s="1241"/>
      <c r="BG69" s="1241"/>
      <c r="BH69" s="1241"/>
      <c r="BI69" s="1241"/>
      <c r="BJ69" s="1241"/>
      <c r="BK69" s="1241"/>
      <c r="BL69" s="1241"/>
      <c r="BM69" s="1241"/>
      <c r="BN69" s="1241"/>
      <c r="BO69" s="1241"/>
      <c r="BP69" s="1241"/>
      <c r="BQ69" s="1241"/>
      <c r="BR69" s="1241"/>
      <c r="BS69" s="1241"/>
      <c r="BT69" s="1241"/>
      <c r="BU69" s="1241"/>
      <c r="BV69" s="1241"/>
      <c r="BW69" s="1241"/>
      <c r="BX69" s="1241"/>
      <c r="BY69" s="1241"/>
      <c r="BZ69" s="1241"/>
      <c r="CA69" s="1241"/>
      <c r="CB69" s="1241"/>
      <c r="CC69" s="1241"/>
      <c r="CD69" s="1241"/>
      <c r="CE69" s="1241"/>
      <c r="CF69" s="1241"/>
      <c r="CG69" s="1241"/>
      <c r="CH69" s="1241"/>
      <c r="CI69" s="1241"/>
      <c r="CJ69" s="1241"/>
      <c r="CK69" s="1241"/>
      <c r="CL69" s="1241"/>
      <c r="CM69" s="1241"/>
      <c r="CN69" s="1241"/>
      <c r="CO69" s="1241"/>
      <c r="CP69" s="1241"/>
      <c r="CQ69" s="1241"/>
      <c r="CR69" s="1241"/>
      <c r="CS69" s="1241"/>
      <c r="CT69" s="1241"/>
      <c r="CU69" s="1241"/>
      <c r="CV69" s="1241"/>
      <c r="CW69" s="1241"/>
      <c r="CX69" s="1241"/>
      <c r="CY69" s="1241"/>
      <c r="CZ69" s="1241"/>
      <c r="DA69" s="1241"/>
      <c r="DB69" s="1241"/>
      <c r="DC69" s="1242"/>
    </row>
    <row r="70" spans="2:107" x14ac:dyDescent="0.15">
      <c r="B70" s="1225"/>
      <c r="H70" s="1267"/>
      <c r="I70" s="1267"/>
      <c r="J70" s="1268"/>
      <c r="K70" s="1268"/>
      <c r="L70" s="1269"/>
      <c r="M70" s="1268"/>
      <c r="N70" s="1269"/>
      <c r="AN70" s="1243"/>
      <c r="AO70" s="1243"/>
      <c r="AP70" s="1243"/>
      <c r="AZ70" s="1243"/>
      <c r="BA70" s="1243"/>
      <c r="BB70" s="1243"/>
      <c r="BL70" s="1243"/>
      <c r="BM70" s="1243"/>
      <c r="BN70" s="1243"/>
      <c r="BX70" s="1243"/>
      <c r="BY70" s="1243"/>
      <c r="BZ70" s="1243"/>
      <c r="CJ70" s="1243"/>
      <c r="CK70" s="1243"/>
      <c r="CL70" s="1243"/>
      <c r="CV70" s="1243"/>
      <c r="CW70" s="1243"/>
      <c r="CX70" s="1243"/>
    </row>
    <row r="71" spans="2:107" x14ac:dyDescent="0.15">
      <c r="B71" s="1225"/>
      <c r="G71" s="1270"/>
      <c r="I71" s="1271"/>
      <c r="J71" s="1268"/>
      <c r="K71" s="1268"/>
      <c r="L71" s="1269"/>
      <c r="M71" s="1268"/>
      <c r="N71" s="1269"/>
      <c r="AM71" s="1270"/>
      <c r="AN71" s="1219" t="s">
        <v>575</v>
      </c>
    </row>
    <row r="72" spans="2:107" x14ac:dyDescent="0.15">
      <c r="B72" s="1225"/>
      <c r="G72" s="1244"/>
      <c r="H72" s="1244"/>
      <c r="I72" s="1244"/>
      <c r="J72" s="1244"/>
      <c r="K72" s="1245"/>
      <c r="L72" s="1245"/>
      <c r="M72" s="1246"/>
      <c r="N72" s="1246"/>
      <c r="AN72" s="1247"/>
      <c r="AO72" s="1248"/>
      <c r="AP72" s="1248"/>
      <c r="AQ72" s="1248"/>
      <c r="AR72" s="1248"/>
      <c r="AS72" s="1248"/>
      <c r="AT72" s="1248"/>
      <c r="AU72" s="1248"/>
      <c r="AV72" s="1248"/>
      <c r="AW72" s="1248"/>
      <c r="AX72" s="1248"/>
      <c r="AY72" s="1248"/>
      <c r="AZ72" s="1248"/>
      <c r="BA72" s="1248"/>
      <c r="BB72" s="1248"/>
      <c r="BC72" s="1248"/>
      <c r="BD72" s="1248"/>
      <c r="BE72" s="1248"/>
      <c r="BF72" s="1248"/>
      <c r="BG72" s="1248"/>
      <c r="BH72" s="1248"/>
      <c r="BI72" s="1248"/>
      <c r="BJ72" s="1248"/>
      <c r="BK72" s="1248"/>
      <c r="BL72" s="1248"/>
      <c r="BM72" s="1248"/>
      <c r="BN72" s="1248"/>
      <c r="BO72" s="1249"/>
      <c r="BP72" s="1250" t="s">
        <v>534</v>
      </c>
      <c r="BQ72" s="1250"/>
      <c r="BR72" s="1250"/>
      <c r="BS72" s="1250"/>
      <c r="BT72" s="1250"/>
      <c r="BU72" s="1250"/>
      <c r="BV72" s="1250"/>
      <c r="BW72" s="1250"/>
      <c r="BX72" s="1250" t="s">
        <v>535</v>
      </c>
      <c r="BY72" s="1250"/>
      <c r="BZ72" s="1250"/>
      <c r="CA72" s="1250"/>
      <c r="CB72" s="1250"/>
      <c r="CC72" s="1250"/>
      <c r="CD72" s="1250"/>
      <c r="CE72" s="1250"/>
      <c r="CF72" s="1250" t="s">
        <v>536</v>
      </c>
      <c r="CG72" s="1250"/>
      <c r="CH72" s="1250"/>
      <c r="CI72" s="1250"/>
      <c r="CJ72" s="1250"/>
      <c r="CK72" s="1250"/>
      <c r="CL72" s="1250"/>
      <c r="CM72" s="1250"/>
      <c r="CN72" s="1250" t="s">
        <v>537</v>
      </c>
      <c r="CO72" s="1250"/>
      <c r="CP72" s="1250"/>
      <c r="CQ72" s="1250"/>
      <c r="CR72" s="1250"/>
      <c r="CS72" s="1250"/>
      <c r="CT72" s="1250"/>
      <c r="CU72" s="1250"/>
      <c r="CV72" s="1250" t="s">
        <v>538</v>
      </c>
      <c r="CW72" s="1250"/>
      <c r="CX72" s="1250"/>
      <c r="CY72" s="1250"/>
      <c r="CZ72" s="1250"/>
      <c r="DA72" s="1250"/>
      <c r="DB72" s="1250"/>
      <c r="DC72" s="1250"/>
    </row>
    <row r="73" spans="2:107" x14ac:dyDescent="0.15">
      <c r="B73" s="1225"/>
      <c r="G73" s="1251"/>
      <c r="H73" s="1251"/>
      <c r="I73" s="1251"/>
      <c r="J73" s="1251"/>
      <c r="K73" s="1272"/>
      <c r="L73" s="1272"/>
      <c r="M73" s="1272"/>
      <c r="N73" s="1272"/>
      <c r="AM73" s="1243"/>
      <c r="AN73" s="1254" t="s">
        <v>576</v>
      </c>
      <c r="AO73" s="1254"/>
      <c r="AP73" s="1254"/>
      <c r="AQ73" s="1254"/>
      <c r="AR73" s="1254"/>
      <c r="AS73" s="1254"/>
      <c r="AT73" s="1254"/>
      <c r="AU73" s="1254"/>
      <c r="AV73" s="1254"/>
      <c r="AW73" s="1254"/>
      <c r="AX73" s="1254"/>
      <c r="AY73" s="1254"/>
      <c r="AZ73" s="1254"/>
      <c r="BA73" s="1254"/>
      <c r="BB73" s="1254" t="s">
        <v>577</v>
      </c>
      <c r="BC73" s="1254"/>
      <c r="BD73" s="1254"/>
      <c r="BE73" s="1254"/>
      <c r="BF73" s="1254"/>
      <c r="BG73" s="1254"/>
      <c r="BH73" s="1254"/>
      <c r="BI73" s="1254"/>
      <c r="BJ73" s="1254"/>
      <c r="BK73" s="1254"/>
      <c r="BL73" s="1254"/>
      <c r="BM73" s="1254"/>
      <c r="BN73" s="1254"/>
      <c r="BO73" s="1254"/>
      <c r="BP73" s="1255"/>
      <c r="BQ73" s="1255"/>
      <c r="BR73" s="1255"/>
      <c r="BS73" s="1255"/>
      <c r="BT73" s="1255"/>
      <c r="BU73" s="1255"/>
      <c r="BV73" s="1255"/>
      <c r="BW73" s="1255"/>
      <c r="BX73" s="1255"/>
      <c r="BY73" s="1255"/>
      <c r="BZ73" s="1255"/>
      <c r="CA73" s="1255"/>
      <c r="CB73" s="1255"/>
      <c r="CC73" s="1255"/>
      <c r="CD73" s="1255"/>
      <c r="CE73" s="1255"/>
      <c r="CF73" s="1255"/>
      <c r="CG73" s="1255"/>
      <c r="CH73" s="1255"/>
      <c r="CI73" s="1255"/>
      <c r="CJ73" s="1255"/>
      <c r="CK73" s="1255"/>
      <c r="CL73" s="1255"/>
      <c r="CM73" s="1255"/>
      <c r="CN73" s="1255"/>
      <c r="CO73" s="1255"/>
      <c r="CP73" s="1255"/>
      <c r="CQ73" s="1255"/>
      <c r="CR73" s="1255"/>
      <c r="CS73" s="1255"/>
      <c r="CT73" s="1255"/>
      <c r="CU73" s="1255"/>
      <c r="CV73" s="1255"/>
      <c r="CW73" s="1255"/>
      <c r="CX73" s="1255"/>
      <c r="CY73" s="1255"/>
      <c r="CZ73" s="1255"/>
      <c r="DA73" s="1255"/>
      <c r="DB73" s="1255"/>
      <c r="DC73" s="1255"/>
    </row>
    <row r="74" spans="2:107" x14ac:dyDescent="0.15">
      <c r="B74" s="1225"/>
      <c r="G74" s="1251"/>
      <c r="H74" s="1251"/>
      <c r="I74" s="1251"/>
      <c r="J74" s="1251"/>
      <c r="K74" s="1272"/>
      <c r="L74" s="1272"/>
      <c r="M74" s="1272"/>
      <c r="N74" s="1272"/>
      <c r="AM74" s="1243"/>
      <c r="AN74" s="1254"/>
      <c r="AO74" s="1254"/>
      <c r="AP74" s="1254"/>
      <c r="AQ74" s="1254"/>
      <c r="AR74" s="1254"/>
      <c r="AS74" s="1254"/>
      <c r="AT74" s="1254"/>
      <c r="AU74" s="1254"/>
      <c r="AV74" s="1254"/>
      <c r="AW74" s="1254"/>
      <c r="AX74" s="1254"/>
      <c r="AY74" s="1254"/>
      <c r="AZ74" s="1254"/>
      <c r="BA74" s="1254"/>
      <c r="BB74" s="1254"/>
      <c r="BC74" s="1254"/>
      <c r="BD74" s="1254"/>
      <c r="BE74" s="1254"/>
      <c r="BF74" s="1254"/>
      <c r="BG74" s="1254"/>
      <c r="BH74" s="1254"/>
      <c r="BI74" s="1254"/>
      <c r="BJ74" s="1254"/>
      <c r="BK74" s="1254"/>
      <c r="BL74" s="1254"/>
      <c r="BM74" s="1254"/>
      <c r="BN74" s="1254"/>
      <c r="BO74" s="1254"/>
      <c r="BP74" s="1255"/>
      <c r="BQ74" s="1255"/>
      <c r="BR74" s="1255"/>
      <c r="BS74" s="1255"/>
      <c r="BT74" s="1255"/>
      <c r="BU74" s="1255"/>
      <c r="BV74" s="1255"/>
      <c r="BW74" s="1255"/>
      <c r="BX74" s="1255"/>
      <c r="BY74" s="1255"/>
      <c r="BZ74" s="1255"/>
      <c r="CA74" s="1255"/>
      <c r="CB74" s="1255"/>
      <c r="CC74" s="1255"/>
      <c r="CD74" s="1255"/>
      <c r="CE74" s="1255"/>
      <c r="CF74" s="1255"/>
      <c r="CG74" s="1255"/>
      <c r="CH74" s="1255"/>
      <c r="CI74" s="1255"/>
      <c r="CJ74" s="1255"/>
      <c r="CK74" s="1255"/>
      <c r="CL74" s="1255"/>
      <c r="CM74" s="1255"/>
      <c r="CN74" s="1255"/>
      <c r="CO74" s="1255"/>
      <c r="CP74" s="1255"/>
      <c r="CQ74" s="1255"/>
      <c r="CR74" s="1255"/>
      <c r="CS74" s="1255"/>
      <c r="CT74" s="1255"/>
      <c r="CU74" s="1255"/>
      <c r="CV74" s="1255"/>
      <c r="CW74" s="1255"/>
      <c r="CX74" s="1255"/>
      <c r="CY74" s="1255"/>
      <c r="CZ74" s="1255"/>
      <c r="DA74" s="1255"/>
      <c r="DB74" s="1255"/>
      <c r="DC74" s="1255"/>
    </row>
    <row r="75" spans="2:107" x14ac:dyDescent="0.15">
      <c r="B75" s="1225"/>
      <c r="G75" s="1251"/>
      <c r="H75" s="1251"/>
      <c r="I75" s="1244"/>
      <c r="J75" s="1244"/>
      <c r="K75" s="1253"/>
      <c r="L75" s="1253"/>
      <c r="M75" s="1253"/>
      <c r="N75" s="1253"/>
      <c r="AM75" s="1243"/>
      <c r="AN75" s="1254"/>
      <c r="AO75" s="1254"/>
      <c r="AP75" s="1254"/>
      <c r="AQ75" s="1254"/>
      <c r="AR75" s="1254"/>
      <c r="AS75" s="1254"/>
      <c r="AT75" s="1254"/>
      <c r="AU75" s="1254"/>
      <c r="AV75" s="1254"/>
      <c r="AW75" s="1254"/>
      <c r="AX75" s="1254"/>
      <c r="AY75" s="1254"/>
      <c r="AZ75" s="1254"/>
      <c r="BA75" s="1254"/>
      <c r="BB75" s="1254" t="s">
        <v>582</v>
      </c>
      <c r="BC75" s="1254"/>
      <c r="BD75" s="1254"/>
      <c r="BE75" s="1254"/>
      <c r="BF75" s="1254"/>
      <c r="BG75" s="1254"/>
      <c r="BH75" s="1254"/>
      <c r="BI75" s="1254"/>
      <c r="BJ75" s="1254"/>
      <c r="BK75" s="1254"/>
      <c r="BL75" s="1254"/>
      <c r="BM75" s="1254"/>
      <c r="BN75" s="1254"/>
      <c r="BO75" s="1254"/>
      <c r="BP75" s="1255">
        <v>1.5</v>
      </c>
      <c r="BQ75" s="1255"/>
      <c r="BR75" s="1255"/>
      <c r="BS75" s="1255"/>
      <c r="BT75" s="1255"/>
      <c r="BU75" s="1255"/>
      <c r="BV75" s="1255"/>
      <c r="BW75" s="1255"/>
      <c r="BX75" s="1255">
        <v>1.7</v>
      </c>
      <c r="BY75" s="1255"/>
      <c r="BZ75" s="1255"/>
      <c r="CA75" s="1255"/>
      <c r="CB75" s="1255"/>
      <c r="CC75" s="1255"/>
      <c r="CD75" s="1255"/>
      <c r="CE75" s="1255"/>
      <c r="CF75" s="1255">
        <v>1.5</v>
      </c>
      <c r="CG75" s="1255"/>
      <c r="CH75" s="1255"/>
      <c r="CI75" s="1255"/>
      <c r="CJ75" s="1255"/>
      <c r="CK75" s="1255"/>
      <c r="CL75" s="1255"/>
      <c r="CM75" s="1255"/>
      <c r="CN75" s="1255">
        <v>1.3</v>
      </c>
      <c r="CO75" s="1255"/>
      <c r="CP75" s="1255"/>
      <c r="CQ75" s="1255"/>
      <c r="CR75" s="1255"/>
      <c r="CS75" s="1255"/>
      <c r="CT75" s="1255"/>
      <c r="CU75" s="1255"/>
      <c r="CV75" s="1255">
        <v>1.2</v>
      </c>
      <c r="CW75" s="1255"/>
      <c r="CX75" s="1255"/>
      <c r="CY75" s="1255"/>
      <c r="CZ75" s="1255"/>
      <c r="DA75" s="1255"/>
      <c r="DB75" s="1255"/>
      <c r="DC75" s="1255"/>
    </row>
    <row r="76" spans="2:107" x14ac:dyDescent="0.15">
      <c r="B76" s="1225"/>
      <c r="G76" s="1251"/>
      <c r="H76" s="1251"/>
      <c r="I76" s="1244"/>
      <c r="J76" s="1244"/>
      <c r="K76" s="1253"/>
      <c r="L76" s="1253"/>
      <c r="M76" s="1253"/>
      <c r="N76" s="1253"/>
      <c r="AM76" s="1243"/>
      <c r="AN76" s="1254"/>
      <c r="AO76" s="1254"/>
      <c r="AP76" s="1254"/>
      <c r="AQ76" s="1254"/>
      <c r="AR76" s="1254"/>
      <c r="AS76" s="1254"/>
      <c r="AT76" s="1254"/>
      <c r="AU76" s="1254"/>
      <c r="AV76" s="1254"/>
      <c r="AW76" s="1254"/>
      <c r="AX76" s="1254"/>
      <c r="AY76" s="1254"/>
      <c r="AZ76" s="1254"/>
      <c r="BA76" s="1254"/>
      <c r="BB76" s="1254"/>
      <c r="BC76" s="1254"/>
      <c r="BD76" s="1254"/>
      <c r="BE76" s="1254"/>
      <c r="BF76" s="1254"/>
      <c r="BG76" s="1254"/>
      <c r="BH76" s="1254"/>
      <c r="BI76" s="1254"/>
      <c r="BJ76" s="1254"/>
      <c r="BK76" s="1254"/>
      <c r="BL76" s="1254"/>
      <c r="BM76" s="1254"/>
      <c r="BN76" s="1254"/>
      <c r="BO76" s="1254"/>
      <c r="BP76" s="1255"/>
      <c r="BQ76" s="1255"/>
      <c r="BR76" s="1255"/>
      <c r="BS76" s="1255"/>
      <c r="BT76" s="1255"/>
      <c r="BU76" s="1255"/>
      <c r="BV76" s="1255"/>
      <c r="BW76" s="1255"/>
      <c r="BX76" s="1255"/>
      <c r="BY76" s="1255"/>
      <c r="BZ76" s="1255"/>
      <c r="CA76" s="1255"/>
      <c r="CB76" s="1255"/>
      <c r="CC76" s="1255"/>
      <c r="CD76" s="1255"/>
      <c r="CE76" s="1255"/>
      <c r="CF76" s="1255"/>
      <c r="CG76" s="1255"/>
      <c r="CH76" s="1255"/>
      <c r="CI76" s="1255"/>
      <c r="CJ76" s="1255"/>
      <c r="CK76" s="1255"/>
      <c r="CL76" s="1255"/>
      <c r="CM76" s="1255"/>
      <c r="CN76" s="1255"/>
      <c r="CO76" s="1255"/>
      <c r="CP76" s="1255"/>
      <c r="CQ76" s="1255"/>
      <c r="CR76" s="1255"/>
      <c r="CS76" s="1255"/>
      <c r="CT76" s="1255"/>
      <c r="CU76" s="1255"/>
      <c r="CV76" s="1255"/>
      <c r="CW76" s="1255"/>
      <c r="CX76" s="1255"/>
      <c r="CY76" s="1255"/>
      <c r="CZ76" s="1255"/>
      <c r="DA76" s="1255"/>
      <c r="DB76" s="1255"/>
      <c r="DC76" s="1255"/>
    </row>
    <row r="77" spans="2:107" x14ac:dyDescent="0.15">
      <c r="B77" s="1225"/>
      <c r="G77" s="1244"/>
      <c r="H77" s="1244"/>
      <c r="I77" s="1244"/>
      <c r="J77" s="1244"/>
      <c r="K77" s="1272"/>
      <c r="L77" s="1272"/>
      <c r="M77" s="1272"/>
      <c r="N77" s="1272"/>
      <c r="AN77" s="1250" t="s">
        <v>579</v>
      </c>
      <c r="AO77" s="1250"/>
      <c r="AP77" s="1250"/>
      <c r="AQ77" s="1250"/>
      <c r="AR77" s="1250"/>
      <c r="AS77" s="1250"/>
      <c r="AT77" s="1250"/>
      <c r="AU77" s="1250"/>
      <c r="AV77" s="1250"/>
      <c r="AW77" s="1250"/>
      <c r="AX77" s="1250"/>
      <c r="AY77" s="1250"/>
      <c r="AZ77" s="1250"/>
      <c r="BA77" s="1250"/>
      <c r="BB77" s="1254" t="s">
        <v>577</v>
      </c>
      <c r="BC77" s="1254"/>
      <c r="BD77" s="1254"/>
      <c r="BE77" s="1254"/>
      <c r="BF77" s="1254"/>
      <c r="BG77" s="1254"/>
      <c r="BH77" s="1254"/>
      <c r="BI77" s="1254"/>
      <c r="BJ77" s="1254"/>
      <c r="BK77" s="1254"/>
      <c r="BL77" s="1254"/>
      <c r="BM77" s="1254"/>
      <c r="BN77" s="1254"/>
      <c r="BO77" s="1254"/>
      <c r="BP77" s="1255">
        <v>0</v>
      </c>
      <c r="BQ77" s="1255"/>
      <c r="BR77" s="1255"/>
      <c r="BS77" s="1255"/>
      <c r="BT77" s="1255"/>
      <c r="BU77" s="1255"/>
      <c r="BV77" s="1255"/>
      <c r="BW77" s="1255"/>
      <c r="BX77" s="1255">
        <v>0</v>
      </c>
      <c r="BY77" s="1255"/>
      <c r="BZ77" s="1255"/>
      <c r="CA77" s="1255"/>
      <c r="CB77" s="1255"/>
      <c r="CC77" s="1255"/>
      <c r="CD77" s="1255"/>
      <c r="CE77" s="1255"/>
      <c r="CF77" s="1255">
        <v>0</v>
      </c>
      <c r="CG77" s="1255"/>
      <c r="CH77" s="1255"/>
      <c r="CI77" s="1255"/>
      <c r="CJ77" s="1255"/>
      <c r="CK77" s="1255"/>
      <c r="CL77" s="1255"/>
      <c r="CM77" s="1255"/>
      <c r="CN77" s="1255">
        <v>0</v>
      </c>
      <c r="CO77" s="1255"/>
      <c r="CP77" s="1255"/>
      <c r="CQ77" s="1255"/>
      <c r="CR77" s="1255"/>
      <c r="CS77" s="1255"/>
      <c r="CT77" s="1255"/>
      <c r="CU77" s="1255"/>
      <c r="CV77" s="1255">
        <v>0</v>
      </c>
      <c r="CW77" s="1255"/>
      <c r="CX77" s="1255"/>
      <c r="CY77" s="1255"/>
      <c r="CZ77" s="1255"/>
      <c r="DA77" s="1255"/>
      <c r="DB77" s="1255"/>
      <c r="DC77" s="1255"/>
    </row>
    <row r="78" spans="2:107" x14ac:dyDescent="0.15">
      <c r="B78" s="1225"/>
      <c r="G78" s="1244"/>
      <c r="H78" s="1244"/>
      <c r="I78" s="1244"/>
      <c r="J78" s="1244"/>
      <c r="K78" s="1272"/>
      <c r="L78" s="1272"/>
      <c r="M78" s="1272"/>
      <c r="N78" s="1272"/>
      <c r="AN78" s="1250"/>
      <c r="AO78" s="1250"/>
      <c r="AP78" s="1250"/>
      <c r="AQ78" s="1250"/>
      <c r="AR78" s="1250"/>
      <c r="AS78" s="1250"/>
      <c r="AT78" s="1250"/>
      <c r="AU78" s="1250"/>
      <c r="AV78" s="1250"/>
      <c r="AW78" s="1250"/>
      <c r="AX78" s="1250"/>
      <c r="AY78" s="1250"/>
      <c r="AZ78" s="1250"/>
      <c r="BA78" s="1250"/>
      <c r="BB78" s="1254"/>
      <c r="BC78" s="1254"/>
      <c r="BD78" s="1254"/>
      <c r="BE78" s="1254"/>
      <c r="BF78" s="1254"/>
      <c r="BG78" s="1254"/>
      <c r="BH78" s="1254"/>
      <c r="BI78" s="1254"/>
      <c r="BJ78" s="1254"/>
      <c r="BK78" s="1254"/>
      <c r="BL78" s="1254"/>
      <c r="BM78" s="1254"/>
      <c r="BN78" s="1254"/>
      <c r="BO78" s="1254"/>
      <c r="BP78" s="1255"/>
      <c r="BQ78" s="1255"/>
      <c r="BR78" s="1255"/>
      <c r="BS78" s="1255"/>
      <c r="BT78" s="1255"/>
      <c r="BU78" s="1255"/>
      <c r="BV78" s="1255"/>
      <c r="BW78" s="1255"/>
      <c r="BX78" s="1255"/>
      <c r="BY78" s="1255"/>
      <c r="BZ78" s="1255"/>
      <c r="CA78" s="1255"/>
      <c r="CB78" s="1255"/>
      <c r="CC78" s="1255"/>
      <c r="CD78" s="1255"/>
      <c r="CE78" s="1255"/>
      <c r="CF78" s="1255"/>
      <c r="CG78" s="1255"/>
      <c r="CH78" s="1255"/>
      <c r="CI78" s="1255"/>
      <c r="CJ78" s="1255"/>
      <c r="CK78" s="1255"/>
      <c r="CL78" s="1255"/>
      <c r="CM78" s="1255"/>
      <c r="CN78" s="1255"/>
      <c r="CO78" s="1255"/>
      <c r="CP78" s="1255"/>
      <c r="CQ78" s="1255"/>
      <c r="CR78" s="1255"/>
      <c r="CS78" s="1255"/>
      <c r="CT78" s="1255"/>
      <c r="CU78" s="1255"/>
      <c r="CV78" s="1255"/>
      <c r="CW78" s="1255"/>
      <c r="CX78" s="1255"/>
      <c r="CY78" s="1255"/>
      <c r="CZ78" s="1255"/>
      <c r="DA78" s="1255"/>
      <c r="DB78" s="1255"/>
      <c r="DC78" s="1255"/>
    </row>
    <row r="79" spans="2:107" x14ac:dyDescent="0.15">
      <c r="B79" s="1225"/>
      <c r="G79" s="1244"/>
      <c r="H79" s="1244"/>
      <c r="I79" s="1257"/>
      <c r="J79" s="1257"/>
      <c r="K79" s="1273"/>
      <c r="L79" s="1273"/>
      <c r="M79" s="1273"/>
      <c r="N79" s="1273"/>
      <c r="AN79" s="1250"/>
      <c r="AO79" s="1250"/>
      <c r="AP79" s="1250"/>
      <c r="AQ79" s="1250"/>
      <c r="AR79" s="1250"/>
      <c r="AS79" s="1250"/>
      <c r="AT79" s="1250"/>
      <c r="AU79" s="1250"/>
      <c r="AV79" s="1250"/>
      <c r="AW79" s="1250"/>
      <c r="AX79" s="1250"/>
      <c r="AY79" s="1250"/>
      <c r="AZ79" s="1250"/>
      <c r="BA79" s="1250"/>
      <c r="BB79" s="1254" t="s">
        <v>582</v>
      </c>
      <c r="BC79" s="1254"/>
      <c r="BD79" s="1254"/>
      <c r="BE79" s="1254"/>
      <c r="BF79" s="1254"/>
      <c r="BG79" s="1254"/>
      <c r="BH79" s="1254"/>
      <c r="BI79" s="1254"/>
      <c r="BJ79" s="1254"/>
      <c r="BK79" s="1254"/>
      <c r="BL79" s="1254"/>
      <c r="BM79" s="1254"/>
      <c r="BN79" s="1254"/>
      <c r="BO79" s="1254"/>
      <c r="BP79" s="1255">
        <v>7.7</v>
      </c>
      <c r="BQ79" s="1255"/>
      <c r="BR79" s="1255"/>
      <c r="BS79" s="1255"/>
      <c r="BT79" s="1255"/>
      <c r="BU79" s="1255"/>
      <c r="BV79" s="1255"/>
      <c r="BW79" s="1255"/>
      <c r="BX79" s="1255">
        <v>8</v>
      </c>
      <c r="BY79" s="1255"/>
      <c r="BZ79" s="1255"/>
      <c r="CA79" s="1255"/>
      <c r="CB79" s="1255"/>
      <c r="CC79" s="1255"/>
      <c r="CD79" s="1255"/>
      <c r="CE79" s="1255"/>
      <c r="CF79" s="1255">
        <v>8.3000000000000007</v>
      </c>
      <c r="CG79" s="1255"/>
      <c r="CH79" s="1255"/>
      <c r="CI79" s="1255"/>
      <c r="CJ79" s="1255"/>
      <c r="CK79" s="1255"/>
      <c r="CL79" s="1255"/>
      <c r="CM79" s="1255"/>
      <c r="CN79" s="1255">
        <v>8.1</v>
      </c>
      <c r="CO79" s="1255"/>
      <c r="CP79" s="1255"/>
      <c r="CQ79" s="1255"/>
      <c r="CR79" s="1255"/>
      <c r="CS79" s="1255"/>
      <c r="CT79" s="1255"/>
      <c r="CU79" s="1255"/>
      <c r="CV79" s="1255">
        <v>8.1999999999999993</v>
      </c>
      <c r="CW79" s="1255"/>
      <c r="CX79" s="1255"/>
      <c r="CY79" s="1255"/>
      <c r="CZ79" s="1255"/>
      <c r="DA79" s="1255"/>
      <c r="DB79" s="1255"/>
      <c r="DC79" s="1255"/>
    </row>
    <row r="80" spans="2:107" x14ac:dyDescent="0.15">
      <c r="B80" s="1225"/>
      <c r="G80" s="1244"/>
      <c r="H80" s="1244"/>
      <c r="I80" s="1257"/>
      <c r="J80" s="1257"/>
      <c r="K80" s="1273"/>
      <c r="L80" s="1273"/>
      <c r="M80" s="1273"/>
      <c r="N80" s="1273"/>
      <c r="AN80" s="1250"/>
      <c r="AO80" s="1250"/>
      <c r="AP80" s="1250"/>
      <c r="AQ80" s="1250"/>
      <c r="AR80" s="1250"/>
      <c r="AS80" s="1250"/>
      <c r="AT80" s="1250"/>
      <c r="AU80" s="1250"/>
      <c r="AV80" s="1250"/>
      <c r="AW80" s="1250"/>
      <c r="AX80" s="1250"/>
      <c r="AY80" s="1250"/>
      <c r="AZ80" s="1250"/>
      <c r="BA80" s="1250"/>
      <c r="BB80" s="1254"/>
      <c r="BC80" s="1254"/>
      <c r="BD80" s="1254"/>
      <c r="BE80" s="1254"/>
      <c r="BF80" s="1254"/>
      <c r="BG80" s="1254"/>
      <c r="BH80" s="1254"/>
      <c r="BI80" s="1254"/>
      <c r="BJ80" s="1254"/>
      <c r="BK80" s="1254"/>
      <c r="BL80" s="1254"/>
      <c r="BM80" s="1254"/>
      <c r="BN80" s="1254"/>
      <c r="BO80" s="1254"/>
      <c r="BP80" s="1255"/>
      <c r="BQ80" s="1255"/>
      <c r="BR80" s="1255"/>
      <c r="BS80" s="1255"/>
      <c r="BT80" s="1255"/>
      <c r="BU80" s="1255"/>
      <c r="BV80" s="1255"/>
      <c r="BW80" s="1255"/>
      <c r="BX80" s="1255"/>
      <c r="BY80" s="1255"/>
      <c r="BZ80" s="1255"/>
      <c r="CA80" s="1255"/>
      <c r="CB80" s="1255"/>
      <c r="CC80" s="1255"/>
      <c r="CD80" s="1255"/>
      <c r="CE80" s="1255"/>
      <c r="CF80" s="1255"/>
      <c r="CG80" s="1255"/>
      <c r="CH80" s="1255"/>
      <c r="CI80" s="1255"/>
      <c r="CJ80" s="1255"/>
      <c r="CK80" s="1255"/>
      <c r="CL80" s="1255"/>
      <c r="CM80" s="1255"/>
      <c r="CN80" s="1255"/>
      <c r="CO80" s="1255"/>
      <c r="CP80" s="1255"/>
      <c r="CQ80" s="1255"/>
      <c r="CR80" s="1255"/>
      <c r="CS80" s="1255"/>
      <c r="CT80" s="1255"/>
      <c r="CU80" s="1255"/>
      <c r="CV80" s="1255"/>
      <c r="CW80" s="1255"/>
      <c r="CX80" s="1255"/>
      <c r="CY80" s="1255"/>
      <c r="CZ80" s="1255"/>
      <c r="DA80" s="1255"/>
      <c r="DB80" s="1255"/>
      <c r="DC80" s="1255"/>
    </row>
    <row r="81" spans="2:109" x14ac:dyDescent="0.15">
      <c r="B81" s="1225"/>
    </row>
    <row r="82" spans="2:109" ht="17.25" x14ac:dyDescent="0.15">
      <c r="B82" s="1225"/>
      <c r="K82" s="1274"/>
      <c r="L82" s="1274"/>
      <c r="M82" s="1274"/>
      <c r="N82" s="1274"/>
      <c r="AQ82" s="1274"/>
      <c r="AR82" s="1274"/>
      <c r="AS82" s="1274"/>
      <c r="AT82" s="1274"/>
      <c r="BC82" s="1274"/>
      <c r="BD82" s="1274"/>
      <c r="BE82" s="1274"/>
      <c r="BF82" s="1274"/>
      <c r="BO82" s="1274"/>
      <c r="BP82" s="1274"/>
      <c r="BQ82" s="1274"/>
      <c r="BR82" s="1274"/>
      <c r="CA82" s="1274"/>
      <c r="CB82" s="1274"/>
      <c r="CC82" s="1274"/>
      <c r="CD82" s="1274"/>
      <c r="CM82" s="1274"/>
      <c r="CN82" s="1274"/>
      <c r="CO82" s="1274"/>
      <c r="CP82" s="1274"/>
      <c r="CY82" s="1274"/>
      <c r="CZ82" s="1274"/>
      <c r="DA82" s="1274"/>
      <c r="DB82" s="1274"/>
      <c r="DC82" s="1274"/>
    </row>
    <row r="83" spans="2:109" x14ac:dyDescent="0.15">
      <c r="B83" s="1227"/>
      <c r="C83" s="1228"/>
      <c r="D83" s="1228"/>
      <c r="E83" s="1228"/>
      <c r="F83" s="1228"/>
      <c r="G83" s="1228"/>
      <c r="H83" s="1228"/>
      <c r="I83" s="1228"/>
      <c r="J83" s="1228"/>
      <c r="K83" s="1228"/>
      <c r="L83" s="1228"/>
      <c r="M83" s="1228"/>
      <c r="N83" s="1228"/>
      <c r="O83" s="1228"/>
      <c r="P83" s="1228"/>
      <c r="Q83" s="1228"/>
      <c r="R83" s="1228"/>
      <c r="S83" s="1228"/>
      <c r="T83" s="1228"/>
      <c r="U83" s="1228"/>
      <c r="V83" s="1228"/>
      <c r="W83" s="1228"/>
      <c r="X83" s="1228"/>
      <c r="Y83" s="1228"/>
      <c r="Z83" s="1228"/>
      <c r="AA83" s="1228"/>
      <c r="AB83" s="1228"/>
      <c r="AC83" s="1228"/>
      <c r="AD83" s="1228"/>
      <c r="AE83" s="1228"/>
      <c r="AF83" s="1228"/>
      <c r="AG83" s="1228"/>
      <c r="AH83" s="1228"/>
      <c r="AI83" s="1228"/>
      <c r="AJ83" s="1228"/>
      <c r="AK83" s="1228"/>
      <c r="AL83" s="1228"/>
      <c r="AM83" s="1228"/>
      <c r="AN83" s="1228"/>
      <c r="AO83" s="1228"/>
      <c r="AP83" s="1228"/>
      <c r="AQ83" s="1228"/>
      <c r="AR83" s="1228"/>
      <c r="AS83" s="1228"/>
      <c r="AT83" s="1228"/>
      <c r="AU83" s="1228"/>
      <c r="AV83" s="1228"/>
      <c r="AW83" s="1228"/>
      <c r="AX83" s="1228"/>
      <c r="AY83" s="1228"/>
      <c r="AZ83" s="1228"/>
      <c r="BA83" s="1228"/>
      <c r="BB83" s="1228"/>
      <c r="BC83" s="1228"/>
      <c r="BD83" s="1228"/>
      <c r="BE83" s="1228"/>
      <c r="BF83" s="1228"/>
      <c r="BG83" s="1228"/>
      <c r="BH83" s="1228"/>
      <c r="BI83" s="1228"/>
      <c r="BJ83" s="1228"/>
      <c r="BK83" s="1228"/>
      <c r="BL83" s="1228"/>
      <c r="BM83" s="1228"/>
      <c r="BN83" s="1228"/>
      <c r="BO83" s="1228"/>
      <c r="BP83" s="1228"/>
      <c r="BQ83" s="1228"/>
      <c r="BR83" s="1228"/>
      <c r="BS83" s="1228"/>
      <c r="BT83" s="1228"/>
      <c r="BU83" s="1228"/>
      <c r="BV83" s="1228"/>
      <c r="BW83" s="1228"/>
      <c r="BX83" s="1228"/>
      <c r="BY83" s="1228"/>
      <c r="BZ83" s="1228"/>
      <c r="CA83" s="1228"/>
      <c r="CB83" s="1228"/>
      <c r="CC83" s="1228"/>
      <c r="CD83" s="1228"/>
      <c r="CE83" s="1228"/>
      <c r="CF83" s="1228"/>
      <c r="CG83" s="1228"/>
      <c r="CH83" s="1228"/>
      <c r="CI83" s="1228"/>
      <c r="CJ83" s="1228"/>
      <c r="CK83" s="1228"/>
      <c r="CL83" s="1228"/>
      <c r="CM83" s="1228"/>
      <c r="CN83" s="1228"/>
      <c r="CO83" s="1228"/>
      <c r="CP83" s="1228"/>
      <c r="CQ83" s="1228"/>
      <c r="CR83" s="1228"/>
      <c r="CS83" s="1228"/>
      <c r="CT83" s="1228"/>
      <c r="CU83" s="1228"/>
      <c r="CV83" s="1228"/>
      <c r="CW83" s="1228"/>
      <c r="CX83" s="1228"/>
      <c r="CY83" s="1228"/>
      <c r="CZ83" s="1228"/>
      <c r="DA83" s="1228"/>
      <c r="DB83" s="1228"/>
      <c r="DC83" s="1228"/>
      <c r="DD83" s="1229"/>
    </row>
    <row r="84" spans="2:109" x14ac:dyDescent="0.15">
      <c r="DD84" s="1219"/>
      <c r="DE84" s="1219"/>
    </row>
    <row r="85" spans="2:109" x14ac:dyDescent="0.15">
      <c r="DD85" s="1219"/>
      <c r="DE85" s="1219"/>
    </row>
  </sheetData>
  <sheetProtection algorithmName="SHA-512" hashValue="xH08SfUqhKXXifuz/AayNZn0CUY65KCIaNGZhChdLRsVBFZOcIe/Hp7eo1K8Zms9jIM25wYfrLa+r+75jD77cg==" saltValue="E0Ka1MiVVDFdlfvfyOzPdw=="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EBACF7-4CE6-4051-8CE7-7C912028D24B}">
  <sheetPr>
    <pageSetUpPr fitToPage="1"/>
  </sheetPr>
  <dimension ref="A1:DR125"/>
  <sheetViews>
    <sheetView showGridLines="0" tabSelected="1" topLeftCell="A58" zoomScaleNormal="100" zoomScaleSheetLayoutView="70" workbookViewId="0">
      <selection activeCell="AN70" sqref="AN70"/>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484</v>
      </c>
    </row>
  </sheetData>
  <sheetProtection algorithmName="SHA-512" hashValue="RndPRJHHkN71w+BcSn0duStoqoEaSpR6EAygf8XniBGNJKzc0ebskIrNxQ8yZbNQrSYJcr2cXqyYK2dFsAb5/Q==" saltValue="An94yAva1eZNr+tZ5Zcud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DAF9E5-F931-423D-A8EA-2BC1DBE5EA0D}">
  <sheetPr>
    <pageSetUpPr fitToPage="1"/>
  </sheetPr>
  <dimension ref="A1:DR125"/>
  <sheetViews>
    <sheetView showGridLines="0" zoomScaleNormal="100" zoomScaleSheetLayoutView="55" workbookViewId="0">
      <selection activeCell="AN70" sqref="AN70"/>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484</v>
      </c>
    </row>
  </sheetData>
  <sheetProtection algorithmName="SHA-512" hashValue="PJ8DAlW8Lehj+oFwDvBI87BIdLC6IhP5H18RD5JEJHFKRA6D1AUX+Yu02Ji+zn32GzFcVIoxE0gb9TVO9IAWUQ==" saltValue="9dH0yqM+FO0Wy4Wdlrg1R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533</v>
      </c>
      <c r="G2" s="151"/>
      <c r="H2" s="152"/>
    </row>
    <row r="3" spans="1:8" x14ac:dyDescent="0.15">
      <c r="A3" s="148" t="s">
        <v>526</v>
      </c>
      <c r="B3" s="153"/>
      <c r="C3" s="154"/>
      <c r="D3" s="155">
        <v>159649</v>
      </c>
      <c r="E3" s="156"/>
      <c r="F3" s="157">
        <v>126262</v>
      </c>
      <c r="G3" s="158"/>
      <c r="H3" s="159"/>
    </row>
    <row r="4" spans="1:8" x14ac:dyDescent="0.15">
      <c r="A4" s="160"/>
      <c r="B4" s="161"/>
      <c r="C4" s="162"/>
      <c r="D4" s="163">
        <v>119110</v>
      </c>
      <c r="E4" s="164"/>
      <c r="F4" s="165">
        <v>56769</v>
      </c>
      <c r="G4" s="166"/>
      <c r="H4" s="167"/>
    </row>
    <row r="5" spans="1:8" x14ac:dyDescent="0.15">
      <c r="A5" s="148" t="s">
        <v>528</v>
      </c>
      <c r="B5" s="153"/>
      <c r="C5" s="154"/>
      <c r="D5" s="155">
        <v>122513</v>
      </c>
      <c r="E5" s="156"/>
      <c r="F5" s="157">
        <v>126525</v>
      </c>
      <c r="G5" s="158"/>
      <c r="H5" s="159"/>
    </row>
    <row r="6" spans="1:8" x14ac:dyDescent="0.15">
      <c r="A6" s="160"/>
      <c r="B6" s="161"/>
      <c r="C6" s="162"/>
      <c r="D6" s="163">
        <v>102743</v>
      </c>
      <c r="E6" s="164"/>
      <c r="F6" s="165">
        <v>67052</v>
      </c>
      <c r="G6" s="166"/>
      <c r="H6" s="167"/>
    </row>
    <row r="7" spans="1:8" x14ac:dyDescent="0.15">
      <c r="A7" s="148" t="s">
        <v>529</v>
      </c>
      <c r="B7" s="153"/>
      <c r="C7" s="154"/>
      <c r="D7" s="155">
        <v>109092</v>
      </c>
      <c r="E7" s="156"/>
      <c r="F7" s="157">
        <v>138402</v>
      </c>
      <c r="G7" s="158"/>
      <c r="H7" s="159"/>
    </row>
    <row r="8" spans="1:8" x14ac:dyDescent="0.15">
      <c r="A8" s="160"/>
      <c r="B8" s="161"/>
      <c r="C8" s="162"/>
      <c r="D8" s="163">
        <v>90615</v>
      </c>
      <c r="E8" s="164"/>
      <c r="F8" s="165">
        <v>70652</v>
      </c>
      <c r="G8" s="166"/>
      <c r="H8" s="167"/>
    </row>
    <row r="9" spans="1:8" x14ac:dyDescent="0.15">
      <c r="A9" s="148" t="s">
        <v>530</v>
      </c>
      <c r="B9" s="153"/>
      <c r="C9" s="154"/>
      <c r="D9" s="155">
        <v>118866</v>
      </c>
      <c r="E9" s="156"/>
      <c r="F9" s="157">
        <v>146367</v>
      </c>
      <c r="G9" s="158"/>
      <c r="H9" s="159"/>
    </row>
    <row r="10" spans="1:8" x14ac:dyDescent="0.15">
      <c r="A10" s="160"/>
      <c r="B10" s="161"/>
      <c r="C10" s="162"/>
      <c r="D10" s="163">
        <v>82438</v>
      </c>
      <c r="E10" s="164"/>
      <c r="F10" s="165">
        <v>79441</v>
      </c>
      <c r="G10" s="166"/>
      <c r="H10" s="167"/>
    </row>
    <row r="11" spans="1:8" x14ac:dyDescent="0.15">
      <c r="A11" s="148" t="s">
        <v>531</v>
      </c>
      <c r="B11" s="153"/>
      <c r="C11" s="154"/>
      <c r="D11" s="155">
        <v>126301</v>
      </c>
      <c r="E11" s="156"/>
      <c r="F11" s="157">
        <v>165181</v>
      </c>
      <c r="G11" s="158"/>
      <c r="H11" s="159"/>
    </row>
    <row r="12" spans="1:8" x14ac:dyDescent="0.15">
      <c r="A12" s="160"/>
      <c r="B12" s="161"/>
      <c r="C12" s="168"/>
      <c r="D12" s="163">
        <v>95244</v>
      </c>
      <c r="E12" s="164"/>
      <c r="F12" s="165">
        <v>82246</v>
      </c>
      <c r="G12" s="166"/>
      <c r="H12" s="167"/>
    </row>
    <row r="13" spans="1:8" x14ac:dyDescent="0.15">
      <c r="A13" s="148"/>
      <c r="B13" s="153"/>
      <c r="C13" s="169"/>
      <c r="D13" s="170">
        <v>127284</v>
      </c>
      <c r="E13" s="171"/>
      <c r="F13" s="172">
        <v>140547</v>
      </c>
      <c r="G13" s="173"/>
      <c r="H13" s="159"/>
    </row>
    <row r="14" spans="1:8" x14ac:dyDescent="0.15">
      <c r="A14" s="160"/>
      <c r="B14" s="161"/>
      <c r="C14" s="162"/>
      <c r="D14" s="163">
        <v>98030</v>
      </c>
      <c r="E14" s="164"/>
      <c r="F14" s="165">
        <v>71232</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7.73</v>
      </c>
      <c r="C19" s="174">
        <f>ROUND(VALUE(SUBSTITUTE(実質収支比率等に係る経年分析!G$48,"▲","-")),2)</f>
        <v>10.85</v>
      </c>
      <c r="D19" s="174">
        <f>ROUND(VALUE(SUBSTITUTE(実質収支比率等に係る経年分析!H$48,"▲","-")),2)</f>
        <v>10.6</v>
      </c>
      <c r="E19" s="174">
        <f>ROUND(VALUE(SUBSTITUTE(実質収支比率等に係る経年分析!I$48,"▲","-")),2)</f>
        <v>9.6300000000000008</v>
      </c>
      <c r="F19" s="174">
        <f>ROUND(VALUE(SUBSTITUTE(実質収支比率等に係る経年分析!J$48,"▲","-")),2)</f>
        <v>9.85</v>
      </c>
    </row>
    <row r="20" spans="1:11" x14ac:dyDescent="0.15">
      <c r="A20" s="174" t="s">
        <v>53</v>
      </c>
      <c r="B20" s="174">
        <f>ROUND(VALUE(SUBSTITUTE(実質収支比率等に係る経年分析!F$47,"▲","-")),2)</f>
        <v>77.36</v>
      </c>
      <c r="C20" s="174">
        <f>ROUND(VALUE(SUBSTITUTE(実質収支比率等に係る経年分析!G$47,"▲","-")),2)</f>
        <v>76.28</v>
      </c>
      <c r="D20" s="174">
        <f>ROUND(VALUE(SUBSTITUTE(実質収支比率等に係る経年分析!H$47,"▲","-")),2)</f>
        <v>76.02</v>
      </c>
      <c r="E20" s="174">
        <f>ROUND(VALUE(SUBSTITUTE(実質収支比率等に係る経年分析!I$47,"▲","-")),2)</f>
        <v>80.7</v>
      </c>
      <c r="F20" s="174">
        <f>ROUND(VALUE(SUBSTITUTE(実質収支比率等に係る経年分析!J$47,"▲","-")),2)</f>
        <v>82.67</v>
      </c>
    </row>
    <row r="21" spans="1:11" x14ac:dyDescent="0.15">
      <c r="A21" s="174" t="s">
        <v>54</v>
      </c>
      <c r="B21" s="174">
        <f>IF(ISNUMBER(VALUE(SUBSTITUTE(実質収支比率等に係る経年分析!F$49,"▲","-"))),ROUND(VALUE(SUBSTITUTE(実質収支比率等に係る経年分析!F$49,"▲","-")),2),NA())</f>
        <v>4.04</v>
      </c>
      <c r="C21" s="174">
        <f>IF(ISNUMBER(VALUE(SUBSTITUTE(実質収支比率等に係る経年分析!G$49,"▲","-"))),ROUND(VALUE(SUBSTITUTE(実質収支比率等に係る経年分析!G$49,"▲","-")),2),NA())</f>
        <v>7.15</v>
      </c>
      <c r="D21" s="174">
        <f>IF(ISNUMBER(VALUE(SUBSTITUTE(実質収支比率等に係る経年分析!H$49,"▲","-"))),ROUND(VALUE(SUBSTITUTE(実質収支比率等に係る経年分析!H$49,"▲","-")),2),NA())</f>
        <v>5.38</v>
      </c>
      <c r="E21" s="174">
        <f>IF(ISNUMBER(VALUE(SUBSTITUTE(実質収支比率等に係る経年分析!I$49,"▲","-"))),ROUND(VALUE(SUBSTITUTE(実質収支比率等に係る経年分析!I$49,"▲","-")),2),NA())</f>
        <v>4.2</v>
      </c>
      <c r="F21" s="174">
        <f>IF(ISNUMBER(VALUE(SUBSTITUTE(実質収支比率等に係る経年分析!J$49,"▲","-"))),ROUND(VALUE(SUBSTITUTE(実質収支比率等に係る経年分析!J$49,"▲","-")),2),NA())</f>
        <v>5.04</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13.63</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0.44</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0.63</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0.6</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0.54</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海陽町浅川公共下水道事業特別会計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0.09</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0.11</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0.13</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0.17</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0.28000000000000003</v>
      </c>
    </row>
    <row r="30" spans="1:11" x14ac:dyDescent="0.15">
      <c r="A30" s="175" t="str">
        <f>IF(連結実質赤字比率に係る赤字・黒字の構成分析!C$40="",NA(),連結実質赤字比率に係る赤字・黒字の構成分析!C$40)</f>
        <v>海陽町川西農業集落排水事業特別会計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0.12</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0.14000000000000001</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0.16</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0.2</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0.32</v>
      </c>
    </row>
    <row r="31" spans="1:11" x14ac:dyDescent="0.15">
      <c r="A31" s="175" t="str">
        <f>IF(連結実質赤字比率に係る赤字・黒字の構成分析!C$39="",NA(),連結実質赤字比率に係る赤字・黒字の構成分析!C$39)</f>
        <v>海陽町宍喰公共下水道事業特別会計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0.04</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0.12</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0.14000000000000001</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0.18</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0.34</v>
      </c>
    </row>
    <row r="32" spans="1:11" x14ac:dyDescent="0.15">
      <c r="A32" s="175" t="str">
        <f>IF(連結実質赤字比率に係る赤字・黒字の構成分析!C$38="",NA(),連結実質赤字比率に係る赤字・黒字の構成分析!C$38)</f>
        <v>海陽町海部公共下水道事業特別会計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0.17</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0.18</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0.19</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0.24</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0.35</v>
      </c>
    </row>
    <row r="33" spans="1:16" x14ac:dyDescent="0.15">
      <c r="A33" s="175" t="str">
        <f>IF(連結実質赤字比率に係る赤字・黒字の構成分析!C$37="",NA(),連結実質赤字比率に係る赤字・黒字の構成分析!C$37)</f>
        <v>海陽町病院事業会計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0.41</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0.83</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1.26</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1.33</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0.69</v>
      </c>
    </row>
    <row r="34" spans="1:16" x14ac:dyDescent="0.15">
      <c r="A34" s="175" t="str">
        <f>IF(連結実質赤字比率に係る赤字・黒字の構成分析!C$36="",NA(),連結実質赤字比率に係る赤字・黒字の構成分析!C$36)</f>
        <v>海陽町国民健康保険特別会計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1.05</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1.51</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2.06</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2.93</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2.48</v>
      </c>
    </row>
    <row r="35" spans="1:16" x14ac:dyDescent="0.15">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7.73</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10.85</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10.59</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9.6300000000000008</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9.84</v>
      </c>
    </row>
    <row r="36" spans="1:16" x14ac:dyDescent="0.15">
      <c r="A36" s="175" t="str">
        <f>IF(連結実質赤字比率に係る赤字・黒字の構成分析!C$34="",NA(),連結実質赤字比率に係る赤字・黒字の構成分析!C$34)</f>
        <v>海陽町水道事業会計</v>
      </c>
      <c r="B36" s="175" t="e">
        <f>IF(ROUND(VALUE(SUBSTITUTE(連結実質赤字比率に係る赤字・黒字の構成分析!F$34,"▲", "-")), 2) &lt; 0, ABS(ROUND(VALUE(SUBSTITUTE(連結実質赤字比率に係る赤字・黒字の構成分析!F$34,"▲", "-")), 2)), NA())</f>
        <v>#VALUE!</v>
      </c>
      <c r="C36" s="175" t="e">
        <f>IF(ROUND(VALUE(SUBSTITUTE(連結実質赤字比率に係る赤字・黒字の構成分析!F$34,"▲", "-")), 2) &gt;= 0, ABS(ROUND(VALUE(SUBSTITUTE(連結実質赤字比率に係る赤字・黒字の構成分析!F$34,"▲", "-")), 2)), NA())</f>
        <v>#VALUE!</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13.38</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13.13</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13.53</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14.16</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965</v>
      </c>
      <c r="E42" s="176"/>
      <c r="F42" s="176"/>
      <c r="G42" s="176">
        <f>'実質公債費比率（分子）の構造'!L$52</f>
        <v>957</v>
      </c>
      <c r="H42" s="176"/>
      <c r="I42" s="176"/>
      <c r="J42" s="176">
        <f>'実質公債費比率（分子）の構造'!M$52</f>
        <v>890</v>
      </c>
      <c r="K42" s="176"/>
      <c r="L42" s="176"/>
      <c r="M42" s="176">
        <f>'実質公債費比率（分子）の構造'!N$52</f>
        <v>880</v>
      </c>
      <c r="N42" s="176"/>
      <c r="O42" s="176"/>
      <c r="P42" s="176">
        <f>'実質公債費比率（分子）の構造'!O$52</f>
        <v>837</v>
      </c>
    </row>
    <row r="43" spans="1:16" x14ac:dyDescent="0.15">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62</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15">
      <c r="A45" s="176" t="s">
        <v>63</v>
      </c>
      <c r="B45" s="176">
        <f>'実質公債費比率（分子）の構造'!K$49</f>
        <v>25</v>
      </c>
      <c r="C45" s="176"/>
      <c r="D45" s="176"/>
      <c r="E45" s="176">
        <f>'実質公債費比率（分子）の構造'!L$49</f>
        <v>24</v>
      </c>
      <c r="F45" s="176"/>
      <c r="G45" s="176"/>
      <c r="H45" s="176">
        <f>'実質公債費比率（分子）の構造'!M$49</f>
        <v>1</v>
      </c>
      <c r="I45" s="176"/>
      <c r="J45" s="176"/>
      <c r="K45" s="176" t="str">
        <f>'実質公債費比率（分子）の構造'!N$49</f>
        <v>-</v>
      </c>
      <c r="L45" s="176"/>
      <c r="M45" s="176"/>
      <c r="N45" s="176" t="str">
        <f>'実質公債費比率（分子）の構造'!O$49</f>
        <v>-</v>
      </c>
      <c r="O45" s="176"/>
      <c r="P45" s="176"/>
    </row>
    <row r="46" spans="1:16" x14ac:dyDescent="0.15">
      <c r="A46" s="176" t="s">
        <v>64</v>
      </c>
      <c r="B46" s="176">
        <f>'実質公債費比率（分子）の構造'!K$48</f>
        <v>231</v>
      </c>
      <c r="C46" s="176"/>
      <c r="D46" s="176"/>
      <c r="E46" s="176">
        <f>'実質公債費比率（分子）の構造'!L$48</f>
        <v>205</v>
      </c>
      <c r="F46" s="176"/>
      <c r="G46" s="176"/>
      <c r="H46" s="176">
        <f>'実質公債費比率（分子）の構造'!M$48</f>
        <v>194</v>
      </c>
      <c r="I46" s="176"/>
      <c r="J46" s="176"/>
      <c r="K46" s="176">
        <f>'実質公債費比率（分子）の構造'!N$48</f>
        <v>196</v>
      </c>
      <c r="L46" s="176"/>
      <c r="M46" s="176"/>
      <c r="N46" s="176">
        <f>'実質公債費比率（分子）の構造'!O$48</f>
        <v>189</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789</v>
      </c>
      <c r="C49" s="176"/>
      <c r="D49" s="176"/>
      <c r="E49" s="176">
        <f>'実質公債費比率（分子）の構造'!L$45</f>
        <v>787</v>
      </c>
      <c r="F49" s="176"/>
      <c r="G49" s="176"/>
      <c r="H49" s="176">
        <f>'実質公債費比率（分子）の構造'!M$45</f>
        <v>731</v>
      </c>
      <c r="I49" s="176"/>
      <c r="J49" s="176"/>
      <c r="K49" s="176">
        <f>'実質公債費比率（分子）の構造'!N$45</f>
        <v>746</v>
      </c>
      <c r="L49" s="176"/>
      <c r="M49" s="176"/>
      <c r="N49" s="176">
        <f>'実質公債費比率（分子）の構造'!O$45</f>
        <v>706</v>
      </c>
      <c r="O49" s="176"/>
      <c r="P49" s="176"/>
    </row>
    <row r="50" spans="1:16" x14ac:dyDescent="0.15">
      <c r="A50" s="176" t="s">
        <v>67</v>
      </c>
      <c r="B50" s="176" t="e">
        <f>NA()</f>
        <v>#N/A</v>
      </c>
      <c r="C50" s="176">
        <f>IF(ISNUMBER('実質公債費比率（分子）の構造'!K$53),'実質公債費比率（分子）の構造'!K$53,NA())</f>
        <v>80</v>
      </c>
      <c r="D50" s="176" t="e">
        <f>NA()</f>
        <v>#N/A</v>
      </c>
      <c r="E50" s="176" t="e">
        <f>NA()</f>
        <v>#N/A</v>
      </c>
      <c r="F50" s="176">
        <f>IF(ISNUMBER('実質公債費比率（分子）の構造'!L$53),'実質公債費比率（分子）の構造'!L$53,NA())</f>
        <v>59</v>
      </c>
      <c r="G50" s="176" t="e">
        <f>NA()</f>
        <v>#N/A</v>
      </c>
      <c r="H50" s="176" t="e">
        <f>NA()</f>
        <v>#N/A</v>
      </c>
      <c r="I50" s="176">
        <f>IF(ISNUMBER('実質公債費比率（分子）の構造'!M$53),'実質公債費比率（分子）の構造'!M$53,NA())</f>
        <v>36</v>
      </c>
      <c r="J50" s="176" t="e">
        <f>NA()</f>
        <v>#N/A</v>
      </c>
      <c r="K50" s="176" t="e">
        <f>NA()</f>
        <v>#N/A</v>
      </c>
      <c r="L50" s="176">
        <f>IF(ISNUMBER('実質公債費比率（分子）の構造'!N$53),'実質公債費比率（分子）の構造'!N$53,NA())</f>
        <v>62</v>
      </c>
      <c r="M50" s="176" t="e">
        <f>NA()</f>
        <v>#N/A</v>
      </c>
      <c r="N50" s="176" t="e">
        <f>NA()</f>
        <v>#N/A</v>
      </c>
      <c r="O50" s="176">
        <f>IF(ISNUMBER('実質公債費比率（分子）の構造'!O$53),'実質公債費比率（分子）の構造'!O$53,NA())</f>
        <v>58</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7657</v>
      </c>
      <c r="E56" s="175"/>
      <c r="F56" s="175"/>
      <c r="G56" s="175">
        <f>'将来負担比率（分子）の構造'!J$52</f>
        <v>7265</v>
      </c>
      <c r="H56" s="175"/>
      <c r="I56" s="175"/>
      <c r="J56" s="175">
        <f>'将来負担比率（分子）の構造'!K$52</f>
        <v>6914</v>
      </c>
      <c r="K56" s="175"/>
      <c r="L56" s="175"/>
      <c r="M56" s="175">
        <f>'将来負担比率（分子）の構造'!L$52</f>
        <v>6743</v>
      </c>
      <c r="N56" s="175"/>
      <c r="O56" s="175"/>
      <c r="P56" s="175">
        <f>'将来負担比率（分子）の構造'!M$52</f>
        <v>6475</v>
      </c>
    </row>
    <row r="57" spans="1:16" x14ac:dyDescent="0.15">
      <c r="A57" s="175" t="s">
        <v>42</v>
      </c>
      <c r="B57" s="175"/>
      <c r="C57" s="175"/>
      <c r="D57" s="175">
        <f>'将来負担比率（分子）の構造'!I$51</f>
        <v>121</v>
      </c>
      <c r="E57" s="175"/>
      <c r="F57" s="175"/>
      <c r="G57" s="175">
        <f>'将来負担比率（分子）の構造'!J$51</f>
        <v>100</v>
      </c>
      <c r="H57" s="175"/>
      <c r="I57" s="175"/>
      <c r="J57" s="175">
        <f>'将来負担比率（分子）の構造'!K$51</f>
        <v>94</v>
      </c>
      <c r="K57" s="175"/>
      <c r="L57" s="175"/>
      <c r="M57" s="175">
        <f>'将来負担比率（分子）の構造'!L$51</f>
        <v>90</v>
      </c>
      <c r="N57" s="175"/>
      <c r="O57" s="175"/>
      <c r="P57" s="175">
        <f>'将来負担比率（分子）の構造'!M$51</f>
        <v>86</v>
      </c>
    </row>
    <row r="58" spans="1:16" x14ac:dyDescent="0.15">
      <c r="A58" s="175" t="s">
        <v>41</v>
      </c>
      <c r="B58" s="175"/>
      <c r="C58" s="175"/>
      <c r="D58" s="175">
        <f>'将来負担比率（分子）の構造'!I$50</f>
        <v>8987</v>
      </c>
      <c r="E58" s="175"/>
      <c r="F58" s="175"/>
      <c r="G58" s="175">
        <f>'将来負担比率（分子）の構造'!J$50</f>
        <v>9025</v>
      </c>
      <c r="H58" s="175"/>
      <c r="I58" s="175"/>
      <c r="J58" s="175">
        <f>'将来負担比率（分子）の構造'!K$50</f>
        <v>9706</v>
      </c>
      <c r="K58" s="175"/>
      <c r="L58" s="175"/>
      <c r="M58" s="175">
        <f>'将来負担比率（分子）の構造'!L$50</f>
        <v>10386</v>
      </c>
      <c r="N58" s="175"/>
      <c r="O58" s="175"/>
      <c r="P58" s="175">
        <f>'将来負担比率（分子）の構造'!M$50</f>
        <v>10625</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35</v>
      </c>
      <c r="B62" s="175">
        <f>'将来負担比率（分子）の構造'!I$45</f>
        <v>1169</v>
      </c>
      <c r="C62" s="175"/>
      <c r="D62" s="175"/>
      <c r="E62" s="175">
        <f>'将来負担比率（分子）の構造'!J$45</f>
        <v>1148</v>
      </c>
      <c r="F62" s="175"/>
      <c r="G62" s="175"/>
      <c r="H62" s="175">
        <f>'将来負担比率（分子）の構造'!K$45</f>
        <v>1101</v>
      </c>
      <c r="I62" s="175"/>
      <c r="J62" s="175"/>
      <c r="K62" s="175">
        <f>'将来負担比率（分子）の構造'!L$45</f>
        <v>1048</v>
      </c>
      <c r="L62" s="175"/>
      <c r="M62" s="175"/>
      <c r="N62" s="175">
        <f>'将来負担比率（分子）の構造'!M$45</f>
        <v>986</v>
      </c>
      <c r="O62" s="175"/>
      <c r="P62" s="175"/>
    </row>
    <row r="63" spans="1:16" x14ac:dyDescent="0.15">
      <c r="A63" s="175" t="s">
        <v>34</v>
      </c>
      <c r="B63" s="175">
        <f>'将来負担比率（分子）の構造'!I$44</f>
        <v>22</v>
      </c>
      <c r="C63" s="175"/>
      <c r="D63" s="175"/>
      <c r="E63" s="175">
        <f>'将来負担比率（分子）の構造'!J$44</f>
        <v>1</v>
      </c>
      <c r="F63" s="175"/>
      <c r="G63" s="175"/>
      <c r="H63" s="175" t="str">
        <f>'将来負担比率（分子）の構造'!K$44</f>
        <v>-</v>
      </c>
      <c r="I63" s="175"/>
      <c r="J63" s="175"/>
      <c r="K63" s="175" t="str">
        <f>'将来負担比率（分子）の構造'!L$44</f>
        <v>-</v>
      </c>
      <c r="L63" s="175"/>
      <c r="M63" s="175"/>
      <c r="N63" s="175" t="str">
        <f>'将来負担比率（分子）の構造'!M$44</f>
        <v>-</v>
      </c>
      <c r="O63" s="175"/>
      <c r="P63" s="175"/>
    </row>
    <row r="64" spans="1:16" x14ac:dyDescent="0.15">
      <c r="A64" s="175" t="s">
        <v>33</v>
      </c>
      <c r="B64" s="175">
        <f>'将来負担比率（分子）の構造'!I$43</f>
        <v>2254</v>
      </c>
      <c r="C64" s="175"/>
      <c r="D64" s="175"/>
      <c r="E64" s="175">
        <f>'将来負担比率（分子）の構造'!J$43</f>
        <v>1819</v>
      </c>
      <c r="F64" s="175"/>
      <c r="G64" s="175"/>
      <c r="H64" s="175">
        <f>'将来負担比率（分子）の構造'!K$43</f>
        <v>1800</v>
      </c>
      <c r="I64" s="175"/>
      <c r="J64" s="175"/>
      <c r="K64" s="175">
        <f>'将来負担比率（分子）の構造'!L$43</f>
        <v>1778</v>
      </c>
      <c r="L64" s="175"/>
      <c r="M64" s="175"/>
      <c r="N64" s="175">
        <f>'将来負担比率（分子）の構造'!M$43</f>
        <v>1729</v>
      </c>
      <c r="O64" s="175"/>
      <c r="P64" s="175"/>
    </row>
    <row r="65" spans="1:16" x14ac:dyDescent="0.15">
      <c r="A65" s="175" t="s">
        <v>32</v>
      </c>
      <c r="B65" s="175">
        <f>'将来負担比率（分子）の構造'!I$42</f>
        <v>50</v>
      </c>
      <c r="C65" s="175"/>
      <c r="D65" s="175"/>
      <c r="E65" s="175">
        <f>'将来負担比率（分子）の構造'!J$42</f>
        <v>45</v>
      </c>
      <c r="F65" s="175"/>
      <c r="G65" s="175"/>
      <c r="H65" s="175">
        <f>'将来負担比率（分子）の構造'!K$42</f>
        <v>37</v>
      </c>
      <c r="I65" s="175"/>
      <c r="J65" s="175"/>
      <c r="K65" s="175">
        <f>'将来負担比率（分子）の構造'!L$42</f>
        <v>30</v>
      </c>
      <c r="L65" s="175"/>
      <c r="M65" s="175"/>
      <c r="N65" s="175">
        <f>'将来負担比率（分子）の構造'!M$42</f>
        <v>23</v>
      </c>
      <c r="O65" s="175"/>
      <c r="P65" s="175"/>
    </row>
    <row r="66" spans="1:16" x14ac:dyDescent="0.15">
      <c r="A66" s="175" t="s">
        <v>31</v>
      </c>
      <c r="B66" s="175">
        <f>'将来負担比率（分子）の構造'!I$41</f>
        <v>6737</v>
      </c>
      <c r="C66" s="175"/>
      <c r="D66" s="175"/>
      <c r="E66" s="175">
        <f>'将来負担比率（分子）の構造'!J$41</f>
        <v>6608</v>
      </c>
      <c r="F66" s="175"/>
      <c r="G66" s="175"/>
      <c r="H66" s="175">
        <f>'将来負担比率（分子）の構造'!K$41</f>
        <v>6378</v>
      </c>
      <c r="I66" s="175"/>
      <c r="J66" s="175"/>
      <c r="K66" s="175">
        <f>'将来負担比率（分子）の構造'!L$41</f>
        <v>6123</v>
      </c>
      <c r="L66" s="175"/>
      <c r="M66" s="175"/>
      <c r="N66" s="175">
        <f>'将来負担比率（分子）の構造'!M$41</f>
        <v>5895</v>
      </c>
      <c r="O66" s="175"/>
      <c r="P66" s="175"/>
    </row>
    <row r="67" spans="1:16" x14ac:dyDescent="0.15">
      <c r="A67" s="175" t="s">
        <v>71</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3823</v>
      </c>
      <c r="C72" s="179">
        <f>基金残高に係る経年分析!G55</f>
        <v>3948</v>
      </c>
      <c r="D72" s="179">
        <f>基金残高に係る経年分析!H55</f>
        <v>4042</v>
      </c>
    </row>
    <row r="73" spans="1:16" x14ac:dyDescent="0.15">
      <c r="A73" s="178" t="s">
        <v>74</v>
      </c>
      <c r="B73" s="179">
        <f>基金残高に係る経年分析!F56</f>
        <v>1897</v>
      </c>
      <c r="C73" s="179">
        <f>基金残高に係る経年分析!G56</f>
        <v>1897</v>
      </c>
      <c r="D73" s="179">
        <f>基金残高に係る経年分析!H56</f>
        <v>1918</v>
      </c>
    </row>
    <row r="74" spans="1:16" x14ac:dyDescent="0.15">
      <c r="A74" s="178" t="s">
        <v>75</v>
      </c>
      <c r="B74" s="179">
        <f>基金残高に係る経年分析!F57</f>
        <v>3813</v>
      </c>
      <c r="C74" s="179">
        <f>基金残高に係る経年分析!G57</f>
        <v>4384</v>
      </c>
      <c r="D74" s="179">
        <f>基金残高に係る経年分析!H57</f>
        <v>4483</v>
      </c>
    </row>
  </sheetData>
  <sheetProtection algorithmName="SHA-512" hashValue="BtOhPy8dzAAe708bPEVGLB01bkzYNS+BoyZjAXzwWtGXEbTwK6AtCyjYOrr5uyOY63zsZGfrdu7raLT4AkBxUQ==" saltValue="GOJuvFB0KmAAG5SXEgemQ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FFCC"/>
    <pageSetUpPr fitToPage="1"/>
  </sheetPr>
  <dimension ref="B1:EM49"/>
  <sheetViews>
    <sheetView showGridLines="0" topLeftCell="Z4" workbookViewId="0">
      <selection activeCell="CR38" sqref="CR38:CY38"/>
    </sheetView>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02" t="s">
        <v>203</v>
      </c>
      <c r="DI1" s="603"/>
      <c r="DJ1" s="603"/>
      <c r="DK1" s="603"/>
      <c r="DL1" s="603"/>
      <c r="DM1" s="603"/>
      <c r="DN1" s="604"/>
      <c r="DO1" s="214"/>
      <c r="DP1" s="602" t="s">
        <v>204</v>
      </c>
      <c r="DQ1" s="603"/>
      <c r="DR1" s="603"/>
      <c r="DS1" s="603"/>
      <c r="DT1" s="603"/>
      <c r="DU1" s="603"/>
      <c r="DV1" s="603"/>
      <c r="DW1" s="603"/>
      <c r="DX1" s="603"/>
      <c r="DY1" s="603"/>
      <c r="DZ1" s="603"/>
      <c r="EA1" s="603"/>
      <c r="EB1" s="603"/>
      <c r="EC1" s="604"/>
      <c r="ED1" s="213"/>
      <c r="EE1" s="213"/>
      <c r="EF1" s="213"/>
      <c r="EG1" s="213"/>
      <c r="EH1" s="213"/>
      <c r="EI1" s="213"/>
      <c r="EJ1" s="213"/>
      <c r="EK1" s="213"/>
      <c r="EL1" s="213"/>
      <c r="EM1" s="213"/>
    </row>
    <row r="2" spans="2:143" ht="22.5" customHeight="1" x14ac:dyDescent="0.15">
      <c r="B2" s="215" t="s">
        <v>205</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05" t="s">
        <v>206</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207</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208</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209</v>
      </c>
      <c r="S4" s="606"/>
      <c r="T4" s="606"/>
      <c r="U4" s="606"/>
      <c r="V4" s="606"/>
      <c r="W4" s="606"/>
      <c r="X4" s="606"/>
      <c r="Y4" s="607"/>
      <c r="Z4" s="605" t="s">
        <v>210</v>
      </c>
      <c r="AA4" s="606"/>
      <c r="AB4" s="606"/>
      <c r="AC4" s="607"/>
      <c r="AD4" s="605" t="s">
        <v>211</v>
      </c>
      <c r="AE4" s="606"/>
      <c r="AF4" s="606"/>
      <c r="AG4" s="606"/>
      <c r="AH4" s="606"/>
      <c r="AI4" s="606"/>
      <c r="AJ4" s="606"/>
      <c r="AK4" s="607"/>
      <c r="AL4" s="605" t="s">
        <v>210</v>
      </c>
      <c r="AM4" s="606"/>
      <c r="AN4" s="606"/>
      <c r="AO4" s="607"/>
      <c r="AP4" s="608" t="s">
        <v>212</v>
      </c>
      <c r="AQ4" s="608"/>
      <c r="AR4" s="608"/>
      <c r="AS4" s="608"/>
      <c r="AT4" s="608"/>
      <c r="AU4" s="608"/>
      <c r="AV4" s="608"/>
      <c r="AW4" s="608"/>
      <c r="AX4" s="608"/>
      <c r="AY4" s="608"/>
      <c r="AZ4" s="608"/>
      <c r="BA4" s="608"/>
      <c r="BB4" s="608"/>
      <c r="BC4" s="608"/>
      <c r="BD4" s="608"/>
      <c r="BE4" s="608"/>
      <c r="BF4" s="608"/>
      <c r="BG4" s="608" t="s">
        <v>213</v>
      </c>
      <c r="BH4" s="608"/>
      <c r="BI4" s="608"/>
      <c r="BJ4" s="608"/>
      <c r="BK4" s="608"/>
      <c r="BL4" s="608"/>
      <c r="BM4" s="608"/>
      <c r="BN4" s="608"/>
      <c r="BO4" s="608" t="s">
        <v>210</v>
      </c>
      <c r="BP4" s="608"/>
      <c r="BQ4" s="608"/>
      <c r="BR4" s="608"/>
      <c r="BS4" s="608" t="s">
        <v>214</v>
      </c>
      <c r="BT4" s="608"/>
      <c r="BU4" s="608"/>
      <c r="BV4" s="608"/>
      <c r="BW4" s="608"/>
      <c r="BX4" s="608"/>
      <c r="BY4" s="608"/>
      <c r="BZ4" s="608"/>
      <c r="CA4" s="608"/>
      <c r="CB4" s="608"/>
      <c r="CD4" s="605" t="s">
        <v>215</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216</v>
      </c>
      <c r="C5" s="610"/>
      <c r="D5" s="610"/>
      <c r="E5" s="610"/>
      <c r="F5" s="610"/>
      <c r="G5" s="610"/>
      <c r="H5" s="610"/>
      <c r="I5" s="610"/>
      <c r="J5" s="610"/>
      <c r="K5" s="610"/>
      <c r="L5" s="610"/>
      <c r="M5" s="610"/>
      <c r="N5" s="610"/>
      <c r="O5" s="610"/>
      <c r="P5" s="610"/>
      <c r="Q5" s="611"/>
      <c r="R5" s="612">
        <v>723885</v>
      </c>
      <c r="S5" s="613"/>
      <c r="T5" s="613"/>
      <c r="U5" s="613"/>
      <c r="V5" s="613"/>
      <c r="W5" s="613"/>
      <c r="X5" s="613"/>
      <c r="Y5" s="614"/>
      <c r="Z5" s="615">
        <v>8.5</v>
      </c>
      <c r="AA5" s="615"/>
      <c r="AB5" s="615"/>
      <c r="AC5" s="615"/>
      <c r="AD5" s="616">
        <v>723885</v>
      </c>
      <c r="AE5" s="616"/>
      <c r="AF5" s="616"/>
      <c r="AG5" s="616"/>
      <c r="AH5" s="616"/>
      <c r="AI5" s="616"/>
      <c r="AJ5" s="616"/>
      <c r="AK5" s="616"/>
      <c r="AL5" s="617">
        <v>14.8</v>
      </c>
      <c r="AM5" s="618"/>
      <c r="AN5" s="618"/>
      <c r="AO5" s="619"/>
      <c r="AP5" s="609" t="s">
        <v>217</v>
      </c>
      <c r="AQ5" s="610"/>
      <c r="AR5" s="610"/>
      <c r="AS5" s="610"/>
      <c r="AT5" s="610"/>
      <c r="AU5" s="610"/>
      <c r="AV5" s="610"/>
      <c r="AW5" s="610"/>
      <c r="AX5" s="610"/>
      <c r="AY5" s="610"/>
      <c r="AZ5" s="610"/>
      <c r="BA5" s="610"/>
      <c r="BB5" s="610"/>
      <c r="BC5" s="610"/>
      <c r="BD5" s="610"/>
      <c r="BE5" s="610"/>
      <c r="BF5" s="611"/>
      <c r="BG5" s="623">
        <v>721348</v>
      </c>
      <c r="BH5" s="624"/>
      <c r="BI5" s="624"/>
      <c r="BJ5" s="624"/>
      <c r="BK5" s="624"/>
      <c r="BL5" s="624"/>
      <c r="BM5" s="624"/>
      <c r="BN5" s="625"/>
      <c r="BO5" s="626">
        <v>99.6</v>
      </c>
      <c r="BP5" s="626"/>
      <c r="BQ5" s="626"/>
      <c r="BR5" s="626"/>
      <c r="BS5" s="627" t="s">
        <v>122</v>
      </c>
      <c r="BT5" s="627"/>
      <c r="BU5" s="627"/>
      <c r="BV5" s="627"/>
      <c r="BW5" s="627"/>
      <c r="BX5" s="627"/>
      <c r="BY5" s="627"/>
      <c r="BZ5" s="627"/>
      <c r="CA5" s="627"/>
      <c r="CB5" s="631"/>
      <c r="CD5" s="605" t="s">
        <v>212</v>
      </c>
      <c r="CE5" s="606"/>
      <c r="CF5" s="606"/>
      <c r="CG5" s="606"/>
      <c r="CH5" s="606"/>
      <c r="CI5" s="606"/>
      <c r="CJ5" s="606"/>
      <c r="CK5" s="606"/>
      <c r="CL5" s="606"/>
      <c r="CM5" s="606"/>
      <c r="CN5" s="606"/>
      <c r="CO5" s="606"/>
      <c r="CP5" s="606"/>
      <c r="CQ5" s="607"/>
      <c r="CR5" s="605" t="s">
        <v>218</v>
      </c>
      <c r="CS5" s="606"/>
      <c r="CT5" s="606"/>
      <c r="CU5" s="606"/>
      <c r="CV5" s="606"/>
      <c r="CW5" s="606"/>
      <c r="CX5" s="606"/>
      <c r="CY5" s="607"/>
      <c r="CZ5" s="605" t="s">
        <v>210</v>
      </c>
      <c r="DA5" s="606"/>
      <c r="DB5" s="606"/>
      <c r="DC5" s="607"/>
      <c r="DD5" s="605" t="s">
        <v>219</v>
      </c>
      <c r="DE5" s="606"/>
      <c r="DF5" s="606"/>
      <c r="DG5" s="606"/>
      <c r="DH5" s="606"/>
      <c r="DI5" s="606"/>
      <c r="DJ5" s="606"/>
      <c r="DK5" s="606"/>
      <c r="DL5" s="606"/>
      <c r="DM5" s="606"/>
      <c r="DN5" s="606"/>
      <c r="DO5" s="606"/>
      <c r="DP5" s="607"/>
      <c r="DQ5" s="605" t="s">
        <v>220</v>
      </c>
      <c r="DR5" s="606"/>
      <c r="DS5" s="606"/>
      <c r="DT5" s="606"/>
      <c r="DU5" s="606"/>
      <c r="DV5" s="606"/>
      <c r="DW5" s="606"/>
      <c r="DX5" s="606"/>
      <c r="DY5" s="606"/>
      <c r="DZ5" s="606"/>
      <c r="EA5" s="606"/>
      <c r="EB5" s="606"/>
      <c r="EC5" s="607"/>
    </row>
    <row r="6" spans="2:143" ht="11.25" customHeight="1" x14ac:dyDescent="0.15">
      <c r="B6" s="620" t="s">
        <v>221</v>
      </c>
      <c r="C6" s="621"/>
      <c r="D6" s="621"/>
      <c r="E6" s="621"/>
      <c r="F6" s="621"/>
      <c r="G6" s="621"/>
      <c r="H6" s="621"/>
      <c r="I6" s="621"/>
      <c r="J6" s="621"/>
      <c r="K6" s="621"/>
      <c r="L6" s="621"/>
      <c r="M6" s="621"/>
      <c r="N6" s="621"/>
      <c r="O6" s="621"/>
      <c r="P6" s="621"/>
      <c r="Q6" s="622"/>
      <c r="R6" s="623">
        <v>151205</v>
      </c>
      <c r="S6" s="624"/>
      <c r="T6" s="624"/>
      <c r="U6" s="624"/>
      <c r="V6" s="624"/>
      <c r="W6" s="624"/>
      <c r="X6" s="624"/>
      <c r="Y6" s="625"/>
      <c r="Z6" s="626">
        <v>1.8</v>
      </c>
      <c r="AA6" s="626"/>
      <c r="AB6" s="626"/>
      <c r="AC6" s="626"/>
      <c r="AD6" s="627">
        <v>151205</v>
      </c>
      <c r="AE6" s="627"/>
      <c r="AF6" s="627"/>
      <c r="AG6" s="627"/>
      <c r="AH6" s="627"/>
      <c r="AI6" s="627"/>
      <c r="AJ6" s="627"/>
      <c r="AK6" s="627"/>
      <c r="AL6" s="628">
        <v>3.1</v>
      </c>
      <c r="AM6" s="629"/>
      <c r="AN6" s="629"/>
      <c r="AO6" s="630"/>
      <c r="AP6" s="620" t="s">
        <v>222</v>
      </c>
      <c r="AQ6" s="621"/>
      <c r="AR6" s="621"/>
      <c r="AS6" s="621"/>
      <c r="AT6" s="621"/>
      <c r="AU6" s="621"/>
      <c r="AV6" s="621"/>
      <c r="AW6" s="621"/>
      <c r="AX6" s="621"/>
      <c r="AY6" s="621"/>
      <c r="AZ6" s="621"/>
      <c r="BA6" s="621"/>
      <c r="BB6" s="621"/>
      <c r="BC6" s="621"/>
      <c r="BD6" s="621"/>
      <c r="BE6" s="621"/>
      <c r="BF6" s="622"/>
      <c r="BG6" s="623">
        <v>721348</v>
      </c>
      <c r="BH6" s="624"/>
      <c r="BI6" s="624"/>
      <c r="BJ6" s="624"/>
      <c r="BK6" s="624"/>
      <c r="BL6" s="624"/>
      <c r="BM6" s="624"/>
      <c r="BN6" s="625"/>
      <c r="BO6" s="626">
        <v>99.6</v>
      </c>
      <c r="BP6" s="626"/>
      <c r="BQ6" s="626"/>
      <c r="BR6" s="626"/>
      <c r="BS6" s="627" t="s">
        <v>122</v>
      </c>
      <c r="BT6" s="627"/>
      <c r="BU6" s="627"/>
      <c r="BV6" s="627"/>
      <c r="BW6" s="627"/>
      <c r="BX6" s="627"/>
      <c r="BY6" s="627"/>
      <c r="BZ6" s="627"/>
      <c r="CA6" s="627"/>
      <c r="CB6" s="631"/>
      <c r="CD6" s="609" t="s">
        <v>223</v>
      </c>
      <c r="CE6" s="610"/>
      <c r="CF6" s="610"/>
      <c r="CG6" s="610"/>
      <c r="CH6" s="610"/>
      <c r="CI6" s="610"/>
      <c r="CJ6" s="610"/>
      <c r="CK6" s="610"/>
      <c r="CL6" s="610"/>
      <c r="CM6" s="610"/>
      <c r="CN6" s="610"/>
      <c r="CO6" s="610"/>
      <c r="CP6" s="610"/>
      <c r="CQ6" s="611"/>
      <c r="CR6" s="623">
        <v>68772</v>
      </c>
      <c r="CS6" s="624"/>
      <c r="CT6" s="624"/>
      <c r="CU6" s="624"/>
      <c r="CV6" s="624"/>
      <c r="CW6" s="624"/>
      <c r="CX6" s="624"/>
      <c r="CY6" s="625"/>
      <c r="CZ6" s="617">
        <v>0.9</v>
      </c>
      <c r="DA6" s="618"/>
      <c r="DB6" s="618"/>
      <c r="DC6" s="634"/>
      <c r="DD6" s="632" t="s">
        <v>122</v>
      </c>
      <c r="DE6" s="624"/>
      <c r="DF6" s="624"/>
      <c r="DG6" s="624"/>
      <c r="DH6" s="624"/>
      <c r="DI6" s="624"/>
      <c r="DJ6" s="624"/>
      <c r="DK6" s="624"/>
      <c r="DL6" s="624"/>
      <c r="DM6" s="624"/>
      <c r="DN6" s="624"/>
      <c r="DO6" s="624"/>
      <c r="DP6" s="625"/>
      <c r="DQ6" s="632">
        <v>68772</v>
      </c>
      <c r="DR6" s="624"/>
      <c r="DS6" s="624"/>
      <c r="DT6" s="624"/>
      <c r="DU6" s="624"/>
      <c r="DV6" s="624"/>
      <c r="DW6" s="624"/>
      <c r="DX6" s="624"/>
      <c r="DY6" s="624"/>
      <c r="DZ6" s="624"/>
      <c r="EA6" s="624"/>
      <c r="EB6" s="624"/>
      <c r="EC6" s="633"/>
    </row>
    <row r="7" spans="2:143" ht="11.25" customHeight="1" x14ac:dyDescent="0.15">
      <c r="B7" s="620" t="s">
        <v>224</v>
      </c>
      <c r="C7" s="621"/>
      <c r="D7" s="621"/>
      <c r="E7" s="621"/>
      <c r="F7" s="621"/>
      <c r="G7" s="621"/>
      <c r="H7" s="621"/>
      <c r="I7" s="621"/>
      <c r="J7" s="621"/>
      <c r="K7" s="621"/>
      <c r="L7" s="621"/>
      <c r="M7" s="621"/>
      <c r="N7" s="621"/>
      <c r="O7" s="621"/>
      <c r="P7" s="621"/>
      <c r="Q7" s="622"/>
      <c r="R7" s="623">
        <v>371</v>
      </c>
      <c r="S7" s="624"/>
      <c r="T7" s="624"/>
      <c r="U7" s="624"/>
      <c r="V7" s="624"/>
      <c r="W7" s="624"/>
      <c r="X7" s="624"/>
      <c r="Y7" s="625"/>
      <c r="Z7" s="626">
        <v>0</v>
      </c>
      <c r="AA7" s="626"/>
      <c r="AB7" s="626"/>
      <c r="AC7" s="626"/>
      <c r="AD7" s="627">
        <v>371</v>
      </c>
      <c r="AE7" s="627"/>
      <c r="AF7" s="627"/>
      <c r="AG7" s="627"/>
      <c r="AH7" s="627"/>
      <c r="AI7" s="627"/>
      <c r="AJ7" s="627"/>
      <c r="AK7" s="627"/>
      <c r="AL7" s="628">
        <v>0</v>
      </c>
      <c r="AM7" s="629"/>
      <c r="AN7" s="629"/>
      <c r="AO7" s="630"/>
      <c r="AP7" s="620" t="s">
        <v>225</v>
      </c>
      <c r="AQ7" s="621"/>
      <c r="AR7" s="621"/>
      <c r="AS7" s="621"/>
      <c r="AT7" s="621"/>
      <c r="AU7" s="621"/>
      <c r="AV7" s="621"/>
      <c r="AW7" s="621"/>
      <c r="AX7" s="621"/>
      <c r="AY7" s="621"/>
      <c r="AZ7" s="621"/>
      <c r="BA7" s="621"/>
      <c r="BB7" s="621"/>
      <c r="BC7" s="621"/>
      <c r="BD7" s="621"/>
      <c r="BE7" s="621"/>
      <c r="BF7" s="622"/>
      <c r="BG7" s="623">
        <v>291421</v>
      </c>
      <c r="BH7" s="624"/>
      <c r="BI7" s="624"/>
      <c r="BJ7" s="624"/>
      <c r="BK7" s="624"/>
      <c r="BL7" s="624"/>
      <c r="BM7" s="624"/>
      <c r="BN7" s="625"/>
      <c r="BO7" s="626">
        <v>40.299999999999997</v>
      </c>
      <c r="BP7" s="626"/>
      <c r="BQ7" s="626"/>
      <c r="BR7" s="626"/>
      <c r="BS7" s="627" t="s">
        <v>122</v>
      </c>
      <c r="BT7" s="627"/>
      <c r="BU7" s="627"/>
      <c r="BV7" s="627"/>
      <c r="BW7" s="627"/>
      <c r="BX7" s="627"/>
      <c r="BY7" s="627"/>
      <c r="BZ7" s="627"/>
      <c r="CA7" s="627"/>
      <c r="CB7" s="631"/>
      <c r="CD7" s="620" t="s">
        <v>226</v>
      </c>
      <c r="CE7" s="621"/>
      <c r="CF7" s="621"/>
      <c r="CG7" s="621"/>
      <c r="CH7" s="621"/>
      <c r="CI7" s="621"/>
      <c r="CJ7" s="621"/>
      <c r="CK7" s="621"/>
      <c r="CL7" s="621"/>
      <c r="CM7" s="621"/>
      <c r="CN7" s="621"/>
      <c r="CO7" s="621"/>
      <c r="CP7" s="621"/>
      <c r="CQ7" s="622"/>
      <c r="CR7" s="623">
        <v>1468842</v>
      </c>
      <c r="CS7" s="624"/>
      <c r="CT7" s="624"/>
      <c r="CU7" s="624"/>
      <c r="CV7" s="624"/>
      <c r="CW7" s="624"/>
      <c r="CX7" s="624"/>
      <c r="CY7" s="625"/>
      <c r="CZ7" s="626">
        <v>18.399999999999999</v>
      </c>
      <c r="DA7" s="626"/>
      <c r="DB7" s="626"/>
      <c r="DC7" s="626"/>
      <c r="DD7" s="632">
        <v>48067</v>
      </c>
      <c r="DE7" s="624"/>
      <c r="DF7" s="624"/>
      <c r="DG7" s="624"/>
      <c r="DH7" s="624"/>
      <c r="DI7" s="624"/>
      <c r="DJ7" s="624"/>
      <c r="DK7" s="624"/>
      <c r="DL7" s="624"/>
      <c r="DM7" s="624"/>
      <c r="DN7" s="624"/>
      <c r="DO7" s="624"/>
      <c r="DP7" s="625"/>
      <c r="DQ7" s="632">
        <v>1221952</v>
      </c>
      <c r="DR7" s="624"/>
      <c r="DS7" s="624"/>
      <c r="DT7" s="624"/>
      <c r="DU7" s="624"/>
      <c r="DV7" s="624"/>
      <c r="DW7" s="624"/>
      <c r="DX7" s="624"/>
      <c r="DY7" s="624"/>
      <c r="DZ7" s="624"/>
      <c r="EA7" s="624"/>
      <c r="EB7" s="624"/>
      <c r="EC7" s="633"/>
    </row>
    <row r="8" spans="2:143" ht="11.25" customHeight="1" x14ac:dyDescent="0.15">
      <c r="B8" s="620" t="s">
        <v>227</v>
      </c>
      <c r="C8" s="621"/>
      <c r="D8" s="621"/>
      <c r="E8" s="621"/>
      <c r="F8" s="621"/>
      <c r="G8" s="621"/>
      <c r="H8" s="621"/>
      <c r="I8" s="621"/>
      <c r="J8" s="621"/>
      <c r="K8" s="621"/>
      <c r="L8" s="621"/>
      <c r="M8" s="621"/>
      <c r="N8" s="621"/>
      <c r="O8" s="621"/>
      <c r="P8" s="621"/>
      <c r="Q8" s="622"/>
      <c r="R8" s="623">
        <v>7202</v>
      </c>
      <c r="S8" s="624"/>
      <c r="T8" s="624"/>
      <c r="U8" s="624"/>
      <c r="V8" s="624"/>
      <c r="W8" s="624"/>
      <c r="X8" s="624"/>
      <c r="Y8" s="625"/>
      <c r="Z8" s="626">
        <v>0.1</v>
      </c>
      <c r="AA8" s="626"/>
      <c r="AB8" s="626"/>
      <c r="AC8" s="626"/>
      <c r="AD8" s="627">
        <v>7202</v>
      </c>
      <c r="AE8" s="627"/>
      <c r="AF8" s="627"/>
      <c r="AG8" s="627"/>
      <c r="AH8" s="627"/>
      <c r="AI8" s="627"/>
      <c r="AJ8" s="627"/>
      <c r="AK8" s="627"/>
      <c r="AL8" s="628">
        <v>0.1</v>
      </c>
      <c r="AM8" s="629"/>
      <c r="AN8" s="629"/>
      <c r="AO8" s="630"/>
      <c r="AP8" s="620" t="s">
        <v>228</v>
      </c>
      <c r="AQ8" s="621"/>
      <c r="AR8" s="621"/>
      <c r="AS8" s="621"/>
      <c r="AT8" s="621"/>
      <c r="AU8" s="621"/>
      <c r="AV8" s="621"/>
      <c r="AW8" s="621"/>
      <c r="AX8" s="621"/>
      <c r="AY8" s="621"/>
      <c r="AZ8" s="621"/>
      <c r="BA8" s="621"/>
      <c r="BB8" s="621"/>
      <c r="BC8" s="621"/>
      <c r="BD8" s="621"/>
      <c r="BE8" s="621"/>
      <c r="BF8" s="622"/>
      <c r="BG8" s="623">
        <v>13290</v>
      </c>
      <c r="BH8" s="624"/>
      <c r="BI8" s="624"/>
      <c r="BJ8" s="624"/>
      <c r="BK8" s="624"/>
      <c r="BL8" s="624"/>
      <c r="BM8" s="624"/>
      <c r="BN8" s="625"/>
      <c r="BO8" s="626">
        <v>1.8</v>
      </c>
      <c r="BP8" s="626"/>
      <c r="BQ8" s="626"/>
      <c r="BR8" s="626"/>
      <c r="BS8" s="627" t="s">
        <v>122</v>
      </c>
      <c r="BT8" s="627"/>
      <c r="BU8" s="627"/>
      <c r="BV8" s="627"/>
      <c r="BW8" s="627"/>
      <c r="BX8" s="627"/>
      <c r="BY8" s="627"/>
      <c r="BZ8" s="627"/>
      <c r="CA8" s="627"/>
      <c r="CB8" s="631"/>
      <c r="CD8" s="620" t="s">
        <v>229</v>
      </c>
      <c r="CE8" s="621"/>
      <c r="CF8" s="621"/>
      <c r="CG8" s="621"/>
      <c r="CH8" s="621"/>
      <c r="CI8" s="621"/>
      <c r="CJ8" s="621"/>
      <c r="CK8" s="621"/>
      <c r="CL8" s="621"/>
      <c r="CM8" s="621"/>
      <c r="CN8" s="621"/>
      <c r="CO8" s="621"/>
      <c r="CP8" s="621"/>
      <c r="CQ8" s="622"/>
      <c r="CR8" s="623">
        <v>1943688</v>
      </c>
      <c r="CS8" s="624"/>
      <c r="CT8" s="624"/>
      <c r="CU8" s="624"/>
      <c r="CV8" s="624"/>
      <c r="CW8" s="624"/>
      <c r="CX8" s="624"/>
      <c r="CY8" s="625"/>
      <c r="CZ8" s="626">
        <v>24.4</v>
      </c>
      <c r="DA8" s="626"/>
      <c r="DB8" s="626"/>
      <c r="DC8" s="626"/>
      <c r="DD8" s="632">
        <v>11192</v>
      </c>
      <c r="DE8" s="624"/>
      <c r="DF8" s="624"/>
      <c r="DG8" s="624"/>
      <c r="DH8" s="624"/>
      <c r="DI8" s="624"/>
      <c r="DJ8" s="624"/>
      <c r="DK8" s="624"/>
      <c r="DL8" s="624"/>
      <c r="DM8" s="624"/>
      <c r="DN8" s="624"/>
      <c r="DO8" s="624"/>
      <c r="DP8" s="625"/>
      <c r="DQ8" s="632">
        <v>1378725</v>
      </c>
      <c r="DR8" s="624"/>
      <c r="DS8" s="624"/>
      <c r="DT8" s="624"/>
      <c r="DU8" s="624"/>
      <c r="DV8" s="624"/>
      <c r="DW8" s="624"/>
      <c r="DX8" s="624"/>
      <c r="DY8" s="624"/>
      <c r="DZ8" s="624"/>
      <c r="EA8" s="624"/>
      <c r="EB8" s="624"/>
      <c r="EC8" s="633"/>
    </row>
    <row r="9" spans="2:143" ht="11.25" customHeight="1" x14ac:dyDescent="0.15">
      <c r="B9" s="620" t="s">
        <v>230</v>
      </c>
      <c r="C9" s="621"/>
      <c r="D9" s="621"/>
      <c r="E9" s="621"/>
      <c r="F9" s="621"/>
      <c r="G9" s="621"/>
      <c r="H9" s="621"/>
      <c r="I9" s="621"/>
      <c r="J9" s="621"/>
      <c r="K9" s="621"/>
      <c r="L9" s="621"/>
      <c r="M9" s="621"/>
      <c r="N9" s="621"/>
      <c r="O9" s="621"/>
      <c r="P9" s="621"/>
      <c r="Q9" s="622"/>
      <c r="R9" s="623">
        <v>7682</v>
      </c>
      <c r="S9" s="624"/>
      <c r="T9" s="624"/>
      <c r="U9" s="624"/>
      <c r="V9" s="624"/>
      <c r="W9" s="624"/>
      <c r="X9" s="624"/>
      <c r="Y9" s="625"/>
      <c r="Z9" s="626">
        <v>0.1</v>
      </c>
      <c r="AA9" s="626"/>
      <c r="AB9" s="626"/>
      <c r="AC9" s="626"/>
      <c r="AD9" s="627">
        <v>7682</v>
      </c>
      <c r="AE9" s="627"/>
      <c r="AF9" s="627"/>
      <c r="AG9" s="627"/>
      <c r="AH9" s="627"/>
      <c r="AI9" s="627"/>
      <c r="AJ9" s="627"/>
      <c r="AK9" s="627"/>
      <c r="AL9" s="628">
        <v>0.2</v>
      </c>
      <c r="AM9" s="629"/>
      <c r="AN9" s="629"/>
      <c r="AO9" s="630"/>
      <c r="AP9" s="620" t="s">
        <v>231</v>
      </c>
      <c r="AQ9" s="621"/>
      <c r="AR9" s="621"/>
      <c r="AS9" s="621"/>
      <c r="AT9" s="621"/>
      <c r="AU9" s="621"/>
      <c r="AV9" s="621"/>
      <c r="AW9" s="621"/>
      <c r="AX9" s="621"/>
      <c r="AY9" s="621"/>
      <c r="AZ9" s="621"/>
      <c r="BA9" s="621"/>
      <c r="BB9" s="621"/>
      <c r="BC9" s="621"/>
      <c r="BD9" s="621"/>
      <c r="BE9" s="621"/>
      <c r="BF9" s="622"/>
      <c r="BG9" s="623">
        <v>248894</v>
      </c>
      <c r="BH9" s="624"/>
      <c r="BI9" s="624"/>
      <c r="BJ9" s="624"/>
      <c r="BK9" s="624"/>
      <c r="BL9" s="624"/>
      <c r="BM9" s="624"/>
      <c r="BN9" s="625"/>
      <c r="BO9" s="626">
        <v>34.4</v>
      </c>
      <c r="BP9" s="626"/>
      <c r="BQ9" s="626"/>
      <c r="BR9" s="626"/>
      <c r="BS9" s="627" t="s">
        <v>122</v>
      </c>
      <c r="BT9" s="627"/>
      <c r="BU9" s="627"/>
      <c r="BV9" s="627"/>
      <c r="BW9" s="627"/>
      <c r="BX9" s="627"/>
      <c r="BY9" s="627"/>
      <c r="BZ9" s="627"/>
      <c r="CA9" s="627"/>
      <c r="CB9" s="631"/>
      <c r="CD9" s="620" t="s">
        <v>232</v>
      </c>
      <c r="CE9" s="621"/>
      <c r="CF9" s="621"/>
      <c r="CG9" s="621"/>
      <c r="CH9" s="621"/>
      <c r="CI9" s="621"/>
      <c r="CJ9" s="621"/>
      <c r="CK9" s="621"/>
      <c r="CL9" s="621"/>
      <c r="CM9" s="621"/>
      <c r="CN9" s="621"/>
      <c r="CO9" s="621"/>
      <c r="CP9" s="621"/>
      <c r="CQ9" s="622"/>
      <c r="CR9" s="623">
        <v>765605</v>
      </c>
      <c r="CS9" s="624"/>
      <c r="CT9" s="624"/>
      <c r="CU9" s="624"/>
      <c r="CV9" s="624"/>
      <c r="CW9" s="624"/>
      <c r="CX9" s="624"/>
      <c r="CY9" s="625"/>
      <c r="CZ9" s="626">
        <v>9.6</v>
      </c>
      <c r="DA9" s="626"/>
      <c r="DB9" s="626"/>
      <c r="DC9" s="626"/>
      <c r="DD9" s="632">
        <v>41874</v>
      </c>
      <c r="DE9" s="624"/>
      <c r="DF9" s="624"/>
      <c r="DG9" s="624"/>
      <c r="DH9" s="624"/>
      <c r="DI9" s="624"/>
      <c r="DJ9" s="624"/>
      <c r="DK9" s="624"/>
      <c r="DL9" s="624"/>
      <c r="DM9" s="624"/>
      <c r="DN9" s="624"/>
      <c r="DO9" s="624"/>
      <c r="DP9" s="625"/>
      <c r="DQ9" s="632">
        <v>669766</v>
      </c>
      <c r="DR9" s="624"/>
      <c r="DS9" s="624"/>
      <c r="DT9" s="624"/>
      <c r="DU9" s="624"/>
      <c r="DV9" s="624"/>
      <c r="DW9" s="624"/>
      <c r="DX9" s="624"/>
      <c r="DY9" s="624"/>
      <c r="DZ9" s="624"/>
      <c r="EA9" s="624"/>
      <c r="EB9" s="624"/>
      <c r="EC9" s="633"/>
    </row>
    <row r="10" spans="2:143" ht="11.25" customHeight="1" x14ac:dyDescent="0.15">
      <c r="B10" s="620" t="s">
        <v>233</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234</v>
      </c>
      <c r="AQ10" s="621"/>
      <c r="AR10" s="621"/>
      <c r="AS10" s="621"/>
      <c r="AT10" s="621"/>
      <c r="AU10" s="621"/>
      <c r="AV10" s="621"/>
      <c r="AW10" s="621"/>
      <c r="AX10" s="621"/>
      <c r="AY10" s="621"/>
      <c r="AZ10" s="621"/>
      <c r="BA10" s="621"/>
      <c r="BB10" s="621"/>
      <c r="BC10" s="621"/>
      <c r="BD10" s="621"/>
      <c r="BE10" s="621"/>
      <c r="BF10" s="622"/>
      <c r="BG10" s="623">
        <v>17379</v>
      </c>
      <c r="BH10" s="624"/>
      <c r="BI10" s="624"/>
      <c r="BJ10" s="624"/>
      <c r="BK10" s="624"/>
      <c r="BL10" s="624"/>
      <c r="BM10" s="624"/>
      <c r="BN10" s="625"/>
      <c r="BO10" s="626">
        <v>2.4</v>
      </c>
      <c r="BP10" s="626"/>
      <c r="BQ10" s="626"/>
      <c r="BR10" s="626"/>
      <c r="BS10" s="627" t="s">
        <v>122</v>
      </c>
      <c r="BT10" s="627"/>
      <c r="BU10" s="627"/>
      <c r="BV10" s="627"/>
      <c r="BW10" s="627"/>
      <c r="BX10" s="627"/>
      <c r="BY10" s="627"/>
      <c r="BZ10" s="627"/>
      <c r="CA10" s="627"/>
      <c r="CB10" s="631"/>
      <c r="CD10" s="620" t="s">
        <v>235</v>
      </c>
      <c r="CE10" s="621"/>
      <c r="CF10" s="621"/>
      <c r="CG10" s="621"/>
      <c r="CH10" s="621"/>
      <c r="CI10" s="621"/>
      <c r="CJ10" s="621"/>
      <c r="CK10" s="621"/>
      <c r="CL10" s="621"/>
      <c r="CM10" s="621"/>
      <c r="CN10" s="621"/>
      <c r="CO10" s="621"/>
      <c r="CP10" s="621"/>
      <c r="CQ10" s="622"/>
      <c r="CR10" s="623" t="s">
        <v>122</v>
      </c>
      <c r="CS10" s="624"/>
      <c r="CT10" s="624"/>
      <c r="CU10" s="624"/>
      <c r="CV10" s="624"/>
      <c r="CW10" s="624"/>
      <c r="CX10" s="624"/>
      <c r="CY10" s="625"/>
      <c r="CZ10" s="626" t="s">
        <v>122</v>
      </c>
      <c r="DA10" s="626"/>
      <c r="DB10" s="626"/>
      <c r="DC10" s="626"/>
      <c r="DD10" s="632" t="s">
        <v>122</v>
      </c>
      <c r="DE10" s="624"/>
      <c r="DF10" s="624"/>
      <c r="DG10" s="624"/>
      <c r="DH10" s="624"/>
      <c r="DI10" s="624"/>
      <c r="DJ10" s="624"/>
      <c r="DK10" s="624"/>
      <c r="DL10" s="624"/>
      <c r="DM10" s="624"/>
      <c r="DN10" s="624"/>
      <c r="DO10" s="624"/>
      <c r="DP10" s="625"/>
      <c r="DQ10" s="632" t="s">
        <v>122</v>
      </c>
      <c r="DR10" s="624"/>
      <c r="DS10" s="624"/>
      <c r="DT10" s="624"/>
      <c r="DU10" s="624"/>
      <c r="DV10" s="624"/>
      <c r="DW10" s="624"/>
      <c r="DX10" s="624"/>
      <c r="DY10" s="624"/>
      <c r="DZ10" s="624"/>
      <c r="EA10" s="624"/>
      <c r="EB10" s="624"/>
      <c r="EC10" s="633"/>
    </row>
    <row r="11" spans="2:143" ht="11.25" customHeight="1" x14ac:dyDescent="0.15">
      <c r="B11" s="620" t="s">
        <v>236</v>
      </c>
      <c r="C11" s="621"/>
      <c r="D11" s="621"/>
      <c r="E11" s="621"/>
      <c r="F11" s="621"/>
      <c r="G11" s="621"/>
      <c r="H11" s="621"/>
      <c r="I11" s="621"/>
      <c r="J11" s="621"/>
      <c r="K11" s="621"/>
      <c r="L11" s="621"/>
      <c r="M11" s="621"/>
      <c r="N11" s="621"/>
      <c r="O11" s="621"/>
      <c r="P11" s="621"/>
      <c r="Q11" s="622"/>
      <c r="R11" s="623">
        <v>189980</v>
      </c>
      <c r="S11" s="624"/>
      <c r="T11" s="624"/>
      <c r="U11" s="624"/>
      <c r="V11" s="624"/>
      <c r="W11" s="624"/>
      <c r="X11" s="624"/>
      <c r="Y11" s="625"/>
      <c r="Z11" s="628">
        <v>2.2000000000000002</v>
      </c>
      <c r="AA11" s="629"/>
      <c r="AB11" s="629"/>
      <c r="AC11" s="635"/>
      <c r="AD11" s="632">
        <v>189980</v>
      </c>
      <c r="AE11" s="624"/>
      <c r="AF11" s="624"/>
      <c r="AG11" s="624"/>
      <c r="AH11" s="624"/>
      <c r="AI11" s="624"/>
      <c r="AJ11" s="624"/>
      <c r="AK11" s="625"/>
      <c r="AL11" s="628">
        <v>3.9</v>
      </c>
      <c r="AM11" s="629"/>
      <c r="AN11" s="629"/>
      <c r="AO11" s="630"/>
      <c r="AP11" s="620" t="s">
        <v>237</v>
      </c>
      <c r="AQ11" s="621"/>
      <c r="AR11" s="621"/>
      <c r="AS11" s="621"/>
      <c r="AT11" s="621"/>
      <c r="AU11" s="621"/>
      <c r="AV11" s="621"/>
      <c r="AW11" s="621"/>
      <c r="AX11" s="621"/>
      <c r="AY11" s="621"/>
      <c r="AZ11" s="621"/>
      <c r="BA11" s="621"/>
      <c r="BB11" s="621"/>
      <c r="BC11" s="621"/>
      <c r="BD11" s="621"/>
      <c r="BE11" s="621"/>
      <c r="BF11" s="622"/>
      <c r="BG11" s="623">
        <v>11858</v>
      </c>
      <c r="BH11" s="624"/>
      <c r="BI11" s="624"/>
      <c r="BJ11" s="624"/>
      <c r="BK11" s="624"/>
      <c r="BL11" s="624"/>
      <c r="BM11" s="624"/>
      <c r="BN11" s="625"/>
      <c r="BO11" s="626">
        <v>1.6</v>
      </c>
      <c r="BP11" s="626"/>
      <c r="BQ11" s="626"/>
      <c r="BR11" s="626"/>
      <c r="BS11" s="627" t="s">
        <v>122</v>
      </c>
      <c r="BT11" s="627"/>
      <c r="BU11" s="627"/>
      <c r="BV11" s="627"/>
      <c r="BW11" s="627"/>
      <c r="BX11" s="627"/>
      <c r="BY11" s="627"/>
      <c r="BZ11" s="627"/>
      <c r="CA11" s="627"/>
      <c r="CB11" s="631"/>
      <c r="CD11" s="620" t="s">
        <v>238</v>
      </c>
      <c r="CE11" s="621"/>
      <c r="CF11" s="621"/>
      <c r="CG11" s="621"/>
      <c r="CH11" s="621"/>
      <c r="CI11" s="621"/>
      <c r="CJ11" s="621"/>
      <c r="CK11" s="621"/>
      <c r="CL11" s="621"/>
      <c r="CM11" s="621"/>
      <c r="CN11" s="621"/>
      <c r="CO11" s="621"/>
      <c r="CP11" s="621"/>
      <c r="CQ11" s="622"/>
      <c r="CR11" s="623">
        <v>529723</v>
      </c>
      <c r="CS11" s="624"/>
      <c r="CT11" s="624"/>
      <c r="CU11" s="624"/>
      <c r="CV11" s="624"/>
      <c r="CW11" s="624"/>
      <c r="CX11" s="624"/>
      <c r="CY11" s="625"/>
      <c r="CZ11" s="626">
        <v>6.6</v>
      </c>
      <c r="DA11" s="626"/>
      <c r="DB11" s="626"/>
      <c r="DC11" s="626"/>
      <c r="DD11" s="632">
        <v>225499</v>
      </c>
      <c r="DE11" s="624"/>
      <c r="DF11" s="624"/>
      <c r="DG11" s="624"/>
      <c r="DH11" s="624"/>
      <c r="DI11" s="624"/>
      <c r="DJ11" s="624"/>
      <c r="DK11" s="624"/>
      <c r="DL11" s="624"/>
      <c r="DM11" s="624"/>
      <c r="DN11" s="624"/>
      <c r="DO11" s="624"/>
      <c r="DP11" s="625"/>
      <c r="DQ11" s="632">
        <v>255379</v>
      </c>
      <c r="DR11" s="624"/>
      <c r="DS11" s="624"/>
      <c r="DT11" s="624"/>
      <c r="DU11" s="624"/>
      <c r="DV11" s="624"/>
      <c r="DW11" s="624"/>
      <c r="DX11" s="624"/>
      <c r="DY11" s="624"/>
      <c r="DZ11" s="624"/>
      <c r="EA11" s="624"/>
      <c r="EB11" s="624"/>
      <c r="EC11" s="633"/>
    </row>
    <row r="12" spans="2:143" ht="11.25" customHeight="1" x14ac:dyDescent="0.15">
      <c r="B12" s="620" t="s">
        <v>239</v>
      </c>
      <c r="C12" s="621"/>
      <c r="D12" s="621"/>
      <c r="E12" s="621"/>
      <c r="F12" s="621"/>
      <c r="G12" s="621"/>
      <c r="H12" s="621"/>
      <c r="I12" s="621"/>
      <c r="J12" s="621"/>
      <c r="K12" s="621"/>
      <c r="L12" s="621"/>
      <c r="M12" s="621"/>
      <c r="N12" s="621"/>
      <c r="O12" s="621"/>
      <c r="P12" s="621"/>
      <c r="Q12" s="622"/>
      <c r="R12" s="623" t="s">
        <v>122</v>
      </c>
      <c r="S12" s="624"/>
      <c r="T12" s="624"/>
      <c r="U12" s="624"/>
      <c r="V12" s="624"/>
      <c r="W12" s="624"/>
      <c r="X12" s="624"/>
      <c r="Y12" s="625"/>
      <c r="Z12" s="626" t="s">
        <v>122</v>
      </c>
      <c r="AA12" s="626"/>
      <c r="AB12" s="626"/>
      <c r="AC12" s="626"/>
      <c r="AD12" s="627" t="s">
        <v>122</v>
      </c>
      <c r="AE12" s="627"/>
      <c r="AF12" s="627"/>
      <c r="AG12" s="627"/>
      <c r="AH12" s="627"/>
      <c r="AI12" s="627"/>
      <c r="AJ12" s="627"/>
      <c r="AK12" s="627"/>
      <c r="AL12" s="628" t="s">
        <v>122</v>
      </c>
      <c r="AM12" s="629"/>
      <c r="AN12" s="629"/>
      <c r="AO12" s="630"/>
      <c r="AP12" s="620" t="s">
        <v>240</v>
      </c>
      <c r="AQ12" s="621"/>
      <c r="AR12" s="621"/>
      <c r="AS12" s="621"/>
      <c r="AT12" s="621"/>
      <c r="AU12" s="621"/>
      <c r="AV12" s="621"/>
      <c r="AW12" s="621"/>
      <c r="AX12" s="621"/>
      <c r="AY12" s="621"/>
      <c r="AZ12" s="621"/>
      <c r="BA12" s="621"/>
      <c r="BB12" s="621"/>
      <c r="BC12" s="621"/>
      <c r="BD12" s="621"/>
      <c r="BE12" s="621"/>
      <c r="BF12" s="622"/>
      <c r="BG12" s="623">
        <v>325633</v>
      </c>
      <c r="BH12" s="624"/>
      <c r="BI12" s="624"/>
      <c r="BJ12" s="624"/>
      <c r="BK12" s="624"/>
      <c r="BL12" s="624"/>
      <c r="BM12" s="624"/>
      <c r="BN12" s="625"/>
      <c r="BO12" s="626">
        <v>45</v>
      </c>
      <c r="BP12" s="626"/>
      <c r="BQ12" s="626"/>
      <c r="BR12" s="626"/>
      <c r="BS12" s="627" t="s">
        <v>122</v>
      </c>
      <c r="BT12" s="627"/>
      <c r="BU12" s="627"/>
      <c r="BV12" s="627"/>
      <c r="BW12" s="627"/>
      <c r="BX12" s="627"/>
      <c r="BY12" s="627"/>
      <c r="BZ12" s="627"/>
      <c r="CA12" s="627"/>
      <c r="CB12" s="631"/>
      <c r="CD12" s="620" t="s">
        <v>241</v>
      </c>
      <c r="CE12" s="621"/>
      <c r="CF12" s="621"/>
      <c r="CG12" s="621"/>
      <c r="CH12" s="621"/>
      <c r="CI12" s="621"/>
      <c r="CJ12" s="621"/>
      <c r="CK12" s="621"/>
      <c r="CL12" s="621"/>
      <c r="CM12" s="621"/>
      <c r="CN12" s="621"/>
      <c r="CO12" s="621"/>
      <c r="CP12" s="621"/>
      <c r="CQ12" s="622"/>
      <c r="CR12" s="623">
        <v>369107</v>
      </c>
      <c r="CS12" s="624"/>
      <c r="CT12" s="624"/>
      <c r="CU12" s="624"/>
      <c r="CV12" s="624"/>
      <c r="CW12" s="624"/>
      <c r="CX12" s="624"/>
      <c r="CY12" s="625"/>
      <c r="CZ12" s="626">
        <v>4.5999999999999996</v>
      </c>
      <c r="DA12" s="626"/>
      <c r="DB12" s="626"/>
      <c r="DC12" s="626"/>
      <c r="DD12" s="632">
        <v>116208</v>
      </c>
      <c r="DE12" s="624"/>
      <c r="DF12" s="624"/>
      <c r="DG12" s="624"/>
      <c r="DH12" s="624"/>
      <c r="DI12" s="624"/>
      <c r="DJ12" s="624"/>
      <c r="DK12" s="624"/>
      <c r="DL12" s="624"/>
      <c r="DM12" s="624"/>
      <c r="DN12" s="624"/>
      <c r="DO12" s="624"/>
      <c r="DP12" s="625"/>
      <c r="DQ12" s="632">
        <v>260229</v>
      </c>
      <c r="DR12" s="624"/>
      <c r="DS12" s="624"/>
      <c r="DT12" s="624"/>
      <c r="DU12" s="624"/>
      <c r="DV12" s="624"/>
      <c r="DW12" s="624"/>
      <c r="DX12" s="624"/>
      <c r="DY12" s="624"/>
      <c r="DZ12" s="624"/>
      <c r="EA12" s="624"/>
      <c r="EB12" s="624"/>
      <c r="EC12" s="633"/>
    </row>
    <row r="13" spans="2:143" ht="11.25" customHeight="1" x14ac:dyDescent="0.15">
      <c r="B13" s="620" t="s">
        <v>242</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243</v>
      </c>
      <c r="AQ13" s="621"/>
      <c r="AR13" s="621"/>
      <c r="AS13" s="621"/>
      <c r="AT13" s="621"/>
      <c r="AU13" s="621"/>
      <c r="AV13" s="621"/>
      <c r="AW13" s="621"/>
      <c r="AX13" s="621"/>
      <c r="AY13" s="621"/>
      <c r="AZ13" s="621"/>
      <c r="BA13" s="621"/>
      <c r="BB13" s="621"/>
      <c r="BC13" s="621"/>
      <c r="BD13" s="621"/>
      <c r="BE13" s="621"/>
      <c r="BF13" s="622"/>
      <c r="BG13" s="623">
        <v>324454</v>
      </c>
      <c r="BH13" s="624"/>
      <c r="BI13" s="624"/>
      <c r="BJ13" s="624"/>
      <c r="BK13" s="624"/>
      <c r="BL13" s="624"/>
      <c r="BM13" s="624"/>
      <c r="BN13" s="625"/>
      <c r="BO13" s="626">
        <v>44.8</v>
      </c>
      <c r="BP13" s="626"/>
      <c r="BQ13" s="626"/>
      <c r="BR13" s="626"/>
      <c r="BS13" s="627" t="s">
        <v>122</v>
      </c>
      <c r="BT13" s="627"/>
      <c r="BU13" s="627"/>
      <c r="BV13" s="627"/>
      <c r="BW13" s="627"/>
      <c r="BX13" s="627"/>
      <c r="BY13" s="627"/>
      <c r="BZ13" s="627"/>
      <c r="CA13" s="627"/>
      <c r="CB13" s="631"/>
      <c r="CD13" s="620" t="s">
        <v>244</v>
      </c>
      <c r="CE13" s="621"/>
      <c r="CF13" s="621"/>
      <c r="CG13" s="621"/>
      <c r="CH13" s="621"/>
      <c r="CI13" s="621"/>
      <c r="CJ13" s="621"/>
      <c r="CK13" s="621"/>
      <c r="CL13" s="621"/>
      <c r="CM13" s="621"/>
      <c r="CN13" s="621"/>
      <c r="CO13" s="621"/>
      <c r="CP13" s="621"/>
      <c r="CQ13" s="622"/>
      <c r="CR13" s="623">
        <v>715978</v>
      </c>
      <c r="CS13" s="624"/>
      <c r="CT13" s="624"/>
      <c r="CU13" s="624"/>
      <c r="CV13" s="624"/>
      <c r="CW13" s="624"/>
      <c r="CX13" s="624"/>
      <c r="CY13" s="625"/>
      <c r="CZ13" s="626">
        <v>9</v>
      </c>
      <c r="DA13" s="626"/>
      <c r="DB13" s="626"/>
      <c r="DC13" s="626"/>
      <c r="DD13" s="632">
        <v>375861</v>
      </c>
      <c r="DE13" s="624"/>
      <c r="DF13" s="624"/>
      <c r="DG13" s="624"/>
      <c r="DH13" s="624"/>
      <c r="DI13" s="624"/>
      <c r="DJ13" s="624"/>
      <c r="DK13" s="624"/>
      <c r="DL13" s="624"/>
      <c r="DM13" s="624"/>
      <c r="DN13" s="624"/>
      <c r="DO13" s="624"/>
      <c r="DP13" s="625"/>
      <c r="DQ13" s="632">
        <v>351605</v>
      </c>
      <c r="DR13" s="624"/>
      <c r="DS13" s="624"/>
      <c r="DT13" s="624"/>
      <c r="DU13" s="624"/>
      <c r="DV13" s="624"/>
      <c r="DW13" s="624"/>
      <c r="DX13" s="624"/>
      <c r="DY13" s="624"/>
      <c r="DZ13" s="624"/>
      <c r="EA13" s="624"/>
      <c r="EB13" s="624"/>
      <c r="EC13" s="633"/>
    </row>
    <row r="14" spans="2:143" ht="11.25" customHeight="1" x14ac:dyDescent="0.15">
      <c r="B14" s="620" t="s">
        <v>245</v>
      </c>
      <c r="C14" s="621"/>
      <c r="D14" s="621"/>
      <c r="E14" s="621"/>
      <c r="F14" s="621"/>
      <c r="G14" s="621"/>
      <c r="H14" s="621"/>
      <c r="I14" s="621"/>
      <c r="J14" s="621"/>
      <c r="K14" s="621"/>
      <c r="L14" s="621"/>
      <c r="M14" s="621"/>
      <c r="N14" s="621"/>
      <c r="O14" s="621"/>
      <c r="P14" s="621"/>
      <c r="Q14" s="622"/>
      <c r="R14" s="623">
        <v>564</v>
      </c>
      <c r="S14" s="624"/>
      <c r="T14" s="624"/>
      <c r="U14" s="624"/>
      <c r="V14" s="624"/>
      <c r="W14" s="624"/>
      <c r="X14" s="624"/>
      <c r="Y14" s="625"/>
      <c r="Z14" s="626">
        <v>0</v>
      </c>
      <c r="AA14" s="626"/>
      <c r="AB14" s="626"/>
      <c r="AC14" s="626"/>
      <c r="AD14" s="627">
        <v>564</v>
      </c>
      <c r="AE14" s="627"/>
      <c r="AF14" s="627"/>
      <c r="AG14" s="627"/>
      <c r="AH14" s="627"/>
      <c r="AI14" s="627"/>
      <c r="AJ14" s="627"/>
      <c r="AK14" s="627"/>
      <c r="AL14" s="628">
        <v>0</v>
      </c>
      <c r="AM14" s="629"/>
      <c r="AN14" s="629"/>
      <c r="AO14" s="630"/>
      <c r="AP14" s="620" t="s">
        <v>246</v>
      </c>
      <c r="AQ14" s="621"/>
      <c r="AR14" s="621"/>
      <c r="AS14" s="621"/>
      <c r="AT14" s="621"/>
      <c r="AU14" s="621"/>
      <c r="AV14" s="621"/>
      <c r="AW14" s="621"/>
      <c r="AX14" s="621"/>
      <c r="AY14" s="621"/>
      <c r="AZ14" s="621"/>
      <c r="BA14" s="621"/>
      <c r="BB14" s="621"/>
      <c r="BC14" s="621"/>
      <c r="BD14" s="621"/>
      <c r="BE14" s="621"/>
      <c r="BF14" s="622"/>
      <c r="BG14" s="623">
        <v>38336</v>
      </c>
      <c r="BH14" s="624"/>
      <c r="BI14" s="624"/>
      <c r="BJ14" s="624"/>
      <c r="BK14" s="624"/>
      <c r="BL14" s="624"/>
      <c r="BM14" s="624"/>
      <c r="BN14" s="625"/>
      <c r="BO14" s="626">
        <v>5.3</v>
      </c>
      <c r="BP14" s="626"/>
      <c r="BQ14" s="626"/>
      <c r="BR14" s="626"/>
      <c r="BS14" s="627" t="s">
        <v>122</v>
      </c>
      <c r="BT14" s="627"/>
      <c r="BU14" s="627"/>
      <c r="BV14" s="627"/>
      <c r="BW14" s="627"/>
      <c r="BX14" s="627"/>
      <c r="BY14" s="627"/>
      <c r="BZ14" s="627"/>
      <c r="CA14" s="627"/>
      <c r="CB14" s="631"/>
      <c r="CD14" s="620" t="s">
        <v>247</v>
      </c>
      <c r="CE14" s="621"/>
      <c r="CF14" s="621"/>
      <c r="CG14" s="621"/>
      <c r="CH14" s="621"/>
      <c r="CI14" s="621"/>
      <c r="CJ14" s="621"/>
      <c r="CK14" s="621"/>
      <c r="CL14" s="621"/>
      <c r="CM14" s="621"/>
      <c r="CN14" s="621"/>
      <c r="CO14" s="621"/>
      <c r="CP14" s="621"/>
      <c r="CQ14" s="622"/>
      <c r="CR14" s="623">
        <v>422746</v>
      </c>
      <c r="CS14" s="624"/>
      <c r="CT14" s="624"/>
      <c r="CU14" s="624"/>
      <c r="CV14" s="624"/>
      <c r="CW14" s="624"/>
      <c r="CX14" s="624"/>
      <c r="CY14" s="625"/>
      <c r="CZ14" s="626">
        <v>5.3</v>
      </c>
      <c r="DA14" s="626"/>
      <c r="DB14" s="626"/>
      <c r="DC14" s="626"/>
      <c r="DD14" s="632">
        <v>48030</v>
      </c>
      <c r="DE14" s="624"/>
      <c r="DF14" s="624"/>
      <c r="DG14" s="624"/>
      <c r="DH14" s="624"/>
      <c r="DI14" s="624"/>
      <c r="DJ14" s="624"/>
      <c r="DK14" s="624"/>
      <c r="DL14" s="624"/>
      <c r="DM14" s="624"/>
      <c r="DN14" s="624"/>
      <c r="DO14" s="624"/>
      <c r="DP14" s="625"/>
      <c r="DQ14" s="632">
        <v>344031</v>
      </c>
      <c r="DR14" s="624"/>
      <c r="DS14" s="624"/>
      <c r="DT14" s="624"/>
      <c r="DU14" s="624"/>
      <c r="DV14" s="624"/>
      <c r="DW14" s="624"/>
      <c r="DX14" s="624"/>
      <c r="DY14" s="624"/>
      <c r="DZ14" s="624"/>
      <c r="EA14" s="624"/>
      <c r="EB14" s="624"/>
      <c r="EC14" s="633"/>
    </row>
    <row r="15" spans="2:143" ht="11.25" customHeight="1" x14ac:dyDescent="0.15">
      <c r="B15" s="620" t="s">
        <v>248</v>
      </c>
      <c r="C15" s="621"/>
      <c r="D15" s="621"/>
      <c r="E15" s="621"/>
      <c r="F15" s="621"/>
      <c r="G15" s="621"/>
      <c r="H15" s="621"/>
      <c r="I15" s="621"/>
      <c r="J15" s="621"/>
      <c r="K15" s="621"/>
      <c r="L15" s="621"/>
      <c r="M15" s="621"/>
      <c r="N15" s="621"/>
      <c r="O15" s="621"/>
      <c r="P15" s="621"/>
      <c r="Q15" s="622"/>
      <c r="R15" s="623" t="s">
        <v>122</v>
      </c>
      <c r="S15" s="624"/>
      <c r="T15" s="624"/>
      <c r="U15" s="624"/>
      <c r="V15" s="624"/>
      <c r="W15" s="624"/>
      <c r="X15" s="624"/>
      <c r="Y15" s="625"/>
      <c r="Z15" s="626" t="s">
        <v>122</v>
      </c>
      <c r="AA15" s="626"/>
      <c r="AB15" s="626"/>
      <c r="AC15" s="626"/>
      <c r="AD15" s="627" t="s">
        <v>122</v>
      </c>
      <c r="AE15" s="627"/>
      <c r="AF15" s="627"/>
      <c r="AG15" s="627"/>
      <c r="AH15" s="627"/>
      <c r="AI15" s="627"/>
      <c r="AJ15" s="627"/>
      <c r="AK15" s="627"/>
      <c r="AL15" s="628" t="s">
        <v>122</v>
      </c>
      <c r="AM15" s="629"/>
      <c r="AN15" s="629"/>
      <c r="AO15" s="630"/>
      <c r="AP15" s="620" t="s">
        <v>249</v>
      </c>
      <c r="AQ15" s="621"/>
      <c r="AR15" s="621"/>
      <c r="AS15" s="621"/>
      <c r="AT15" s="621"/>
      <c r="AU15" s="621"/>
      <c r="AV15" s="621"/>
      <c r="AW15" s="621"/>
      <c r="AX15" s="621"/>
      <c r="AY15" s="621"/>
      <c r="AZ15" s="621"/>
      <c r="BA15" s="621"/>
      <c r="BB15" s="621"/>
      <c r="BC15" s="621"/>
      <c r="BD15" s="621"/>
      <c r="BE15" s="621"/>
      <c r="BF15" s="622"/>
      <c r="BG15" s="623">
        <v>65958</v>
      </c>
      <c r="BH15" s="624"/>
      <c r="BI15" s="624"/>
      <c r="BJ15" s="624"/>
      <c r="BK15" s="624"/>
      <c r="BL15" s="624"/>
      <c r="BM15" s="624"/>
      <c r="BN15" s="625"/>
      <c r="BO15" s="626">
        <v>9.1</v>
      </c>
      <c r="BP15" s="626"/>
      <c r="BQ15" s="626"/>
      <c r="BR15" s="626"/>
      <c r="BS15" s="627" t="s">
        <v>122</v>
      </c>
      <c r="BT15" s="627"/>
      <c r="BU15" s="627"/>
      <c r="BV15" s="627"/>
      <c r="BW15" s="627"/>
      <c r="BX15" s="627"/>
      <c r="BY15" s="627"/>
      <c r="BZ15" s="627"/>
      <c r="CA15" s="627"/>
      <c r="CB15" s="631"/>
      <c r="CD15" s="620" t="s">
        <v>250</v>
      </c>
      <c r="CE15" s="621"/>
      <c r="CF15" s="621"/>
      <c r="CG15" s="621"/>
      <c r="CH15" s="621"/>
      <c r="CI15" s="621"/>
      <c r="CJ15" s="621"/>
      <c r="CK15" s="621"/>
      <c r="CL15" s="621"/>
      <c r="CM15" s="621"/>
      <c r="CN15" s="621"/>
      <c r="CO15" s="621"/>
      <c r="CP15" s="621"/>
      <c r="CQ15" s="622"/>
      <c r="CR15" s="623">
        <v>829217</v>
      </c>
      <c r="CS15" s="624"/>
      <c r="CT15" s="624"/>
      <c r="CU15" s="624"/>
      <c r="CV15" s="624"/>
      <c r="CW15" s="624"/>
      <c r="CX15" s="624"/>
      <c r="CY15" s="625"/>
      <c r="CZ15" s="626">
        <v>10.4</v>
      </c>
      <c r="DA15" s="626"/>
      <c r="DB15" s="626"/>
      <c r="DC15" s="626"/>
      <c r="DD15" s="632">
        <v>194450</v>
      </c>
      <c r="DE15" s="624"/>
      <c r="DF15" s="624"/>
      <c r="DG15" s="624"/>
      <c r="DH15" s="624"/>
      <c r="DI15" s="624"/>
      <c r="DJ15" s="624"/>
      <c r="DK15" s="624"/>
      <c r="DL15" s="624"/>
      <c r="DM15" s="624"/>
      <c r="DN15" s="624"/>
      <c r="DO15" s="624"/>
      <c r="DP15" s="625"/>
      <c r="DQ15" s="632">
        <v>603644</v>
      </c>
      <c r="DR15" s="624"/>
      <c r="DS15" s="624"/>
      <c r="DT15" s="624"/>
      <c r="DU15" s="624"/>
      <c r="DV15" s="624"/>
      <c r="DW15" s="624"/>
      <c r="DX15" s="624"/>
      <c r="DY15" s="624"/>
      <c r="DZ15" s="624"/>
      <c r="EA15" s="624"/>
      <c r="EB15" s="624"/>
      <c r="EC15" s="633"/>
    </row>
    <row r="16" spans="2:143" ht="11.25" customHeight="1" x14ac:dyDescent="0.15">
      <c r="B16" s="620" t="s">
        <v>251</v>
      </c>
      <c r="C16" s="621"/>
      <c r="D16" s="621"/>
      <c r="E16" s="621"/>
      <c r="F16" s="621"/>
      <c r="G16" s="621"/>
      <c r="H16" s="621"/>
      <c r="I16" s="621"/>
      <c r="J16" s="621"/>
      <c r="K16" s="621"/>
      <c r="L16" s="621"/>
      <c r="M16" s="621"/>
      <c r="N16" s="621"/>
      <c r="O16" s="621"/>
      <c r="P16" s="621"/>
      <c r="Q16" s="622"/>
      <c r="R16" s="623">
        <v>6575</v>
      </c>
      <c r="S16" s="624"/>
      <c r="T16" s="624"/>
      <c r="U16" s="624"/>
      <c r="V16" s="624"/>
      <c r="W16" s="624"/>
      <c r="X16" s="624"/>
      <c r="Y16" s="625"/>
      <c r="Z16" s="626">
        <v>0.1</v>
      </c>
      <c r="AA16" s="626"/>
      <c r="AB16" s="626"/>
      <c r="AC16" s="626"/>
      <c r="AD16" s="627">
        <v>6575</v>
      </c>
      <c r="AE16" s="627"/>
      <c r="AF16" s="627"/>
      <c r="AG16" s="627"/>
      <c r="AH16" s="627"/>
      <c r="AI16" s="627"/>
      <c r="AJ16" s="627"/>
      <c r="AK16" s="627"/>
      <c r="AL16" s="628">
        <v>0.1</v>
      </c>
      <c r="AM16" s="629"/>
      <c r="AN16" s="629"/>
      <c r="AO16" s="630"/>
      <c r="AP16" s="620" t="s">
        <v>252</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253</v>
      </c>
      <c r="CE16" s="621"/>
      <c r="CF16" s="621"/>
      <c r="CG16" s="621"/>
      <c r="CH16" s="621"/>
      <c r="CI16" s="621"/>
      <c r="CJ16" s="621"/>
      <c r="CK16" s="621"/>
      <c r="CL16" s="621"/>
      <c r="CM16" s="621"/>
      <c r="CN16" s="621"/>
      <c r="CO16" s="621"/>
      <c r="CP16" s="621"/>
      <c r="CQ16" s="622"/>
      <c r="CR16" s="623">
        <v>17685</v>
      </c>
      <c r="CS16" s="624"/>
      <c r="CT16" s="624"/>
      <c r="CU16" s="624"/>
      <c r="CV16" s="624"/>
      <c r="CW16" s="624"/>
      <c r="CX16" s="624"/>
      <c r="CY16" s="625"/>
      <c r="CZ16" s="626">
        <v>0.2</v>
      </c>
      <c r="DA16" s="626"/>
      <c r="DB16" s="626"/>
      <c r="DC16" s="626"/>
      <c r="DD16" s="632" t="s">
        <v>122</v>
      </c>
      <c r="DE16" s="624"/>
      <c r="DF16" s="624"/>
      <c r="DG16" s="624"/>
      <c r="DH16" s="624"/>
      <c r="DI16" s="624"/>
      <c r="DJ16" s="624"/>
      <c r="DK16" s="624"/>
      <c r="DL16" s="624"/>
      <c r="DM16" s="624"/>
      <c r="DN16" s="624"/>
      <c r="DO16" s="624"/>
      <c r="DP16" s="625"/>
      <c r="DQ16" s="632">
        <v>7524</v>
      </c>
      <c r="DR16" s="624"/>
      <c r="DS16" s="624"/>
      <c r="DT16" s="624"/>
      <c r="DU16" s="624"/>
      <c r="DV16" s="624"/>
      <c r="DW16" s="624"/>
      <c r="DX16" s="624"/>
      <c r="DY16" s="624"/>
      <c r="DZ16" s="624"/>
      <c r="EA16" s="624"/>
      <c r="EB16" s="624"/>
      <c r="EC16" s="633"/>
    </row>
    <row r="17" spans="2:133" ht="11.25" customHeight="1" x14ac:dyDescent="0.15">
      <c r="B17" s="620" t="s">
        <v>254</v>
      </c>
      <c r="C17" s="621"/>
      <c r="D17" s="621"/>
      <c r="E17" s="621"/>
      <c r="F17" s="621"/>
      <c r="G17" s="621"/>
      <c r="H17" s="621"/>
      <c r="I17" s="621"/>
      <c r="J17" s="621"/>
      <c r="K17" s="621"/>
      <c r="L17" s="621"/>
      <c r="M17" s="621"/>
      <c r="N17" s="621"/>
      <c r="O17" s="621"/>
      <c r="P17" s="621"/>
      <c r="Q17" s="622"/>
      <c r="R17" s="623">
        <v>17630</v>
      </c>
      <c r="S17" s="624"/>
      <c r="T17" s="624"/>
      <c r="U17" s="624"/>
      <c r="V17" s="624"/>
      <c r="W17" s="624"/>
      <c r="X17" s="624"/>
      <c r="Y17" s="625"/>
      <c r="Z17" s="626">
        <v>0.2</v>
      </c>
      <c r="AA17" s="626"/>
      <c r="AB17" s="626"/>
      <c r="AC17" s="626"/>
      <c r="AD17" s="627">
        <v>17630</v>
      </c>
      <c r="AE17" s="627"/>
      <c r="AF17" s="627"/>
      <c r="AG17" s="627"/>
      <c r="AH17" s="627"/>
      <c r="AI17" s="627"/>
      <c r="AJ17" s="627"/>
      <c r="AK17" s="627"/>
      <c r="AL17" s="628">
        <v>0.4</v>
      </c>
      <c r="AM17" s="629"/>
      <c r="AN17" s="629"/>
      <c r="AO17" s="630"/>
      <c r="AP17" s="620" t="s">
        <v>255</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256</v>
      </c>
      <c r="CE17" s="621"/>
      <c r="CF17" s="621"/>
      <c r="CG17" s="621"/>
      <c r="CH17" s="621"/>
      <c r="CI17" s="621"/>
      <c r="CJ17" s="621"/>
      <c r="CK17" s="621"/>
      <c r="CL17" s="621"/>
      <c r="CM17" s="621"/>
      <c r="CN17" s="621"/>
      <c r="CO17" s="621"/>
      <c r="CP17" s="621"/>
      <c r="CQ17" s="622"/>
      <c r="CR17" s="623">
        <v>848912</v>
      </c>
      <c r="CS17" s="624"/>
      <c r="CT17" s="624"/>
      <c r="CU17" s="624"/>
      <c r="CV17" s="624"/>
      <c r="CW17" s="624"/>
      <c r="CX17" s="624"/>
      <c r="CY17" s="625"/>
      <c r="CZ17" s="626">
        <v>10.6</v>
      </c>
      <c r="DA17" s="626"/>
      <c r="DB17" s="626"/>
      <c r="DC17" s="626"/>
      <c r="DD17" s="632" t="s">
        <v>122</v>
      </c>
      <c r="DE17" s="624"/>
      <c r="DF17" s="624"/>
      <c r="DG17" s="624"/>
      <c r="DH17" s="624"/>
      <c r="DI17" s="624"/>
      <c r="DJ17" s="624"/>
      <c r="DK17" s="624"/>
      <c r="DL17" s="624"/>
      <c r="DM17" s="624"/>
      <c r="DN17" s="624"/>
      <c r="DO17" s="624"/>
      <c r="DP17" s="625"/>
      <c r="DQ17" s="632">
        <v>844009</v>
      </c>
      <c r="DR17" s="624"/>
      <c r="DS17" s="624"/>
      <c r="DT17" s="624"/>
      <c r="DU17" s="624"/>
      <c r="DV17" s="624"/>
      <c r="DW17" s="624"/>
      <c r="DX17" s="624"/>
      <c r="DY17" s="624"/>
      <c r="DZ17" s="624"/>
      <c r="EA17" s="624"/>
      <c r="EB17" s="624"/>
      <c r="EC17" s="633"/>
    </row>
    <row r="18" spans="2:133" ht="11.25" customHeight="1" x14ac:dyDescent="0.15">
      <c r="B18" s="620" t="s">
        <v>257</v>
      </c>
      <c r="C18" s="621"/>
      <c r="D18" s="621"/>
      <c r="E18" s="621"/>
      <c r="F18" s="621"/>
      <c r="G18" s="621"/>
      <c r="H18" s="621"/>
      <c r="I18" s="621"/>
      <c r="J18" s="621"/>
      <c r="K18" s="621"/>
      <c r="L18" s="621"/>
      <c r="M18" s="621"/>
      <c r="N18" s="621"/>
      <c r="O18" s="621"/>
      <c r="P18" s="621"/>
      <c r="Q18" s="622"/>
      <c r="R18" s="623">
        <v>1667</v>
      </c>
      <c r="S18" s="624"/>
      <c r="T18" s="624"/>
      <c r="U18" s="624"/>
      <c r="V18" s="624"/>
      <c r="W18" s="624"/>
      <c r="X18" s="624"/>
      <c r="Y18" s="625"/>
      <c r="Z18" s="626">
        <v>0</v>
      </c>
      <c r="AA18" s="626"/>
      <c r="AB18" s="626"/>
      <c r="AC18" s="626"/>
      <c r="AD18" s="627">
        <v>1667</v>
      </c>
      <c r="AE18" s="627"/>
      <c r="AF18" s="627"/>
      <c r="AG18" s="627"/>
      <c r="AH18" s="627"/>
      <c r="AI18" s="627"/>
      <c r="AJ18" s="627"/>
      <c r="AK18" s="627"/>
      <c r="AL18" s="628">
        <v>0</v>
      </c>
      <c r="AM18" s="629"/>
      <c r="AN18" s="629"/>
      <c r="AO18" s="630"/>
      <c r="AP18" s="620" t="s">
        <v>258</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259</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15">
      <c r="B19" s="620" t="s">
        <v>260</v>
      </c>
      <c r="C19" s="621"/>
      <c r="D19" s="621"/>
      <c r="E19" s="621"/>
      <c r="F19" s="621"/>
      <c r="G19" s="621"/>
      <c r="H19" s="621"/>
      <c r="I19" s="621"/>
      <c r="J19" s="621"/>
      <c r="K19" s="621"/>
      <c r="L19" s="621"/>
      <c r="M19" s="621"/>
      <c r="N19" s="621"/>
      <c r="O19" s="621"/>
      <c r="P19" s="621"/>
      <c r="Q19" s="622"/>
      <c r="R19" s="623">
        <v>1667</v>
      </c>
      <c r="S19" s="624"/>
      <c r="T19" s="624"/>
      <c r="U19" s="624"/>
      <c r="V19" s="624"/>
      <c r="W19" s="624"/>
      <c r="X19" s="624"/>
      <c r="Y19" s="625"/>
      <c r="Z19" s="626">
        <v>0</v>
      </c>
      <c r="AA19" s="626"/>
      <c r="AB19" s="626"/>
      <c r="AC19" s="626"/>
      <c r="AD19" s="627">
        <v>1667</v>
      </c>
      <c r="AE19" s="627"/>
      <c r="AF19" s="627"/>
      <c r="AG19" s="627"/>
      <c r="AH19" s="627"/>
      <c r="AI19" s="627"/>
      <c r="AJ19" s="627"/>
      <c r="AK19" s="627"/>
      <c r="AL19" s="628">
        <v>0</v>
      </c>
      <c r="AM19" s="629"/>
      <c r="AN19" s="629"/>
      <c r="AO19" s="630"/>
      <c r="AP19" s="620" t="s">
        <v>261</v>
      </c>
      <c r="AQ19" s="621"/>
      <c r="AR19" s="621"/>
      <c r="AS19" s="621"/>
      <c r="AT19" s="621"/>
      <c r="AU19" s="621"/>
      <c r="AV19" s="621"/>
      <c r="AW19" s="621"/>
      <c r="AX19" s="621"/>
      <c r="AY19" s="621"/>
      <c r="AZ19" s="621"/>
      <c r="BA19" s="621"/>
      <c r="BB19" s="621"/>
      <c r="BC19" s="621"/>
      <c r="BD19" s="621"/>
      <c r="BE19" s="621"/>
      <c r="BF19" s="622"/>
      <c r="BG19" s="623">
        <v>2537</v>
      </c>
      <c r="BH19" s="624"/>
      <c r="BI19" s="624"/>
      <c r="BJ19" s="624"/>
      <c r="BK19" s="624"/>
      <c r="BL19" s="624"/>
      <c r="BM19" s="624"/>
      <c r="BN19" s="625"/>
      <c r="BO19" s="626">
        <v>0.4</v>
      </c>
      <c r="BP19" s="626"/>
      <c r="BQ19" s="626"/>
      <c r="BR19" s="626"/>
      <c r="BS19" s="627" t="s">
        <v>122</v>
      </c>
      <c r="BT19" s="627"/>
      <c r="BU19" s="627"/>
      <c r="BV19" s="627"/>
      <c r="BW19" s="627"/>
      <c r="BX19" s="627"/>
      <c r="BY19" s="627"/>
      <c r="BZ19" s="627"/>
      <c r="CA19" s="627"/>
      <c r="CB19" s="631"/>
      <c r="CD19" s="620" t="s">
        <v>262</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15">
      <c r="B20" s="636" t="s">
        <v>263</v>
      </c>
      <c r="C20" s="637"/>
      <c r="D20" s="637"/>
      <c r="E20" s="637"/>
      <c r="F20" s="637"/>
      <c r="G20" s="637"/>
      <c r="H20" s="637"/>
      <c r="I20" s="637"/>
      <c r="J20" s="637"/>
      <c r="K20" s="637"/>
      <c r="L20" s="637"/>
      <c r="M20" s="637"/>
      <c r="N20" s="637"/>
      <c r="O20" s="637"/>
      <c r="P20" s="637"/>
      <c r="Q20" s="638"/>
      <c r="R20" s="623" t="s">
        <v>122</v>
      </c>
      <c r="S20" s="624"/>
      <c r="T20" s="624"/>
      <c r="U20" s="624"/>
      <c r="V20" s="624"/>
      <c r="W20" s="624"/>
      <c r="X20" s="624"/>
      <c r="Y20" s="625"/>
      <c r="Z20" s="626" t="s">
        <v>122</v>
      </c>
      <c r="AA20" s="626"/>
      <c r="AB20" s="626"/>
      <c r="AC20" s="626"/>
      <c r="AD20" s="627" t="s">
        <v>122</v>
      </c>
      <c r="AE20" s="627"/>
      <c r="AF20" s="627"/>
      <c r="AG20" s="627"/>
      <c r="AH20" s="627"/>
      <c r="AI20" s="627"/>
      <c r="AJ20" s="627"/>
      <c r="AK20" s="627"/>
      <c r="AL20" s="628" t="s">
        <v>122</v>
      </c>
      <c r="AM20" s="629"/>
      <c r="AN20" s="629"/>
      <c r="AO20" s="630"/>
      <c r="AP20" s="620" t="s">
        <v>264</v>
      </c>
      <c r="AQ20" s="621"/>
      <c r="AR20" s="621"/>
      <c r="AS20" s="621"/>
      <c r="AT20" s="621"/>
      <c r="AU20" s="621"/>
      <c r="AV20" s="621"/>
      <c r="AW20" s="621"/>
      <c r="AX20" s="621"/>
      <c r="AY20" s="621"/>
      <c r="AZ20" s="621"/>
      <c r="BA20" s="621"/>
      <c r="BB20" s="621"/>
      <c r="BC20" s="621"/>
      <c r="BD20" s="621"/>
      <c r="BE20" s="621"/>
      <c r="BF20" s="622"/>
      <c r="BG20" s="623">
        <v>2537</v>
      </c>
      <c r="BH20" s="624"/>
      <c r="BI20" s="624"/>
      <c r="BJ20" s="624"/>
      <c r="BK20" s="624"/>
      <c r="BL20" s="624"/>
      <c r="BM20" s="624"/>
      <c r="BN20" s="625"/>
      <c r="BO20" s="626">
        <v>0.4</v>
      </c>
      <c r="BP20" s="626"/>
      <c r="BQ20" s="626"/>
      <c r="BR20" s="626"/>
      <c r="BS20" s="627" t="s">
        <v>122</v>
      </c>
      <c r="BT20" s="627"/>
      <c r="BU20" s="627"/>
      <c r="BV20" s="627"/>
      <c r="BW20" s="627"/>
      <c r="BX20" s="627"/>
      <c r="BY20" s="627"/>
      <c r="BZ20" s="627"/>
      <c r="CA20" s="627"/>
      <c r="CB20" s="631"/>
      <c r="CD20" s="620" t="s">
        <v>265</v>
      </c>
      <c r="CE20" s="621"/>
      <c r="CF20" s="621"/>
      <c r="CG20" s="621"/>
      <c r="CH20" s="621"/>
      <c r="CI20" s="621"/>
      <c r="CJ20" s="621"/>
      <c r="CK20" s="621"/>
      <c r="CL20" s="621"/>
      <c r="CM20" s="621"/>
      <c r="CN20" s="621"/>
      <c r="CO20" s="621"/>
      <c r="CP20" s="621"/>
      <c r="CQ20" s="622"/>
      <c r="CR20" s="623">
        <v>7980275</v>
      </c>
      <c r="CS20" s="624"/>
      <c r="CT20" s="624"/>
      <c r="CU20" s="624"/>
      <c r="CV20" s="624"/>
      <c r="CW20" s="624"/>
      <c r="CX20" s="624"/>
      <c r="CY20" s="625"/>
      <c r="CZ20" s="626">
        <v>100</v>
      </c>
      <c r="DA20" s="626"/>
      <c r="DB20" s="626"/>
      <c r="DC20" s="626"/>
      <c r="DD20" s="632">
        <v>1061181</v>
      </c>
      <c r="DE20" s="624"/>
      <c r="DF20" s="624"/>
      <c r="DG20" s="624"/>
      <c r="DH20" s="624"/>
      <c r="DI20" s="624"/>
      <c r="DJ20" s="624"/>
      <c r="DK20" s="624"/>
      <c r="DL20" s="624"/>
      <c r="DM20" s="624"/>
      <c r="DN20" s="624"/>
      <c r="DO20" s="624"/>
      <c r="DP20" s="625"/>
      <c r="DQ20" s="632">
        <v>6005636</v>
      </c>
      <c r="DR20" s="624"/>
      <c r="DS20" s="624"/>
      <c r="DT20" s="624"/>
      <c r="DU20" s="624"/>
      <c r="DV20" s="624"/>
      <c r="DW20" s="624"/>
      <c r="DX20" s="624"/>
      <c r="DY20" s="624"/>
      <c r="DZ20" s="624"/>
      <c r="EA20" s="624"/>
      <c r="EB20" s="624"/>
      <c r="EC20" s="633"/>
    </row>
    <row r="21" spans="2:133" ht="11.25" customHeight="1" x14ac:dyDescent="0.15">
      <c r="B21" s="620" t="s">
        <v>266</v>
      </c>
      <c r="C21" s="621"/>
      <c r="D21" s="621"/>
      <c r="E21" s="621"/>
      <c r="F21" s="621"/>
      <c r="G21" s="621"/>
      <c r="H21" s="621"/>
      <c r="I21" s="621"/>
      <c r="J21" s="621"/>
      <c r="K21" s="621"/>
      <c r="L21" s="621"/>
      <c r="M21" s="621"/>
      <c r="N21" s="621"/>
      <c r="O21" s="621"/>
      <c r="P21" s="621"/>
      <c r="Q21" s="622"/>
      <c r="R21" s="623">
        <v>4355831</v>
      </c>
      <c r="S21" s="624"/>
      <c r="T21" s="624"/>
      <c r="U21" s="624"/>
      <c r="V21" s="624"/>
      <c r="W21" s="624"/>
      <c r="X21" s="624"/>
      <c r="Y21" s="625"/>
      <c r="Z21" s="626">
        <v>51.3</v>
      </c>
      <c r="AA21" s="626"/>
      <c r="AB21" s="626"/>
      <c r="AC21" s="626"/>
      <c r="AD21" s="627">
        <v>3748772</v>
      </c>
      <c r="AE21" s="627"/>
      <c r="AF21" s="627"/>
      <c r="AG21" s="627"/>
      <c r="AH21" s="627"/>
      <c r="AI21" s="627"/>
      <c r="AJ21" s="627"/>
      <c r="AK21" s="627"/>
      <c r="AL21" s="628">
        <v>76.5</v>
      </c>
      <c r="AM21" s="629"/>
      <c r="AN21" s="629"/>
      <c r="AO21" s="630"/>
      <c r="AP21" s="620" t="s">
        <v>267</v>
      </c>
      <c r="AQ21" s="639"/>
      <c r="AR21" s="639"/>
      <c r="AS21" s="639"/>
      <c r="AT21" s="639"/>
      <c r="AU21" s="639"/>
      <c r="AV21" s="639"/>
      <c r="AW21" s="639"/>
      <c r="AX21" s="639"/>
      <c r="AY21" s="639"/>
      <c r="AZ21" s="639"/>
      <c r="BA21" s="639"/>
      <c r="BB21" s="639"/>
      <c r="BC21" s="639"/>
      <c r="BD21" s="639"/>
      <c r="BE21" s="639"/>
      <c r="BF21" s="640"/>
      <c r="BG21" s="623">
        <v>2537</v>
      </c>
      <c r="BH21" s="624"/>
      <c r="BI21" s="624"/>
      <c r="BJ21" s="624"/>
      <c r="BK21" s="624"/>
      <c r="BL21" s="624"/>
      <c r="BM21" s="624"/>
      <c r="BN21" s="625"/>
      <c r="BO21" s="626">
        <v>0.4</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15">
      <c r="B22" s="620" t="s">
        <v>268</v>
      </c>
      <c r="C22" s="621"/>
      <c r="D22" s="621"/>
      <c r="E22" s="621"/>
      <c r="F22" s="621"/>
      <c r="G22" s="621"/>
      <c r="H22" s="621"/>
      <c r="I22" s="621"/>
      <c r="J22" s="621"/>
      <c r="K22" s="621"/>
      <c r="L22" s="621"/>
      <c r="M22" s="621"/>
      <c r="N22" s="621"/>
      <c r="O22" s="621"/>
      <c r="P22" s="621"/>
      <c r="Q22" s="622"/>
      <c r="R22" s="623">
        <v>3748772</v>
      </c>
      <c r="S22" s="624"/>
      <c r="T22" s="624"/>
      <c r="U22" s="624"/>
      <c r="V22" s="624"/>
      <c r="W22" s="624"/>
      <c r="X22" s="624"/>
      <c r="Y22" s="625"/>
      <c r="Z22" s="626">
        <v>44.1</v>
      </c>
      <c r="AA22" s="626"/>
      <c r="AB22" s="626"/>
      <c r="AC22" s="626"/>
      <c r="AD22" s="627">
        <v>3748772</v>
      </c>
      <c r="AE22" s="627"/>
      <c r="AF22" s="627"/>
      <c r="AG22" s="627"/>
      <c r="AH22" s="627"/>
      <c r="AI22" s="627"/>
      <c r="AJ22" s="627"/>
      <c r="AK22" s="627"/>
      <c r="AL22" s="628">
        <v>76.5</v>
      </c>
      <c r="AM22" s="629"/>
      <c r="AN22" s="629"/>
      <c r="AO22" s="630"/>
      <c r="AP22" s="620" t="s">
        <v>269</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270</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271</v>
      </c>
      <c r="C23" s="621"/>
      <c r="D23" s="621"/>
      <c r="E23" s="621"/>
      <c r="F23" s="621"/>
      <c r="G23" s="621"/>
      <c r="H23" s="621"/>
      <c r="I23" s="621"/>
      <c r="J23" s="621"/>
      <c r="K23" s="621"/>
      <c r="L23" s="621"/>
      <c r="M23" s="621"/>
      <c r="N23" s="621"/>
      <c r="O23" s="621"/>
      <c r="P23" s="621"/>
      <c r="Q23" s="622"/>
      <c r="R23" s="623">
        <v>607059</v>
      </c>
      <c r="S23" s="624"/>
      <c r="T23" s="624"/>
      <c r="U23" s="624"/>
      <c r="V23" s="624"/>
      <c r="W23" s="624"/>
      <c r="X23" s="624"/>
      <c r="Y23" s="625"/>
      <c r="Z23" s="626">
        <v>7.1</v>
      </c>
      <c r="AA23" s="626"/>
      <c r="AB23" s="626"/>
      <c r="AC23" s="626"/>
      <c r="AD23" s="627" t="s">
        <v>122</v>
      </c>
      <c r="AE23" s="627"/>
      <c r="AF23" s="627"/>
      <c r="AG23" s="627"/>
      <c r="AH23" s="627"/>
      <c r="AI23" s="627"/>
      <c r="AJ23" s="627"/>
      <c r="AK23" s="627"/>
      <c r="AL23" s="628" t="s">
        <v>122</v>
      </c>
      <c r="AM23" s="629"/>
      <c r="AN23" s="629"/>
      <c r="AO23" s="630"/>
      <c r="AP23" s="620" t="s">
        <v>272</v>
      </c>
      <c r="AQ23" s="639"/>
      <c r="AR23" s="639"/>
      <c r="AS23" s="639"/>
      <c r="AT23" s="639"/>
      <c r="AU23" s="639"/>
      <c r="AV23" s="639"/>
      <c r="AW23" s="639"/>
      <c r="AX23" s="639"/>
      <c r="AY23" s="639"/>
      <c r="AZ23" s="639"/>
      <c r="BA23" s="639"/>
      <c r="BB23" s="639"/>
      <c r="BC23" s="639"/>
      <c r="BD23" s="639"/>
      <c r="BE23" s="639"/>
      <c r="BF23" s="640"/>
      <c r="BG23" s="623" t="s">
        <v>122</v>
      </c>
      <c r="BH23" s="624"/>
      <c r="BI23" s="624"/>
      <c r="BJ23" s="624"/>
      <c r="BK23" s="624"/>
      <c r="BL23" s="624"/>
      <c r="BM23" s="624"/>
      <c r="BN23" s="625"/>
      <c r="BO23" s="626" t="s">
        <v>122</v>
      </c>
      <c r="BP23" s="626"/>
      <c r="BQ23" s="626"/>
      <c r="BR23" s="626"/>
      <c r="BS23" s="627" t="s">
        <v>122</v>
      </c>
      <c r="BT23" s="627"/>
      <c r="BU23" s="627"/>
      <c r="BV23" s="627"/>
      <c r="BW23" s="627"/>
      <c r="BX23" s="627"/>
      <c r="BY23" s="627"/>
      <c r="BZ23" s="627"/>
      <c r="CA23" s="627"/>
      <c r="CB23" s="631"/>
      <c r="CD23" s="605" t="s">
        <v>212</v>
      </c>
      <c r="CE23" s="606"/>
      <c r="CF23" s="606"/>
      <c r="CG23" s="606"/>
      <c r="CH23" s="606"/>
      <c r="CI23" s="606"/>
      <c r="CJ23" s="606"/>
      <c r="CK23" s="606"/>
      <c r="CL23" s="606"/>
      <c r="CM23" s="606"/>
      <c r="CN23" s="606"/>
      <c r="CO23" s="606"/>
      <c r="CP23" s="606"/>
      <c r="CQ23" s="607"/>
      <c r="CR23" s="605" t="s">
        <v>273</v>
      </c>
      <c r="CS23" s="606"/>
      <c r="CT23" s="606"/>
      <c r="CU23" s="606"/>
      <c r="CV23" s="606"/>
      <c r="CW23" s="606"/>
      <c r="CX23" s="606"/>
      <c r="CY23" s="607"/>
      <c r="CZ23" s="605" t="s">
        <v>274</v>
      </c>
      <c r="DA23" s="606"/>
      <c r="DB23" s="606"/>
      <c r="DC23" s="607"/>
      <c r="DD23" s="605" t="s">
        <v>275</v>
      </c>
      <c r="DE23" s="606"/>
      <c r="DF23" s="606"/>
      <c r="DG23" s="606"/>
      <c r="DH23" s="606"/>
      <c r="DI23" s="606"/>
      <c r="DJ23" s="606"/>
      <c r="DK23" s="607"/>
      <c r="DL23" s="650" t="s">
        <v>276</v>
      </c>
      <c r="DM23" s="651"/>
      <c r="DN23" s="651"/>
      <c r="DO23" s="651"/>
      <c r="DP23" s="651"/>
      <c r="DQ23" s="651"/>
      <c r="DR23" s="651"/>
      <c r="DS23" s="651"/>
      <c r="DT23" s="651"/>
      <c r="DU23" s="651"/>
      <c r="DV23" s="652"/>
      <c r="DW23" s="605" t="s">
        <v>277</v>
      </c>
      <c r="DX23" s="606"/>
      <c r="DY23" s="606"/>
      <c r="DZ23" s="606"/>
      <c r="EA23" s="606"/>
      <c r="EB23" s="606"/>
      <c r="EC23" s="607"/>
    </row>
    <row r="24" spans="2:133" ht="11.25" customHeight="1" x14ac:dyDescent="0.15">
      <c r="B24" s="620" t="s">
        <v>278</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279</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280</v>
      </c>
      <c r="CE24" s="610"/>
      <c r="CF24" s="610"/>
      <c r="CG24" s="610"/>
      <c r="CH24" s="610"/>
      <c r="CI24" s="610"/>
      <c r="CJ24" s="610"/>
      <c r="CK24" s="610"/>
      <c r="CL24" s="610"/>
      <c r="CM24" s="610"/>
      <c r="CN24" s="610"/>
      <c r="CO24" s="610"/>
      <c r="CP24" s="610"/>
      <c r="CQ24" s="611"/>
      <c r="CR24" s="612">
        <v>2623335</v>
      </c>
      <c r="CS24" s="613"/>
      <c r="CT24" s="613"/>
      <c r="CU24" s="613"/>
      <c r="CV24" s="613"/>
      <c r="CW24" s="613"/>
      <c r="CX24" s="613"/>
      <c r="CY24" s="614"/>
      <c r="CZ24" s="617">
        <v>32.9</v>
      </c>
      <c r="DA24" s="618"/>
      <c r="DB24" s="618"/>
      <c r="DC24" s="634"/>
      <c r="DD24" s="653">
        <v>2218059</v>
      </c>
      <c r="DE24" s="613"/>
      <c r="DF24" s="613"/>
      <c r="DG24" s="613"/>
      <c r="DH24" s="613"/>
      <c r="DI24" s="613"/>
      <c r="DJ24" s="613"/>
      <c r="DK24" s="614"/>
      <c r="DL24" s="653">
        <v>1884908</v>
      </c>
      <c r="DM24" s="613"/>
      <c r="DN24" s="613"/>
      <c r="DO24" s="613"/>
      <c r="DP24" s="613"/>
      <c r="DQ24" s="613"/>
      <c r="DR24" s="613"/>
      <c r="DS24" s="613"/>
      <c r="DT24" s="613"/>
      <c r="DU24" s="613"/>
      <c r="DV24" s="614"/>
      <c r="DW24" s="617">
        <v>38.299999999999997</v>
      </c>
      <c r="DX24" s="618"/>
      <c r="DY24" s="618"/>
      <c r="DZ24" s="618"/>
      <c r="EA24" s="618"/>
      <c r="EB24" s="618"/>
      <c r="EC24" s="619"/>
    </row>
    <row r="25" spans="2:133" ht="11.25" customHeight="1" x14ac:dyDescent="0.15">
      <c r="B25" s="620" t="s">
        <v>281</v>
      </c>
      <c r="C25" s="621"/>
      <c r="D25" s="621"/>
      <c r="E25" s="621"/>
      <c r="F25" s="621"/>
      <c r="G25" s="621"/>
      <c r="H25" s="621"/>
      <c r="I25" s="621"/>
      <c r="J25" s="621"/>
      <c r="K25" s="621"/>
      <c r="L25" s="621"/>
      <c r="M25" s="621"/>
      <c r="N25" s="621"/>
      <c r="O25" s="621"/>
      <c r="P25" s="621"/>
      <c r="Q25" s="622"/>
      <c r="R25" s="623">
        <v>5462592</v>
      </c>
      <c r="S25" s="624"/>
      <c r="T25" s="624"/>
      <c r="U25" s="624"/>
      <c r="V25" s="624"/>
      <c r="W25" s="624"/>
      <c r="X25" s="624"/>
      <c r="Y25" s="625"/>
      <c r="Z25" s="626">
        <v>64.3</v>
      </c>
      <c r="AA25" s="626"/>
      <c r="AB25" s="626"/>
      <c r="AC25" s="626"/>
      <c r="AD25" s="627">
        <v>4855533</v>
      </c>
      <c r="AE25" s="627"/>
      <c r="AF25" s="627"/>
      <c r="AG25" s="627"/>
      <c r="AH25" s="627"/>
      <c r="AI25" s="627"/>
      <c r="AJ25" s="627"/>
      <c r="AK25" s="627"/>
      <c r="AL25" s="628">
        <v>99.1</v>
      </c>
      <c r="AM25" s="629"/>
      <c r="AN25" s="629"/>
      <c r="AO25" s="630"/>
      <c r="AP25" s="620" t="s">
        <v>282</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283</v>
      </c>
      <c r="CE25" s="621"/>
      <c r="CF25" s="621"/>
      <c r="CG25" s="621"/>
      <c r="CH25" s="621"/>
      <c r="CI25" s="621"/>
      <c r="CJ25" s="621"/>
      <c r="CK25" s="621"/>
      <c r="CL25" s="621"/>
      <c r="CM25" s="621"/>
      <c r="CN25" s="621"/>
      <c r="CO25" s="621"/>
      <c r="CP25" s="621"/>
      <c r="CQ25" s="622"/>
      <c r="CR25" s="623">
        <v>1142612</v>
      </c>
      <c r="CS25" s="656"/>
      <c r="CT25" s="656"/>
      <c r="CU25" s="656"/>
      <c r="CV25" s="656"/>
      <c r="CW25" s="656"/>
      <c r="CX25" s="656"/>
      <c r="CY25" s="657"/>
      <c r="CZ25" s="628">
        <v>14.3</v>
      </c>
      <c r="DA25" s="654"/>
      <c r="DB25" s="654"/>
      <c r="DC25" s="658"/>
      <c r="DD25" s="632">
        <v>1049763</v>
      </c>
      <c r="DE25" s="656"/>
      <c r="DF25" s="656"/>
      <c r="DG25" s="656"/>
      <c r="DH25" s="656"/>
      <c r="DI25" s="656"/>
      <c r="DJ25" s="656"/>
      <c r="DK25" s="657"/>
      <c r="DL25" s="632">
        <v>1031486</v>
      </c>
      <c r="DM25" s="656"/>
      <c r="DN25" s="656"/>
      <c r="DO25" s="656"/>
      <c r="DP25" s="656"/>
      <c r="DQ25" s="656"/>
      <c r="DR25" s="656"/>
      <c r="DS25" s="656"/>
      <c r="DT25" s="656"/>
      <c r="DU25" s="656"/>
      <c r="DV25" s="657"/>
      <c r="DW25" s="628">
        <v>21</v>
      </c>
      <c r="DX25" s="654"/>
      <c r="DY25" s="654"/>
      <c r="DZ25" s="654"/>
      <c r="EA25" s="654"/>
      <c r="EB25" s="654"/>
      <c r="EC25" s="655"/>
    </row>
    <row r="26" spans="2:133" ht="11.25" customHeight="1" x14ac:dyDescent="0.15">
      <c r="B26" s="620" t="s">
        <v>284</v>
      </c>
      <c r="C26" s="621"/>
      <c r="D26" s="621"/>
      <c r="E26" s="621"/>
      <c r="F26" s="621"/>
      <c r="G26" s="621"/>
      <c r="H26" s="621"/>
      <c r="I26" s="621"/>
      <c r="J26" s="621"/>
      <c r="K26" s="621"/>
      <c r="L26" s="621"/>
      <c r="M26" s="621"/>
      <c r="N26" s="621"/>
      <c r="O26" s="621"/>
      <c r="P26" s="621"/>
      <c r="Q26" s="622"/>
      <c r="R26" s="623">
        <v>921</v>
      </c>
      <c r="S26" s="624"/>
      <c r="T26" s="624"/>
      <c r="U26" s="624"/>
      <c r="V26" s="624"/>
      <c r="W26" s="624"/>
      <c r="X26" s="624"/>
      <c r="Y26" s="625"/>
      <c r="Z26" s="626">
        <v>0</v>
      </c>
      <c r="AA26" s="626"/>
      <c r="AB26" s="626"/>
      <c r="AC26" s="626"/>
      <c r="AD26" s="627">
        <v>921</v>
      </c>
      <c r="AE26" s="627"/>
      <c r="AF26" s="627"/>
      <c r="AG26" s="627"/>
      <c r="AH26" s="627"/>
      <c r="AI26" s="627"/>
      <c r="AJ26" s="627"/>
      <c r="AK26" s="627"/>
      <c r="AL26" s="628">
        <v>0</v>
      </c>
      <c r="AM26" s="629"/>
      <c r="AN26" s="629"/>
      <c r="AO26" s="630"/>
      <c r="AP26" s="620" t="s">
        <v>285</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286</v>
      </c>
      <c r="CE26" s="621"/>
      <c r="CF26" s="621"/>
      <c r="CG26" s="621"/>
      <c r="CH26" s="621"/>
      <c r="CI26" s="621"/>
      <c r="CJ26" s="621"/>
      <c r="CK26" s="621"/>
      <c r="CL26" s="621"/>
      <c r="CM26" s="621"/>
      <c r="CN26" s="621"/>
      <c r="CO26" s="621"/>
      <c r="CP26" s="621"/>
      <c r="CQ26" s="622"/>
      <c r="CR26" s="623">
        <v>624716</v>
      </c>
      <c r="CS26" s="624"/>
      <c r="CT26" s="624"/>
      <c r="CU26" s="624"/>
      <c r="CV26" s="624"/>
      <c r="CW26" s="624"/>
      <c r="CX26" s="624"/>
      <c r="CY26" s="625"/>
      <c r="CZ26" s="628">
        <v>7.8</v>
      </c>
      <c r="DA26" s="654"/>
      <c r="DB26" s="654"/>
      <c r="DC26" s="658"/>
      <c r="DD26" s="632">
        <v>578334</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4"/>
      <c r="DY26" s="654"/>
      <c r="DZ26" s="654"/>
      <c r="EA26" s="654"/>
      <c r="EB26" s="654"/>
      <c r="EC26" s="655"/>
    </row>
    <row r="27" spans="2:133" ht="11.25" customHeight="1" x14ac:dyDescent="0.15">
      <c r="B27" s="620" t="s">
        <v>287</v>
      </c>
      <c r="C27" s="621"/>
      <c r="D27" s="621"/>
      <c r="E27" s="621"/>
      <c r="F27" s="621"/>
      <c r="G27" s="621"/>
      <c r="H27" s="621"/>
      <c r="I27" s="621"/>
      <c r="J27" s="621"/>
      <c r="K27" s="621"/>
      <c r="L27" s="621"/>
      <c r="M27" s="621"/>
      <c r="N27" s="621"/>
      <c r="O27" s="621"/>
      <c r="P27" s="621"/>
      <c r="Q27" s="622"/>
      <c r="R27" s="623">
        <v>38777</v>
      </c>
      <c r="S27" s="624"/>
      <c r="T27" s="624"/>
      <c r="U27" s="624"/>
      <c r="V27" s="624"/>
      <c r="W27" s="624"/>
      <c r="X27" s="624"/>
      <c r="Y27" s="625"/>
      <c r="Z27" s="626">
        <v>0.5</v>
      </c>
      <c r="AA27" s="626"/>
      <c r="AB27" s="626"/>
      <c r="AC27" s="626"/>
      <c r="AD27" s="627" t="s">
        <v>122</v>
      </c>
      <c r="AE27" s="627"/>
      <c r="AF27" s="627"/>
      <c r="AG27" s="627"/>
      <c r="AH27" s="627"/>
      <c r="AI27" s="627"/>
      <c r="AJ27" s="627"/>
      <c r="AK27" s="627"/>
      <c r="AL27" s="628" t="s">
        <v>122</v>
      </c>
      <c r="AM27" s="629"/>
      <c r="AN27" s="629"/>
      <c r="AO27" s="630"/>
      <c r="AP27" s="620" t="s">
        <v>288</v>
      </c>
      <c r="AQ27" s="621"/>
      <c r="AR27" s="621"/>
      <c r="AS27" s="621"/>
      <c r="AT27" s="621"/>
      <c r="AU27" s="621"/>
      <c r="AV27" s="621"/>
      <c r="AW27" s="621"/>
      <c r="AX27" s="621"/>
      <c r="AY27" s="621"/>
      <c r="AZ27" s="621"/>
      <c r="BA27" s="621"/>
      <c r="BB27" s="621"/>
      <c r="BC27" s="621"/>
      <c r="BD27" s="621"/>
      <c r="BE27" s="621"/>
      <c r="BF27" s="622"/>
      <c r="BG27" s="623">
        <v>723885</v>
      </c>
      <c r="BH27" s="624"/>
      <c r="BI27" s="624"/>
      <c r="BJ27" s="624"/>
      <c r="BK27" s="624"/>
      <c r="BL27" s="624"/>
      <c r="BM27" s="624"/>
      <c r="BN27" s="625"/>
      <c r="BO27" s="626">
        <v>100</v>
      </c>
      <c r="BP27" s="626"/>
      <c r="BQ27" s="626"/>
      <c r="BR27" s="626"/>
      <c r="BS27" s="627" t="s">
        <v>122</v>
      </c>
      <c r="BT27" s="627"/>
      <c r="BU27" s="627"/>
      <c r="BV27" s="627"/>
      <c r="BW27" s="627"/>
      <c r="BX27" s="627"/>
      <c r="BY27" s="627"/>
      <c r="BZ27" s="627"/>
      <c r="CA27" s="627"/>
      <c r="CB27" s="631"/>
      <c r="CD27" s="620" t="s">
        <v>289</v>
      </c>
      <c r="CE27" s="621"/>
      <c r="CF27" s="621"/>
      <c r="CG27" s="621"/>
      <c r="CH27" s="621"/>
      <c r="CI27" s="621"/>
      <c r="CJ27" s="621"/>
      <c r="CK27" s="621"/>
      <c r="CL27" s="621"/>
      <c r="CM27" s="621"/>
      <c r="CN27" s="621"/>
      <c r="CO27" s="621"/>
      <c r="CP27" s="621"/>
      <c r="CQ27" s="622"/>
      <c r="CR27" s="623">
        <v>631811</v>
      </c>
      <c r="CS27" s="656"/>
      <c r="CT27" s="656"/>
      <c r="CU27" s="656"/>
      <c r="CV27" s="656"/>
      <c r="CW27" s="656"/>
      <c r="CX27" s="656"/>
      <c r="CY27" s="657"/>
      <c r="CZ27" s="628">
        <v>7.9</v>
      </c>
      <c r="DA27" s="654"/>
      <c r="DB27" s="654"/>
      <c r="DC27" s="658"/>
      <c r="DD27" s="632">
        <v>324287</v>
      </c>
      <c r="DE27" s="656"/>
      <c r="DF27" s="656"/>
      <c r="DG27" s="656"/>
      <c r="DH27" s="656"/>
      <c r="DI27" s="656"/>
      <c r="DJ27" s="656"/>
      <c r="DK27" s="657"/>
      <c r="DL27" s="632">
        <v>151910</v>
      </c>
      <c r="DM27" s="656"/>
      <c r="DN27" s="656"/>
      <c r="DO27" s="656"/>
      <c r="DP27" s="656"/>
      <c r="DQ27" s="656"/>
      <c r="DR27" s="656"/>
      <c r="DS27" s="656"/>
      <c r="DT27" s="656"/>
      <c r="DU27" s="656"/>
      <c r="DV27" s="657"/>
      <c r="DW27" s="628">
        <v>3.1</v>
      </c>
      <c r="DX27" s="654"/>
      <c r="DY27" s="654"/>
      <c r="DZ27" s="654"/>
      <c r="EA27" s="654"/>
      <c r="EB27" s="654"/>
      <c r="EC27" s="655"/>
    </row>
    <row r="28" spans="2:133" ht="11.25" customHeight="1" x14ac:dyDescent="0.15">
      <c r="B28" s="620" t="s">
        <v>290</v>
      </c>
      <c r="C28" s="621"/>
      <c r="D28" s="621"/>
      <c r="E28" s="621"/>
      <c r="F28" s="621"/>
      <c r="G28" s="621"/>
      <c r="H28" s="621"/>
      <c r="I28" s="621"/>
      <c r="J28" s="621"/>
      <c r="K28" s="621"/>
      <c r="L28" s="621"/>
      <c r="M28" s="621"/>
      <c r="N28" s="621"/>
      <c r="O28" s="621"/>
      <c r="P28" s="621"/>
      <c r="Q28" s="622"/>
      <c r="R28" s="623">
        <v>112982</v>
      </c>
      <c r="S28" s="624"/>
      <c r="T28" s="624"/>
      <c r="U28" s="624"/>
      <c r="V28" s="624"/>
      <c r="W28" s="624"/>
      <c r="X28" s="624"/>
      <c r="Y28" s="625"/>
      <c r="Z28" s="626">
        <v>1.3</v>
      </c>
      <c r="AA28" s="626"/>
      <c r="AB28" s="626"/>
      <c r="AC28" s="626"/>
      <c r="AD28" s="627" t="s">
        <v>122</v>
      </c>
      <c r="AE28" s="627"/>
      <c r="AF28" s="627"/>
      <c r="AG28" s="627"/>
      <c r="AH28" s="627"/>
      <c r="AI28" s="627"/>
      <c r="AJ28" s="627"/>
      <c r="AK28" s="627"/>
      <c r="AL28" s="628" t="s">
        <v>122</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291</v>
      </c>
      <c r="CE28" s="621"/>
      <c r="CF28" s="621"/>
      <c r="CG28" s="621"/>
      <c r="CH28" s="621"/>
      <c r="CI28" s="621"/>
      <c r="CJ28" s="621"/>
      <c r="CK28" s="621"/>
      <c r="CL28" s="621"/>
      <c r="CM28" s="621"/>
      <c r="CN28" s="621"/>
      <c r="CO28" s="621"/>
      <c r="CP28" s="621"/>
      <c r="CQ28" s="622"/>
      <c r="CR28" s="623">
        <v>848912</v>
      </c>
      <c r="CS28" s="624"/>
      <c r="CT28" s="624"/>
      <c r="CU28" s="624"/>
      <c r="CV28" s="624"/>
      <c r="CW28" s="624"/>
      <c r="CX28" s="624"/>
      <c r="CY28" s="625"/>
      <c r="CZ28" s="628">
        <v>10.6</v>
      </c>
      <c r="DA28" s="654"/>
      <c r="DB28" s="654"/>
      <c r="DC28" s="658"/>
      <c r="DD28" s="632">
        <v>844009</v>
      </c>
      <c r="DE28" s="624"/>
      <c r="DF28" s="624"/>
      <c r="DG28" s="624"/>
      <c r="DH28" s="624"/>
      <c r="DI28" s="624"/>
      <c r="DJ28" s="624"/>
      <c r="DK28" s="625"/>
      <c r="DL28" s="632">
        <v>701512</v>
      </c>
      <c r="DM28" s="624"/>
      <c r="DN28" s="624"/>
      <c r="DO28" s="624"/>
      <c r="DP28" s="624"/>
      <c r="DQ28" s="624"/>
      <c r="DR28" s="624"/>
      <c r="DS28" s="624"/>
      <c r="DT28" s="624"/>
      <c r="DU28" s="624"/>
      <c r="DV28" s="625"/>
      <c r="DW28" s="628">
        <v>14.3</v>
      </c>
      <c r="DX28" s="654"/>
      <c r="DY28" s="654"/>
      <c r="DZ28" s="654"/>
      <c r="EA28" s="654"/>
      <c r="EB28" s="654"/>
      <c r="EC28" s="655"/>
    </row>
    <row r="29" spans="2:133" ht="11.25" customHeight="1" x14ac:dyDescent="0.15">
      <c r="B29" s="620" t="s">
        <v>292</v>
      </c>
      <c r="C29" s="621"/>
      <c r="D29" s="621"/>
      <c r="E29" s="621"/>
      <c r="F29" s="621"/>
      <c r="G29" s="621"/>
      <c r="H29" s="621"/>
      <c r="I29" s="621"/>
      <c r="J29" s="621"/>
      <c r="K29" s="621"/>
      <c r="L29" s="621"/>
      <c r="M29" s="621"/>
      <c r="N29" s="621"/>
      <c r="O29" s="621"/>
      <c r="P29" s="621"/>
      <c r="Q29" s="622"/>
      <c r="R29" s="623">
        <v>4424</v>
      </c>
      <c r="S29" s="624"/>
      <c r="T29" s="624"/>
      <c r="U29" s="624"/>
      <c r="V29" s="624"/>
      <c r="W29" s="624"/>
      <c r="X29" s="624"/>
      <c r="Y29" s="625"/>
      <c r="Z29" s="626">
        <v>0.1</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59" t="s">
        <v>293</v>
      </c>
      <c r="CE29" s="660"/>
      <c r="CF29" s="620" t="s">
        <v>66</v>
      </c>
      <c r="CG29" s="621"/>
      <c r="CH29" s="621"/>
      <c r="CI29" s="621"/>
      <c r="CJ29" s="621"/>
      <c r="CK29" s="621"/>
      <c r="CL29" s="621"/>
      <c r="CM29" s="621"/>
      <c r="CN29" s="621"/>
      <c r="CO29" s="621"/>
      <c r="CP29" s="621"/>
      <c r="CQ29" s="622"/>
      <c r="CR29" s="623">
        <v>848912</v>
      </c>
      <c r="CS29" s="656"/>
      <c r="CT29" s="656"/>
      <c r="CU29" s="656"/>
      <c r="CV29" s="656"/>
      <c r="CW29" s="656"/>
      <c r="CX29" s="656"/>
      <c r="CY29" s="657"/>
      <c r="CZ29" s="628">
        <v>10.6</v>
      </c>
      <c r="DA29" s="654"/>
      <c r="DB29" s="654"/>
      <c r="DC29" s="658"/>
      <c r="DD29" s="632">
        <v>844009</v>
      </c>
      <c r="DE29" s="656"/>
      <c r="DF29" s="656"/>
      <c r="DG29" s="656"/>
      <c r="DH29" s="656"/>
      <c r="DI29" s="656"/>
      <c r="DJ29" s="656"/>
      <c r="DK29" s="657"/>
      <c r="DL29" s="632">
        <v>701512</v>
      </c>
      <c r="DM29" s="656"/>
      <c r="DN29" s="656"/>
      <c r="DO29" s="656"/>
      <c r="DP29" s="656"/>
      <c r="DQ29" s="656"/>
      <c r="DR29" s="656"/>
      <c r="DS29" s="656"/>
      <c r="DT29" s="656"/>
      <c r="DU29" s="656"/>
      <c r="DV29" s="657"/>
      <c r="DW29" s="628">
        <v>14.3</v>
      </c>
      <c r="DX29" s="654"/>
      <c r="DY29" s="654"/>
      <c r="DZ29" s="654"/>
      <c r="EA29" s="654"/>
      <c r="EB29" s="654"/>
      <c r="EC29" s="655"/>
    </row>
    <row r="30" spans="2:133" ht="11.25" customHeight="1" x14ac:dyDescent="0.15">
      <c r="B30" s="620" t="s">
        <v>294</v>
      </c>
      <c r="C30" s="621"/>
      <c r="D30" s="621"/>
      <c r="E30" s="621"/>
      <c r="F30" s="621"/>
      <c r="G30" s="621"/>
      <c r="H30" s="621"/>
      <c r="I30" s="621"/>
      <c r="J30" s="621"/>
      <c r="K30" s="621"/>
      <c r="L30" s="621"/>
      <c r="M30" s="621"/>
      <c r="N30" s="621"/>
      <c r="O30" s="621"/>
      <c r="P30" s="621"/>
      <c r="Q30" s="622"/>
      <c r="R30" s="623">
        <v>672586</v>
      </c>
      <c r="S30" s="624"/>
      <c r="T30" s="624"/>
      <c r="U30" s="624"/>
      <c r="V30" s="624"/>
      <c r="W30" s="624"/>
      <c r="X30" s="624"/>
      <c r="Y30" s="625"/>
      <c r="Z30" s="626">
        <v>7.9</v>
      </c>
      <c r="AA30" s="626"/>
      <c r="AB30" s="626"/>
      <c r="AC30" s="626"/>
      <c r="AD30" s="627" t="s">
        <v>122</v>
      </c>
      <c r="AE30" s="627"/>
      <c r="AF30" s="627"/>
      <c r="AG30" s="627"/>
      <c r="AH30" s="627"/>
      <c r="AI30" s="627"/>
      <c r="AJ30" s="627"/>
      <c r="AK30" s="627"/>
      <c r="AL30" s="628" t="s">
        <v>122</v>
      </c>
      <c r="AM30" s="629"/>
      <c r="AN30" s="629"/>
      <c r="AO30" s="630"/>
      <c r="AP30" s="605" t="s">
        <v>212</v>
      </c>
      <c r="AQ30" s="606"/>
      <c r="AR30" s="606"/>
      <c r="AS30" s="606"/>
      <c r="AT30" s="606"/>
      <c r="AU30" s="606"/>
      <c r="AV30" s="606"/>
      <c r="AW30" s="606"/>
      <c r="AX30" s="606"/>
      <c r="AY30" s="606"/>
      <c r="AZ30" s="606"/>
      <c r="BA30" s="606"/>
      <c r="BB30" s="606"/>
      <c r="BC30" s="606"/>
      <c r="BD30" s="606"/>
      <c r="BE30" s="606"/>
      <c r="BF30" s="607"/>
      <c r="BG30" s="605" t="s">
        <v>295</v>
      </c>
      <c r="BH30" s="665"/>
      <c r="BI30" s="665"/>
      <c r="BJ30" s="665"/>
      <c r="BK30" s="665"/>
      <c r="BL30" s="665"/>
      <c r="BM30" s="665"/>
      <c r="BN30" s="665"/>
      <c r="BO30" s="665"/>
      <c r="BP30" s="665"/>
      <c r="BQ30" s="666"/>
      <c r="BR30" s="605" t="s">
        <v>296</v>
      </c>
      <c r="BS30" s="665"/>
      <c r="BT30" s="665"/>
      <c r="BU30" s="665"/>
      <c r="BV30" s="665"/>
      <c r="BW30" s="665"/>
      <c r="BX30" s="665"/>
      <c r="BY30" s="665"/>
      <c r="BZ30" s="665"/>
      <c r="CA30" s="665"/>
      <c r="CB30" s="666"/>
      <c r="CD30" s="661"/>
      <c r="CE30" s="662"/>
      <c r="CF30" s="620" t="s">
        <v>297</v>
      </c>
      <c r="CG30" s="621"/>
      <c r="CH30" s="621"/>
      <c r="CI30" s="621"/>
      <c r="CJ30" s="621"/>
      <c r="CK30" s="621"/>
      <c r="CL30" s="621"/>
      <c r="CM30" s="621"/>
      <c r="CN30" s="621"/>
      <c r="CO30" s="621"/>
      <c r="CP30" s="621"/>
      <c r="CQ30" s="622"/>
      <c r="CR30" s="623">
        <v>837363</v>
      </c>
      <c r="CS30" s="624"/>
      <c r="CT30" s="624"/>
      <c r="CU30" s="624"/>
      <c r="CV30" s="624"/>
      <c r="CW30" s="624"/>
      <c r="CX30" s="624"/>
      <c r="CY30" s="625"/>
      <c r="CZ30" s="628">
        <v>10.5</v>
      </c>
      <c r="DA30" s="654"/>
      <c r="DB30" s="654"/>
      <c r="DC30" s="658"/>
      <c r="DD30" s="632">
        <v>832723</v>
      </c>
      <c r="DE30" s="624"/>
      <c r="DF30" s="624"/>
      <c r="DG30" s="624"/>
      <c r="DH30" s="624"/>
      <c r="DI30" s="624"/>
      <c r="DJ30" s="624"/>
      <c r="DK30" s="625"/>
      <c r="DL30" s="632">
        <v>690226</v>
      </c>
      <c r="DM30" s="624"/>
      <c r="DN30" s="624"/>
      <c r="DO30" s="624"/>
      <c r="DP30" s="624"/>
      <c r="DQ30" s="624"/>
      <c r="DR30" s="624"/>
      <c r="DS30" s="624"/>
      <c r="DT30" s="624"/>
      <c r="DU30" s="624"/>
      <c r="DV30" s="625"/>
      <c r="DW30" s="628">
        <v>14</v>
      </c>
      <c r="DX30" s="654"/>
      <c r="DY30" s="654"/>
      <c r="DZ30" s="654"/>
      <c r="EA30" s="654"/>
      <c r="EB30" s="654"/>
      <c r="EC30" s="655"/>
    </row>
    <row r="31" spans="2:133" ht="11.25" customHeight="1" x14ac:dyDescent="0.15">
      <c r="B31" s="636" t="s">
        <v>298</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69" t="s">
        <v>299</v>
      </c>
      <c r="AQ31" s="670"/>
      <c r="AR31" s="670"/>
      <c r="AS31" s="670"/>
      <c r="AT31" s="675" t="s">
        <v>300</v>
      </c>
      <c r="AU31" s="218"/>
      <c r="AV31" s="218"/>
      <c r="AW31" s="218"/>
      <c r="AX31" s="609" t="s">
        <v>178</v>
      </c>
      <c r="AY31" s="610"/>
      <c r="AZ31" s="610"/>
      <c r="BA31" s="610"/>
      <c r="BB31" s="610"/>
      <c r="BC31" s="610"/>
      <c r="BD31" s="610"/>
      <c r="BE31" s="610"/>
      <c r="BF31" s="611"/>
      <c r="BG31" s="679">
        <v>98.6</v>
      </c>
      <c r="BH31" s="667"/>
      <c r="BI31" s="667"/>
      <c r="BJ31" s="667"/>
      <c r="BK31" s="667"/>
      <c r="BL31" s="667"/>
      <c r="BM31" s="618">
        <v>96.5</v>
      </c>
      <c r="BN31" s="667"/>
      <c r="BO31" s="667"/>
      <c r="BP31" s="667"/>
      <c r="BQ31" s="668"/>
      <c r="BR31" s="679">
        <v>98.6</v>
      </c>
      <c r="BS31" s="667"/>
      <c r="BT31" s="667"/>
      <c r="BU31" s="667"/>
      <c r="BV31" s="667"/>
      <c r="BW31" s="667"/>
      <c r="BX31" s="618">
        <v>96.3</v>
      </c>
      <c r="BY31" s="667"/>
      <c r="BZ31" s="667"/>
      <c r="CA31" s="667"/>
      <c r="CB31" s="668"/>
      <c r="CD31" s="661"/>
      <c r="CE31" s="662"/>
      <c r="CF31" s="620" t="s">
        <v>301</v>
      </c>
      <c r="CG31" s="621"/>
      <c r="CH31" s="621"/>
      <c r="CI31" s="621"/>
      <c r="CJ31" s="621"/>
      <c r="CK31" s="621"/>
      <c r="CL31" s="621"/>
      <c r="CM31" s="621"/>
      <c r="CN31" s="621"/>
      <c r="CO31" s="621"/>
      <c r="CP31" s="621"/>
      <c r="CQ31" s="622"/>
      <c r="CR31" s="623">
        <v>11549</v>
      </c>
      <c r="CS31" s="656"/>
      <c r="CT31" s="656"/>
      <c r="CU31" s="656"/>
      <c r="CV31" s="656"/>
      <c r="CW31" s="656"/>
      <c r="CX31" s="656"/>
      <c r="CY31" s="657"/>
      <c r="CZ31" s="628">
        <v>0.1</v>
      </c>
      <c r="DA31" s="654"/>
      <c r="DB31" s="654"/>
      <c r="DC31" s="658"/>
      <c r="DD31" s="632">
        <v>11286</v>
      </c>
      <c r="DE31" s="656"/>
      <c r="DF31" s="656"/>
      <c r="DG31" s="656"/>
      <c r="DH31" s="656"/>
      <c r="DI31" s="656"/>
      <c r="DJ31" s="656"/>
      <c r="DK31" s="657"/>
      <c r="DL31" s="632">
        <v>11286</v>
      </c>
      <c r="DM31" s="656"/>
      <c r="DN31" s="656"/>
      <c r="DO31" s="656"/>
      <c r="DP31" s="656"/>
      <c r="DQ31" s="656"/>
      <c r="DR31" s="656"/>
      <c r="DS31" s="656"/>
      <c r="DT31" s="656"/>
      <c r="DU31" s="656"/>
      <c r="DV31" s="657"/>
      <c r="DW31" s="628">
        <v>0.2</v>
      </c>
      <c r="DX31" s="654"/>
      <c r="DY31" s="654"/>
      <c r="DZ31" s="654"/>
      <c r="EA31" s="654"/>
      <c r="EB31" s="654"/>
      <c r="EC31" s="655"/>
    </row>
    <row r="32" spans="2:133" ht="11.25" customHeight="1" x14ac:dyDescent="0.15">
      <c r="B32" s="620" t="s">
        <v>302</v>
      </c>
      <c r="C32" s="621"/>
      <c r="D32" s="621"/>
      <c r="E32" s="621"/>
      <c r="F32" s="621"/>
      <c r="G32" s="621"/>
      <c r="H32" s="621"/>
      <c r="I32" s="621"/>
      <c r="J32" s="621"/>
      <c r="K32" s="621"/>
      <c r="L32" s="621"/>
      <c r="M32" s="621"/>
      <c r="N32" s="621"/>
      <c r="O32" s="621"/>
      <c r="P32" s="621"/>
      <c r="Q32" s="622"/>
      <c r="R32" s="623">
        <v>492183</v>
      </c>
      <c r="S32" s="624"/>
      <c r="T32" s="624"/>
      <c r="U32" s="624"/>
      <c r="V32" s="624"/>
      <c r="W32" s="624"/>
      <c r="X32" s="624"/>
      <c r="Y32" s="625"/>
      <c r="Z32" s="626">
        <v>5.8</v>
      </c>
      <c r="AA32" s="626"/>
      <c r="AB32" s="626"/>
      <c r="AC32" s="626"/>
      <c r="AD32" s="627" t="s">
        <v>122</v>
      </c>
      <c r="AE32" s="627"/>
      <c r="AF32" s="627"/>
      <c r="AG32" s="627"/>
      <c r="AH32" s="627"/>
      <c r="AI32" s="627"/>
      <c r="AJ32" s="627"/>
      <c r="AK32" s="627"/>
      <c r="AL32" s="628" t="s">
        <v>122</v>
      </c>
      <c r="AM32" s="629"/>
      <c r="AN32" s="629"/>
      <c r="AO32" s="630"/>
      <c r="AP32" s="671"/>
      <c r="AQ32" s="672"/>
      <c r="AR32" s="672"/>
      <c r="AS32" s="672"/>
      <c r="AT32" s="676"/>
      <c r="AU32" s="214" t="s">
        <v>303</v>
      </c>
      <c r="AX32" s="620" t="s">
        <v>304</v>
      </c>
      <c r="AY32" s="621"/>
      <c r="AZ32" s="621"/>
      <c r="BA32" s="621"/>
      <c r="BB32" s="621"/>
      <c r="BC32" s="621"/>
      <c r="BD32" s="621"/>
      <c r="BE32" s="621"/>
      <c r="BF32" s="622"/>
      <c r="BG32" s="680">
        <v>99.1</v>
      </c>
      <c r="BH32" s="656"/>
      <c r="BI32" s="656"/>
      <c r="BJ32" s="656"/>
      <c r="BK32" s="656"/>
      <c r="BL32" s="656"/>
      <c r="BM32" s="629">
        <v>98.2</v>
      </c>
      <c r="BN32" s="656"/>
      <c r="BO32" s="656"/>
      <c r="BP32" s="656"/>
      <c r="BQ32" s="678"/>
      <c r="BR32" s="680">
        <v>99.1</v>
      </c>
      <c r="BS32" s="656"/>
      <c r="BT32" s="656"/>
      <c r="BU32" s="656"/>
      <c r="BV32" s="656"/>
      <c r="BW32" s="656"/>
      <c r="BX32" s="629">
        <v>98.5</v>
      </c>
      <c r="BY32" s="656"/>
      <c r="BZ32" s="656"/>
      <c r="CA32" s="656"/>
      <c r="CB32" s="678"/>
      <c r="CD32" s="663"/>
      <c r="CE32" s="664"/>
      <c r="CF32" s="620" t="s">
        <v>305</v>
      </c>
      <c r="CG32" s="621"/>
      <c r="CH32" s="621"/>
      <c r="CI32" s="621"/>
      <c r="CJ32" s="621"/>
      <c r="CK32" s="621"/>
      <c r="CL32" s="621"/>
      <c r="CM32" s="621"/>
      <c r="CN32" s="621"/>
      <c r="CO32" s="621"/>
      <c r="CP32" s="621"/>
      <c r="CQ32" s="622"/>
      <c r="CR32" s="623" t="s">
        <v>122</v>
      </c>
      <c r="CS32" s="624"/>
      <c r="CT32" s="624"/>
      <c r="CU32" s="624"/>
      <c r="CV32" s="624"/>
      <c r="CW32" s="624"/>
      <c r="CX32" s="624"/>
      <c r="CY32" s="625"/>
      <c r="CZ32" s="628" t="s">
        <v>122</v>
      </c>
      <c r="DA32" s="654"/>
      <c r="DB32" s="654"/>
      <c r="DC32" s="658"/>
      <c r="DD32" s="632" t="s">
        <v>122</v>
      </c>
      <c r="DE32" s="624"/>
      <c r="DF32" s="624"/>
      <c r="DG32" s="624"/>
      <c r="DH32" s="624"/>
      <c r="DI32" s="624"/>
      <c r="DJ32" s="624"/>
      <c r="DK32" s="625"/>
      <c r="DL32" s="632" t="s">
        <v>122</v>
      </c>
      <c r="DM32" s="624"/>
      <c r="DN32" s="624"/>
      <c r="DO32" s="624"/>
      <c r="DP32" s="624"/>
      <c r="DQ32" s="624"/>
      <c r="DR32" s="624"/>
      <c r="DS32" s="624"/>
      <c r="DT32" s="624"/>
      <c r="DU32" s="624"/>
      <c r="DV32" s="625"/>
      <c r="DW32" s="628" t="s">
        <v>122</v>
      </c>
      <c r="DX32" s="654"/>
      <c r="DY32" s="654"/>
      <c r="DZ32" s="654"/>
      <c r="EA32" s="654"/>
      <c r="EB32" s="654"/>
      <c r="EC32" s="655"/>
    </row>
    <row r="33" spans="2:133" ht="11.25" customHeight="1" x14ac:dyDescent="0.15">
      <c r="B33" s="620" t="s">
        <v>306</v>
      </c>
      <c r="C33" s="621"/>
      <c r="D33" s="621"/>
      <c r="E33" s="621"/>
      <c r="F33" s="621"/>
      <c r="G33" s="621"/>
      <c r="H33" s="621"/>
      <c r="I33" s="621"/>
      <c r="J33" s="621"/>
      <c r="K33" s="621"/>
      <c r="L33" s="621"/>
      <c r="M33" s="621"/>
      <c r="N33" s="621"/>
      <c r="O33" s="621"/>
      <c r="P33" s="621"/>
      <c r="Q33" s="622"/>
      <c r="R33" s="623">
        <v>72887</v>
      </c>
      <c r="S33" s="624"/>
      <c r="T33" s="624"/>
      <c r="U33" s="624"/>
      <c r="V33" s="624"/>
      <c r="W33" s="624"/>
      <c r="X33" s="624"/>
      <c r="Y33" s="625"/>
      <c r="Z33" s="626">
        <v>0.9</v>
      </c>
      <c r="AA33" s="626"/>
      <c r="AB33" s="626"/>
      <c r="AC33" s="626"/>
      <c r="AD33" s="627">
        <v>45119</v>
      </c>
      <c r="AE33" s="627"/>
      <c r="AF33" s="627"/>
      <c r="AG33" s="627"/>
      <c r="AH33" s="627"/>
      <c r="AI33" s="627"/>
      <c r="AJ33" s="627"/>
      <c r="AK33" s="627"/>
      <c r="AL33" s="628">
        <v>0.9</v>
      </c>
      <c r="AM33" s="629"/>
      <c r="AN33" s="629"/>
      <c r="AO33" s="630"/>
      <c r="AP33" s="673"/>
      <c r="AQ33" s="674"/>
      <c r="AR33" s="674"/>
      <c r="AS33" s="674"/>
      <c r="AT33" s="677"/>
      <c r="AU33" s="219"/>
      <c r="AV33" s="219"/>
      <c r="AW33" s="219"/>
      <c r="AX33" s="644" t="s">
        <v>307</v>
      </c>
      <c r="AY33" s="645"/>
      <c r="AZ33" s="645"/>
      <c r="BA33" s="645"/>
      <c r="BB33" s="645"/>
      <c r="BC33" s="645"/>
      <c r="BD33" s="645"/>
      <c r="BE33" s="645"/>
      <c r="BF33" s="646"/>
      <c r="BG33" s="681">
        <v>97.9</v>
      </c>
      <c r="BH33" s="682"/>
      <c r="BI33" s="682"/>
      <c r="BJ33" s="682"/>
      <c r="BK33" s="682"/>
      <c r="BL33" s="682"/>
      <c r="BM33" s="683">
        <v>94.8</v>
      </c>
      <c r="BN33" s="682"/>
      <c r="BO33" s="682"/>
      <c r="BP33" s="682"/>
      <c r="BQ33" s="684"/>
      <c r="BR33" s="681">
        <v>98</v>
      </c>
      <c r="BS33" s="682"/>
      <c r="BT33" s="682"/>
      <c r="BU33" s="682"/>
      <c r="BV33" s="682"/>
      <c r="BW33" s="682"/>
      <c r="BX33" s="683">
        <v>94.1</v>
      </c>
      <c r="BY33" s="682"/>
      <c r="BZ33" s="682"/>
      <c r="CA33" s="682"/>
      <c r="CB33" s="684"/>
      <c r="CD33" s="620" t="s">
        <v>308</v>
      </c>
      <c r="CE33" s="621"/>
      <c r="CF33" s="621"/>
      <c r="CG33" s="621"/>
      <c r="CH33" s="621"/>
      <c r="CI33" s="621"/>
      <c r="CJ33" s="621"/>
      <c r="CK33" s="621"/>
      <c r="CL33" s="621"/>
      <c r="CM33" s="621"/>
      <c r="CN33" s="621"/>
      <c r="CO33" s="621"/>
      <c r="CP33" s="621"/>
      <c r="CQ33" s="622"/>
      <c r="CR33" s="623">
        <v>4278074</v>
      </c>
      <c r="CS33" s="656"/>
      <c r="CT33" s="656"/>
      <c r="CU33" s="656"/>
      <c r="CV33" s="656"/>
      <c r="CW33" s="656"/>
      <c r="CX33" s="656"/>
      <c r="CY33" s="657"/>
      <c r="CZ33" s="628">
        <v>53.6</v>
      </c>
      <c r="DA33" s="654"/>
      <c r="DB33" s="654"/>
      <c r="DC33" s="658"/>
      <c r="DD33" s="632">
        <v>3559180</v>
      </c>
      <c r="DE33" s="656"/>
      <c r="DF33" s="656"/>
      <c r="DG33" s="656"/>
      <c r="DH33" s="656"/>
      <c r="DI33" s="656"/>
      <c r="DJ33" s="656"/>
      <c r="DK33" s="657"/>
      <c r="DL33" s="632">
        <v>2437632</v>
      </c>
      <c r="DM33" s="656"/>
      <c r="DN33" s="656"/>
      <c r="DO33" s="656"/>
      <c r="DP33" s="656"/>
      <c r="DQ33" s="656"/>
      <c r="DR33" s="656"/>
      <c r="DS33" s="656"/>
      <c r="DT33" s="656"/>
      <c r="DU33" s="656"/>
      <c r="DV33" s="657"/>
      <c r="DW33" s="628">
        <v>49.5</v>
      </c>
      <c r="DX33" s="654"/>
      <c r="DY33" s="654"/>
      <c r="DZ33" s="654"/>
      <c r="EA33" s="654"/>
      <c r="EB33" s="654"/>
      <c r="EC33" s="655"/>
    </row>
    <row r="34" spans="2:133" ht="11.25" customHeight="1" x14ac:dyDescent="0.15">
      <c r="B34" s="620" t="s">
        <v>309</v>
      </c>
      <c r="C34" s="621"/>
      <c r="D34" s="621"/>
      <c r="E34" s="621"/>
      <c r="F34" s="621"/>
      <c r="G34" s="621"/>
      <c r="H34" s="621"/>
      <c r="I34" s="621"/>
      <c r="J34" s="621"/>
      <c r="K34" s="621"/>
      <c r="L34" s="621"/>
      <c r="M34" s="621"/>
      <c r="N34" s="621"/>
      <c r="O34" s="621"/>
      <c r="P34" s="621"/>
      <c r="Q34" s="622"/>
      <c r="R34" s="623">
        <v>183255</v>
      </c>
      <c r="S34" s="624"/>
      <c r="T34" s="624"/>
      <c r="U34" s="624"/>
      <c r="V34" s="624"/>
      <c r="W34" s="624"/>
      <c r="X34" s="624"/>
      <c r="Y34" s="625"/>
      <c r="Z34" s="626">
        <v>2.2000000000000002</v>
      </c>
      <c r="AA34" s="626"/>
      <c r="AB34" s="626"/>
      <c r="AC34" s="626"/>
      <c r="AD34" s="627" t="s">
        <v>122</v>
      </c>
      <c r="AE34" s="627"/>
      <c r="AF34" s="627"/>
      <c r="AG34" s="627"/>
      <c r="AH34" s="627"/>
      <c r="AI34" s="627"/>
      <c r="AJ34" s="627"/>
      <c r="AK34" s="627"/>
      <c r="AL34" s="628" t="s">
        <v>122</v>
      </c>
      <c r="AM34" s="629"/>
      <c r="AN34" s="629"/>
      <c r="AO34" s="630"/>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20" t="s">
        <v>310</v>
      </c>
      <c r="CE34" s="621"/>
      <c r="CF34" s="621"/>
      <c r="CG34" s="621"/>
      <c r="CH34" s="621"/>
      <c r="CI34" s="621"/>
      <c r="CJ34" s="621"/>
      <c r="CK34" s="621"/>
      <c r="CL34" s="621"/>
      <c r="CM34" s="621"/>
      <c r="CN34" s="621"/>
      <c r="CO34" s="621"/>
      <c r="CP34" s="621"/>
      <c r="CQ34" s="622"/>
      <c r="CR34" s="623">
        <v>1458640</v>
      </c>
      <c r="CS34" s="624"/>
      <c r="CT34" s="624"/>
      <c r="CU34" s="624"/>
      <c r="CV34" s="624"/>
      <c r="CW34" s="624"/>
      <c r="CX34" s="624"/>
      <c r="CY34" s="625"/>
      <c r="CZ34" s="628">
        <v>18.3</v>
      </c>
      <c r="DA34" s="654"/>
      <c r="DB34" s="654"/>
      <c r="DC34" s="658"/>
      <c r="DD34" s="632">
        <v>1124069</v>
      </c>
      <c r="DE34" s="624"/>
      <c r="DF34" s="624"/>
      <c r="DG34" s="624"/>
      <c r="DH34" s="624"/>
      <c r="DI34" s="624"/>
      <c r="DJ34" s="624"/>
      <c r="DK34" s="625"/>
      <c r="DL34" s="632">
        <v>750569</v>
      </c>
      <c r="DM34" s="624"/>
      <c r="DN34" s="624"/>
      <c r="DO34" s="624"/>
      <c r="DP34" s="624"/>
      <c r="DQ34" s="624"/>
      <c r="DR34" s="624"/>
      <c r="DS34" s="624"/>
      <c r="DT34" s="624"/>
      <c r="DU34" s="624"/>
      <c r="DV34" s="625"/>
      <c r="DW34" s="628">
        <v>15.3</v>
      </c>
      <c r="DX34" s="654"/>
      <c r="DY34" s="654"/>
      <c r="DZ34" s="654"/>
      <c r="EA34" s="654"/>
      <c r="EB34" s="654"/>
      <c r="EC34" s="655"/>
    </row>
    <row r="35" spans="2:133" ht="11.25" customHeight="1" x14ac:dyDescent="0.15">
      <c r="B35" s="620" t="s">
        <v>311</v>
      </c>
      <c r="C35" s="621"/>
      <c r="D35" s="621"/>
      <c r="E35" s="621"/>
      <c r="F35" s="621"/>
      <c r="G35" s="621"/>
      <c r="H35" s="621"/>
      <c r="I35" s="621"/>
      <c r="J35" s="621"/>
      <c r="K35" s="621"/>
      <c r="L35" s="621"/>
      <c r="M35" s="621"/>
      <c r="N35" s="621"/>
      <c r="O35" s="621"/>
      <c r="P35" s="621"/>
      <c r="Q35" s="622"/>
      <c r="R35" s="623">
        <v>202684</v>
      </c>
      <c r="S35" s="624"/>
      <c r="T35" s="624"/>
      <c r="U35" s="624"/>
      <c r="V35" s="624"/>
      <c r="W35" s="624"/>
      <c r="X35" s="624"/>
      <c r="Y35" s="625"/>
      <c r="Z35" s="626">
        <v>2.4</v>
      </c>
      <c r="AA35" s="626"/>
      <c r="AB35" s="626"/>
      <c r="AC35" s="626"/>
      <c r="AD35" s="627" t="s">
        <v>122</v>
      </c>
      <c r="AE35" s="627"/>
      <c r="AF35" s="627"/>
      <c r="AG35" s="627"/>
      <c r="AH35" s="627"/>
      <c r="AI35" s="627"/>
      <c r="AJ35" s="627"/>
      <c r="AK35" s="627"/>
      <c r="AL35" s="628" t="s">
        <v>122</v>
      </c>
      <c r="AM35" s="629"/>
      <c r="AN35" s="629"/>
      <c r="AO35" s="630"/>
      <c r="AP35" s="222"/>
      <c r="AQ35" s="605" t="s">
        <v>312</v>
      </c>
      <c r="AR35" s="606"/>
      <c r="AS35" s="606"/>
      <c r="AT35" s="606"/>
      <c r="AU35" s="606"/>
      <c r="AV35" s="606"/>
      <c r="AW35" s="606"/>
      <c r="AX35" s="606"/>
      <c r="AY35" s="606"/>
      <c r="AZ35" s="606"/>
      <c r="BA35" s="606"/>
      <c r="BB35" s="606"/>
      <c r="BC35" s="606"/>
      <c r="BD35" s="606"/>
      <c r="BE35" s="606"/>
      <c r="BF35" s="607"/>
      <c r="BG35" s="605" t="s">
        <v>313</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314</v>
      </c>
      <c r="CE35" s="621"/>
      <c r="CF35" s="621"/>
      <c r="CG35" s="621"/>
      <c r="CH35" s="621"/>
      <c r="CI35" s="621"/>
      <c r="CJ35" s="621"/>
      <c r="CK35" s="621"/>
      <c r="CL35" s="621"/>
      <c r="CM35" s="621"/>
      <c r="CN35" s="621"/>
      <c r="CO35" s="621"/>
      <c r="CP35" s="621"/>
      <c r="CQ35" s="622"/>
      <c r="CR35" s="623">
        <v>29948</v>
      </c>
      <c r="CS35" s="656"/>
      <c r="CT35" s="656"/>
      <c r="CU35" s="656"/>
      <c r="CV35" s="656"/>
      <c r="CW35" s="656"/>
      <c r="CX35" s="656"/>
      <c r="CY35" s="657"/>
      <c r="CZ35" s="628">
        <v>0.4</v>
      </c>
      <c r="DA35" s="654"/>
      <c r="DB35" s="654"/>
      <c r="DC35" s="658"/>
      <c r="DD35" s="632">
        <v>20879</v>
      </c>
      <c r="DE35" s="656"/>
      <c r="DF35" s="656"/>
      <c r="DG35" s="656"/>
      <c r="DH35" s="656"/>
      <c r="DI35" s="656"/>
      <c r="DJ35" s="656"/>
      <c r="DK35" s="657"/>
      <c r="DL35" s="632">
        <v>20879</v>
      </c>
      <c r="DM35" s="656"/>
      <c r="DN35" s="656"/>
      <c r="DO35" s="656"/>
      <c r="DP35" s="656"/>
      <c r="DQ35" s="656"/>
      <c r="DR35" s="656"/>
      <c r="DS35" s="656"/>
      <c r="DT35" s="656"/>
      <c r="DU35" s="656"/>
      <c r="DV35" s="657"/>
      <c r="DW35" s="628">
        <v>0.4</v>
      </c>
      <c r="DX35" s="654"/>
      <c r="DY35" s="654"/>
      <c r="DZ35" s="654"/>
      <c r="EA35" s="654"/>
      <c r="EB35" s="654"/>
      <c r="EC35" s="655"/>
    </row>
    <row r="36" spans="2:133" ht="11.25" customHeight="1" x14ac:dyDescent="0.15">
      <c r="B36" s="620" t="s">
        <v>315</v>
      </c>
      <c r="C36" s="621"/>
      <c r="D36" s="621"/>
      <c r="E36" s="621"/>
      <c r="F36" s="621"/>
      <c r="G36" s="621"/>
      <c r="H36" s="621"/>
      <c r="I36" s="621"/>
      <c r="J36" s="621"/>
      <c r="K36" s="621"/>
      <c r="L36" s="621"/>
      <c r="M36" s="621"/>
      <c r="N36" s="621"/>
      <c r="O36" s="621"/>
      <c r="P36" s="621"/>
      <c r="Q36" s="622"/>
      <c r="R36" s="623">
        <v>484586</v>
      </c>
      <c r="S36" s="624"/>
      <c r="T36" s="624"/>
      <c r="U36" s="624"/>
      <c r="V36" s="624"/>
      <c r="W36" s="624"/>
      <c r="X36" s="624"/>
      <c r="Y36" s="625"/>
      <c r="Z36" s="626">
        <v>5.7</v>
      </c>
      <c r="AA36" s="626"/>
      <c r="AB36" s="626"/>
      <c r="AC36" s="626"/>
      <c r="AD36" s="627" t="s">
        <v>122</v>
      </c>
      <c r="AE36" s="627"/>
      <c r="AF36" s="627"/>
      <c r="AG36" s="627"/>
      <c r="AH36" s="627"/>
      <c r="AI36" s="627"/>
      <c r="AJ36" s="627"/>
      <c r="AK36" s="627"/>
      <c r="AL36" s="628" t="s">
        <v>122</v>
      </c>
      <c r="AM36" s="629"/>
      <c r="AN36" s="629"/>
      <c r="AO36" s="630"/>
      <c r="AP36" s="222"/>
      <c r="AQ36" s="689" t="s">
        <v>316</v>
      </c>
      <c r="AR36" s="690"/>
      <c r="AS36" s="690"/>
      <c r="AT36" s="690"/>
      <c r="AU36" s="690"/>
      <c r="AV36" s="690"/>
      <c r="AW36" s="690"/>
      <c r="AX36" s="690"/>
      <c r="AY36" s="691"/>
      <c r="AZ36" s="612">
        <v>1168960</v>
      </c>
      <c r="BA36" s="613"/>
      <c r="BB36" s="613"/>
      <c r="BC36" s="613"/>
      <c r="BD36" s="613"/>
      <c r="BE36" s="613"/>
      <c r="BF36" s="685"/>
      <c r="BG36" s="609" t="s">
        <v>317</v>
      </c>
      <c r="BH36" s="610"/>
      <c r="BI36" s="610"/>
      <c r="BJ36" s="610"/>
      <c r="BK36" s="610"/>
      <c r="BL36" s="610"/>
      <c r="BM36" s="610"/>
      <c r="BN36" s="610"/>
      <c r="BO36" s="610"/>
      <c r="BP36" s="610"/>
      <c r="BQ36" s="610"/>
      <c r="BR36" s="610"/>
      <c r="BS36" s="610"/>
      <c r="BT36" s="610"/>
      <c r="BU36" s="611"/>
      <c r="BV36" s="612">
        <v>98016</v>
      </c>
      <c r="BW36" s="613"/>
      <c r="BX36" s="613"/>
      <c r="BY36" s="613"/>
      <c r="BZ36" s="613"/>
      <c r="CA36" s="613"/>
      <c r="CB36" s="685"/>
      <c r="CD36" s="620" t="s">
        <v>318</v>
      </c>
      <c r="CE36" s="621"/>
      <c r="CF36" s="621"/>
      <c r="CG36" s="621"/>
      <c r="CH36" s="621"/>
      <c r="CI36" s="621"/>
      <c r="CJ36" s="621"/>
      <c r="CK36" s="621"/>
      <c r="CL36" s="621"/>
      <c r="CM36" s="621"/>
      <c r="CN36" s="621"/>
      <c r="CO36" s="621"/>
      <c r="CP36" s="621"/>
      <c r="CQ36" s="622"/>
      <c r="CR36" s="623">
        <v>1452173</v>
      </c>
      <c r="CS36" s="624"/>
      <c r="CT36" s="624"/>
      <c r="CU36" s="624"/>
      <c r="CV36" s="624"/>
      <c r="CW36" s="624"/>
      <c r="CX36" s="624"/>
      <c r="CY36" s="625"/>
      <c r="CZ36" s="628">
        <v>18.2</v>
      </c>
      <c r="DA36" s="654"/>
      <c r="DB36" s="654"/>
      <c r="DC36" s="658"/>
      <c r="DD36" s="632">
        <v>1219916</v>
      </c>
      <c r="DE36" s="624"/>
      <c r="DF36" s="624"/>
      <c r="DG36" s="624"/>
      <c r="DH36" s="624"/>
      <c r="DI36" s="624"/>
      <c r="DJ36" s="624"/>
      <c r="DK36" s="625"/>
      <c r="DL36" s="632">
        <v>1074799</v>
      </c>
      <c r="DM36" s="624"/>
      <c r="DN36" s="624"/>
      <c r="DO36" s="624"/>
      <c r="DP36" s="624"/>
      <c r="DQ36" s="624"/>
      <c r="DR36" s="624"/>
      <c r="DS36" s="624"/>
      <c r="DT36" s="624"/>
      <c r="DU36" s="624"/>
      <c r="DV36" s="625"/>
      <c r="DW36" s="628">
        <v>21.8</v>
      </c>
      <c r="DX36" s="654"/>
      <c r="DY36" s="654"/>
      <c r="DZ36" s="654"/>
      <c r="EA36" s="654"/>
      <c r="EB36" s="654"/>
      <c r="EC36" s="655"/>
    </row>
    <row r="37" spans="2:133" ht="11.25" customHeight="1" x14ac:dyDescent="0.15">
      <c r="B37" s="620" t="s">
        <v>319</v>
      </c>
      <c r="C37" s="621"/>
      <c r="D37" s="621"/>
      <c r="E37" s="621"/>
      <c r="F37" s="621"/>
      <c r="G37" s="621"/>
      <c r="H37" s="621"/>
      <c r="I37" s="621"/>
      <c r="J37" s="621"/>
      <c r="K37" s="621"/>
      <c r="L37" s="621"/>
      <c r="M37" s="621"/>
      <c r="N37" s="621"/>
      <c r="O37" s="621"/>
      <c r="P37" s="621"/>
      <c r="Q37" s="622"/>
      <c r="R37" s="623">
        <v>155006</v>
      </c>
      <c r="S37" s="624"/>
      <c r="T37" s="624"/>
      <c r="U37" s="624"/>
      <c r="V37" s="624"/>
      <c r="W37" s="624"/>
      <c r="X37" s="624"/>
      <c r="Y37" s="625"/>
      <c r="Z37" s="626">
        <v>1.8</v>
      </c>
      <c r="AA37" s="626"/>
      <c r="AB37" s="626"/>
      <c r="AC37" s="626"/>
      <c r="AD37" s="627">
        <v>1</v>
      </c>
      <c r="AE37" s="627"/>
      <c r="AF37" s="627"/>
      <c r="AG37" s="627"/>
      <c r="AH37" s="627"/>
      <c r="AI37" s="627"/>
      <c r="AJ37" s="627"/>
      <c r="AK37" s="627"/>
      <c r="AL37" s="628">
        <v>0</v>
      </c>
      <c r="AM37" s="629"/>
      <c r="AN37" s="629"/>
      <c r="AO37" s="630"/>
      <c r="AQ37" s="686" t="s">
        <v>320</v>
      </c>
      <c r="AR37" s="687"/>
      <c r="AS37" s="687"/>
      <c r="AT37" s="687"/>
      <c r="AU37" s="687"/>
      <c r="AV37" s="687"/>
      <c r="AW37" s="687"/>
      <c r="AX37" s="687"/>
      <c r="AY37" s="688"/>
      <c r="AZ37" s="623">
        <v>225000</v>
      </c>
      <c r="BA37" s="624"/>
      <c r="BB37" s="624"/>
      <c r="BC37" s="624"/>
      <c r="BD37" s="656"/>
      <c r="BE37" s="656"/>
      <c r="BF37" s="678"/>
      <c r="BG37" s="620" t="s">
        <v>321</v>
      </c>
      <c r="BH37" s="621"/>
      <c r="BI37" s="621"/>
      <c r="BJ37" s="621"/>
      <c r="BK37" s="621"/>
      <c r="BL37" s="621"/>
      <c r="BM37" s="621"/>
      <c r="BN37" s="621"/>
      <c r="BO37" s="621"/>
      <c r="BP37" s="621"/>
      <c r="BQ37" s="621"/>
      <c r="BR37" s="621"/>
      <c r="BS37" s="621"/>
      <c r="BT37" s="621"/>
      <c r="BU37" s="622"/>
      <c r="BV37" s="623">
        <v>79636</v>
      </c>
      <c r="BW37" s="624"/>
      <c r="BX37" s="624"/>
      <c r="BY37" s="624"/>
      <c r="BZ37" s="624"/>
      <c r="CA37" s="624"/>
      <c r="CB37" s="633"/>
      <c r="CD37" s="620" t="s">
        <v>322</v>
      </c>
      <c r="CE37" s="621"/>
      <c r="CF37" s="621"/>
      <c r="CG37" s="621"/>
      <c r="CH37" s="621"/>
      <c r="CI37" s="621"/>
      <c r="CJ37" s="621"/>
      <c r="CK37" s="621"/>
      <c r="CL37" s="621"/>
      <c r="CM37" s="621"/>
      <c r="CN37" s="621"/>
      <c r="CO37" s="621"/>
      <c r="CP37" s="621"/>
      <c r="CQ37" s="622"/>
      <c r="CR37" s="623">
        <v>594647</v>
      </c>
      <c r="CS37" s="656"/>
      <c r="CT37" s="656"/>
      <c r="CU37" s="656"/>
      <c r="CV37" s="656"/>
      <c r="CW37" s="656"/>
      <c r="CX37" s="656"/>
      <c r="CY37" s="657"/>
      <c r="CZ37" s="628">
        <v>7.5</v>
      </c>
      <c r="DA37" s="654"/>
      <c r="DB37" s="654"/>
      <c r="DC37" s="658"/>
      <c r="DD37" s="632">
        <v>556370</v>
      </c>
      <c r="DE37" s="656"/>
      <c r="DF37" s="656"/>
      <c r="DG37" s="656"/>
      <c r="DH37" s="656"/>
      <c r="DI37" s="656"/>
      <c r="DJ37" s="656"/>
      <c r="DK37" s="657"/>
      <c r="DL37" s="632">
        <v>546429</v>
      </c>
      <c r="DM37" s="656"/>
      <c r="DN37" s="656"/>
      <c r="DO37" s="656"/>
      <c r="DP37" s="656"/>
      <c r="DQ37" s="656"/>
      <c r="DR37" s="656"/>
      <c r="DS37" s="656"/>
      <c r="DT37" s="656"/>
      <c r="DU37" s="656"/>
      <c r="DV37" s="657"/>
      <c r="DW37" s="628">
        <v>11.1</v>
      </c>
      <c r="DX37" s="654"/>
      <c r="DY37" s="654"/>
      <c r="DZ37" s="654"/>
      <c r="EA37" s="654"/>
      <c r="EB37" s="654"/>
      <c r="EC37" s="655"/>
    </row>
    <row r="38" spans="2:133" ht="11.25" customHeight="1" x14ac:dyDescent="0.15">
      <c r="B38" s="620" t="s">
        <v>323</v>
      </c>
      <c r="C38" s="621"/>
      <c r="D38" s="621"/>
      <c r="E38" s="621"/>
      <c r="F38" s="621"/>
      <c r="G38" s="621"/>
      <c r="H38" s="621"/>
      <c r="I38" s="621"/>
      <c r="J38" s="621"/>
      <c r="K38" s="621"/>
      <c r="L38" s="621"/>
      <c r="M38" s="621"/>
      <c r="N38" s="621"/>
      <c r="O38" s="621"/>
      <c r="P38" s="621"/>
      <c r="Q38" s="622"/>
      <c r="R38" s="623">
        <v>608605</v>
      </c>
      <c r="S38" s="624"/>
      <c r="T38" s="624"/>
      <c r="U38" s="624"/>
      <c r="V38" s="624"/>
      <c r="W38" s="624"/>
      <c r="X38" s="624"/>
      <c r="Y38" s="625"/>
      <c r="Z38" s="626">
        <v>7.2</v>
      </c>
      <c r="AA38" s="626"/>
      <c r="AB38" s="626"/>
      <c r="AC38" s="626"/>
      <c r="AD38" s="627" t="s">
        <v>122</v>
      </c>
      <c r="AE38" s="627"/>
      <c r="AF38" s="627"/>
      <c r="AG38" s="627"/>
      <c r="AH38" s="627"/>
      <c r="AI38" s="627"/>
      <c r="AJ38" s="627"/>
      <c r="AK38" s="627"/>
      <c r="AL38" s="628" t="s">
        <v>122</v>
      </c>
      <c r="AM38" s="629"/>
      <c r="AN38" s="629"/>
      <c r="AO38" s="630"/>
      <c r="AQ38" s="686" t="s">
        <v>324</v>
      </c>
      <c r="AR38" s="687"/>
      <c r="AS38" s="687"/>
      <c r="AT38" s="687"/>
      <c r="AU38" s="687"/>
      <c r="AV38" s="687"/>
      <c r="AW38" s="687"/>
      <c r="AX38" s="687"/>
      <c r="AY38" s="688"/>
      <c r="AZ38" s="623">
        <v>219136</v>
      </c>
      <c r="BA38" s="624"/>
      <c r="BB38" s="624"/>
      <c r="BC38" s="624"/>
      <c r="BD38" s="656"/>
      <c r="BE38" s="656"/>
      <c r="BF38" s="678"/>
      <c r="BG38" s="620" t="s">
        <v>325</v>
      </c>
      <c r="BH38" s="621"/>
      <c r="BI38" s="621"/>
      <c r="BJ38" s="621"/>
      <c r="BK38" s="621"/>
      <c r="BL38" s="621"/>
      <c r="BM38" s="621"/>
      <c r="BN38" s="621"/>
      <c r="BO38" s="621"/>
      <c r="BP38" s="621"/>
      <c r="BQ38" s="621"/>
      <c r="BR38" s="621"/>
      <c r="BS38" s="621"/>
      <c r="BT38" s="621"/>
      <c r="BU38" s="622"/>
      <c r="BV38" s="623">
        <v>1425</v>
      </c>
      <c r="BW38" s="624"/>
      <c r="BX38" s="624"/>
      <c r="BY38" s="624"/>
      <c r="BZ38" s="624"/>
      <c r="CA38" s="624"/>
      <c r="CB38" s="633"/>
      <c r="CD38" s="620" t="s">
        <v>326</v>
      </c>
      <c r="CE38" s="621"/>
      <c r="CF38" s="621"/>
      <c r="CG38" s="621"/>
      <c r="CH38" s="621"/>
      <c r="CI38" s="621"/>
      <c r="CJ38" s="621"/>
      <c r="CK38" s="621"/>
      <c r="CL38" s="621"/>
      <c r="CM38" s="621"/>
      <c r="CN38" s="621"/>
      <c r="CO38" s="621"/>
      <c r="CP38" s="621"/>
      <c r="CQ38" s="622"/>
      <c r="CR38" s="623">
        <v>921326</v>
      </c>
      <c r="CS38" s="624"/>
      <c r="CT38" s="624"/>
      <c r="CU38" s="624"/>
      <c r="CV38" s="624"/>
      <c r="CW38" s="624"/>
      <c r="CX38" s="624"/>
      <c r="CY38" s="625"/>
      <c r="CZ38" s="628">
        <v>11.5</v>
      </c>
      <c r="DA38" s="654"/>
      <c r="DB38" s="654"/>
      <c r="DC38" s="658"/>
      <c r="DD38" s="632">
        <v>793596</v>
      </c>
      <c r="DE38" s="624"/>
      <c r="DF38" s="624"/>
      <c r="DG38" s="624"/>
      <c r="DH38" s="624"/>
      <c r="DI38" s="624"/>
      <c r="DJ38" s="624"/>
      <c r="DK38" s="625"/>
      <c r="DL38" s="632">
        <v>591385</v>
      </c>
      <c r="DM38" s="624"/>
      <c r="DN38" s="624"/>
      <c r="DO38" s="624"/>
      <c r="DP38" s="624"/>
      <c r="DQ38" s="624"/>
      <c r="DR38" s="624"/>
      <c r="DS38" s="624"/>
      <c r="DT38" s="624"/>
      <c r="DU38" s="624"/>
      <c r="DV38" s="625"/>
      <c r="DW38" s="628">
        <v>12</v>
      </c>
      <c r="DX38" s="654"/>
      <c r="DY38" s="654"/>
      <c r="DZ38" s="654"/>
      <c r="EA38" s="654"/>
      <c r="EB38" s="654"/>
      <c r="EC38" s="655"/>
    </row>
    <row r="39" spans="2:133" ht="11.25" customHeight="1" x14ac:dyDescent="0.15">
      <c r="B39" s="620" t="s">
        <v>327</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328</v>
      </c>
      <c r="AR39" s="687"/>
      <c r="AS39" s="687"/>
      <c r="AT39" s="687"/>
      <c r="AU39" s="687"/>
      <c r="AV39" s="687"/>
      <c r="AW39" s="687"/>
      <c r="AX39" s="687"/>
      <c r="AY39" s="688"/>
      <c r="AZ39" s="623">
        <v>62057</v>
      </c>
      <c r="BA39" s="624"/>
      <c r="BB39" s="624"/>
      <c r="BC39" s="624"/>
      <c r="BD39" s="656"/>
      <c r="BE39" s="656"/>
      <c r="BF39" s="678"/>
      <c r="BG39" s="620" t="s">
        <v>329</v>
      </c>
      <c r="BH39" s="621"/>
      <c r="BI39" s="621"/>
      <c r="BJ39" s="621"/>
      <c r="BK39" s="621"/>
      <c r="BL39" s="621"/>
      <c r="BM39" s="621"/>
      <c r="BN39" s="621"/>
      <c r="BO39" s="621"/>
      <c r="BP39" s="621"/>
      <c r="BQ39" s="621"/>
      <c r="BR39" s="621"/>
      <c r="BS39" s="621"/>
      <c r="BT39" s="621"/>
      <c r="BU39" s="622"/>
      <c r="BV39" s="623">
        <v>2102</v>
      </c>
      <c r="BW39" s="624"/>
      <c r="BX39" s="624"/>
      <c r="BY39" s="624"/>
      <c r="BZ39" s="624"/>
      <c r="CA39" s="624"/>
      <c r="CB39" s="633"/>
      <c r="CD39" s="620" t="s">
        <v>330</v>
      </c>
      <c r="CE39" s="621"/>
      <c r="CF39" s="621"/>
      <c r="CG39" s="621"/>
      <c r="CH39" s="621"/>
      <c r="CI39" s="621"/>
      <c r="CJ39" s="621"/>
      <c r="CK39" s="621"/>
      <c r="CL39" s="621"/>
      <c r="CM39" s="621"/>
      <c r="CN39" s="621"/>
      <c r="CO39" s="621"/>
      <c r="CP39" s="621"/>
      <c r="CQ39" s="622"/>
      <c r="CR39" s="623">
        <v>415987</v>
      </c>
      <c r="CS39" s="656"/>
      <c r="CT39" s="656"/>
      <c r="CU39" s="656"/>
      <c r="CV39" s="656"/>
      <c r="CW39" s="656"/>
      <c r="CX39" s="656"/>
      <c r="CY39" s="657"/>
      <c r="CZ39" s="628">
        <v>5.2</v>
      </c>
      <c r="DA39" s="654"/>
      <c r="DB39" s="654"/>
      <c r="DC39" s="658"/>
      <c r="DD39" s="632">
        <v>400720</v>
      </c>
      <c r="DE39" s="656"/>
      <c r="DF39" s="656"/>
      <c r="DG39" s="656"/>
      <c r="DH39" s="656"/>
      <c r="DI39" s="656"/>
      <c r="DJ39" s="656"/>
      <c r="DK39" s="657"/>
      <c r="DL39" s="632" t="s">
        <v>122</v>
      </c>
      <c r="DM39" s="656"/>
      <c r="DN39" s="656"/>
      <c r="DO39" s="656"/>
      <c r="DP39" s="656"/>
      <c r="DQ39" s="656"/>
      <c r="DR39" s="656"/>
      <c r="DS39" s="656"/>
      <c r="DT39" s="656"/>
      <c r="DU39" s="656"/>
      <c r="DV39" s="657"/>
      <c r="DW39" s="628" t="s">
        <v>122</v>
      </c>
      <c r="DX39" s="654"/>
      <c r="DY39" s="654"/>
      <c r="DZ39" s="654"/>
      <c r="EA39" s="654"/>
      <c r="EB39" s="654"/>
      <c r="EC39" s="655"/>
    </row>
    <row r="40" spans="2:133" ht="11.25" customHeight="1" x14ac:dyDescent="0.15">
      <c r="B40" s="620" t="s">
        <v>331</v>
      </c>
      <c r="C40" s="621"/>
      <c r="D40" s="621"/>
      <c r="E40" s="621"/>
      <c r="F40" s="621"/>
      <c r="G40" s="621"/>
      <c r="H40" s="621"/>
      <c r="I40" s="621"/>
      <c r="J40" s="621"/>
      <c r="K40" s="621"/>
      <c r="L40" s="621"/>
      <c r="M40" s="621"/>
      <c r="N40" s="621"/>
      <c r="O40" s="621"/>
      <c r="P40" s="621"/>
      <c r="Q40" s="622"/>
      <c r="R40" s="623">
        <v>18505</v>
      </c>
      <c r="S40" s="624"/>
      <c r="T40" s="624"/>
      <c r="U40" s="624"/>
      <c r="V40" s="624"/>
      <c r="W40" s="624"/>
      <c r="X40" s="624"/>
      <c r="Y40" s="625"/>
      <c r="Z40" s="626">
        <v>0.2</v>
      </c>
      <c r="AA40" s="626"/>
      <c r="AB40" s="626"/>
      <c r="AC40" s="626"/>
      <c r="AD40" s="627" t="s">
        <v>122</v>
      </c>
      <c r="AE40" s="627"/>
      <c r="AF40" s="627"/>
      <c r="AG40" s="627"/>
      <c r="AH40" s="627"/>
      <c r="AI40" s="627"/>
      <c r="AJ40" s="627"/>
      <c r="AK40" s="627"/>
      <c r="AL40" s="628" t="s">
        <v>122</v>
      </c>
      <c r="AM40" s="629"/>
      <c r="AN40" s="629"/>
      <c r="AO40" s="630"/>
      <c r="AQ40" s="686" t="s">
        <v>332</v>
      </c>
      <c r="AR40" s="687"/>
      <c r="AS40" s="687"/>
      <c r="AT40" s="687"/>
      <c r="AU40" s="687"/>
      <c r="AV40" s="687"/>
      <c r="AW40" s="687"/>
      <c r="AX40" s="687"/>
      <c r="AY40" s="688"/>
      <c r="AZ40" s="623">
        <v>22634</v>
      </c>
      <c r="BA40" s="624"/>
      <c r="BB40" s="624"/>
      <c r="BC40" s="624"/>
      <c r="BD40" s="656"/>
      <c r="BE40" s="656"/>
      <c r="BF40" s="678"/>
      <c r="BG40" s="671" t="s">
        <v>333</v>
      </c>
      <c r="BH40" s="672"/>
      <c r="BI40" s="672"/>
      <c r="BJ40" s="672"/>
      <c r="BK40" s="672"/>
      <c r="BL40" s="223"/>
      <c r="BM40" s="621" t="s">
        <v>334</v>
      </c>
      <c r="BN40" s="621"/>
      <c r="BO40" s="621"/>
      <c r="BP40" s="621"/>
      <c r="BQ40" s="621"/>
      <c r="BR40" s="621"/>
      <c r="BS40" s="621"/>
      <c r="BT40" s="621"/>
      <c r="BU40" s="622"/>
      <c r="BV40" s="623">
        <v>81</v>
      </c>
      <c r="BW40" s="624"/>
      <c r="BX40" s="624"/>
      <c r="BY40" s="624"/>
      <c r="BZ40" s="624"/>
      <c r="CA40" s="624"/>
      <c r="CB40" s="633"/>
      <c r="CD40" s="620" t="s">
        <v>335</v>
      </c>
      <c r="CE40" s="621"/>
      <c r="CF40" s="621"/>
      <c r="CG40" s="621"/>
      <c r="CH40" s="621"/>
      <c r="CI40" s="621"/>
      <c r="CJ40" s="621"/>
      <c r="CK40" s="621"/>
      <c r="CL40" s="621"/>
      <c r="CM40" s="621"/>
      <c r="CN40" s="621"/>
      <c r="CO40" s="621"/>
      <c r="CP40" s="621"/>
      <c r="CQ40" s="622"/>
      <c r="CR40" s="623" t="s">
        <v>122</v>
      </c>
      <c r="CS40" s="624"/>
      <c r="CT40" s="624"/>
      <c r="CU40" s="624"/>
      <c r="CV40" s="624"/>
      <c r="CW40" s="624"/>
      <c r="CX40" s="624"/>
      <c r="CY40" s="625"/>
      <c r="CZ40" s="628" t="s">
        <v>122</v>
      </c>
      <c r="DA40" s="654"/>
      <c r="DB40" s="654"/>
      <c r="DC40" s="658"/>
      <c r="DD40" s="632" t="s">
        <v>122</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4"/>
      <c r="DY40" s="654"/>
      <c r="DZ40" s="654"/>
      <c r="EA40" s="654"/>
      <c r="EB40" s="654"/>
      <c r="EC40" s="655"/>
    </row>
    <row r="41" spans="2:133" ht="11.25" customHeight="1" x14ac:dyDescent="0.15">
      <c r="B41" s="644" t="s">
        <v>336</v>
      </c>
      <c r="C41" s="645"/>
      <c r="D41" s="645"/>
      <c r="E41" s="645"/>
      <c r="F41" s="645"/>
      <c r="G41" s="645"/>
      <c r="H41" s="645"/>
      <c r="I41" s="645"/>
      <c r="J41" s="645"/>
      <c r="K41" s="645"/>
      <c r="L41" s="645"/>
      <c r="M41" s="645"/>
      <c r="N41" s="645"/>
      <c r="O41" s="645"/>
      <c r="P41" s="645"/>
      <c r="Q41" s="646"/>
      <c r="R41" s="695">
        <v>8491488</v>
      </c>
      <c r="S41" s="696"/>
      <c r="T41" s="696"/>
      <c r="U41" s="696"/>
      <c r="V41" s="696"/>
      <c r="W41" s="696"/>
      <c r="X41" s="696"/>
      <c r="Y41" s="700"/>
      <c r="Z41" s="701">
        <v>100</v>
      </c>
      <c r="AA41" s="701"/>
      <c r="AB41" s="701"/>
      <c r="AC41" s="701"/>
      <c r="AD41" s="702">
        <v>4901574</v>
      </c>
      <c r="AE41" s="702"/>
      <c r="AF41" s="702"/>
      <c r="AG41" s="702"/>
      <c r="AH41" s="702"/>
      <c r="AI41" s="702"/>
      <c r="AJ41" s="702"/>
      <c r="AK41" s="702"/>
      <c r="AL41" s="703">
        <v>100</v>
      </c>
      <c r="AM41" s="683"/>
      <c r="AN41" s="683"/>
      <c r="AO41" s="704"/>
      <c r="AQ41" s="686" t="s">
        <v>337</v>
      </c>
      <c r="AR41" s="687"/>
      <c r="AS41" s="687"/>
      <c r="AT41" s="687"/>
      <c r="AU41" s="687"/>
      <c r="AV41" s="687"/>
      <c r="AW41" s="687"/>
      <c r="AX41" s="687"/>
      <c r="AY41" s="688"/>
      <c r="AZ41" s="623">
        <v>121331</v>
      </c>
      <c r="BA41" s="624"/>
      <c r="BB41" s="624"/>
      <c r="BC41" s="624"/>
      <c r="BD41" s="656"/>
      <c r="BE41" s="656"/>
      <c r="BF41" s="678"/>
      <c r="BG41" s="671"/>
      <c r="BH41" s="672"/>
      <c r="BI41" s="672"/>
      <c r="BJ41" s="672"/>
      <c r="BK41" s="672"/>
      <c r="BL41" s="223"/>
      <c r="BM41" s="621" t="s">
        <v>338</v>
      </c>
      <c r="BN41" s="621"/>
      <c r="BO41" s="621"/>
      <c r="BP41" s="621"/>
      <c r="BQ41" s="621"/>
      <c r="BR41" s="621"/>
      <c r="BS41" s="621"/>
      <c r="BT41" s="621"/>
      <c r="BU41" s="622"/>
      <c r="BV41" s="623" t="s">
        <v>122</v>
      </c>
      <c r="BW41" s="624"/>
      <c r="BX41" s="624"/>
      <c r="BY41" s="624"/>
      <c r="BZ41" s="624"/>
      <c r="CA41" s="624"/>
      <c r="CB41" s="633"/>
      <c r="CD41" s="620" t="s">
        <v>339</v>
      </c>
      <c r="CE41" s="621"/>
      <c r="CF41" s="621"/>
      <c r="CG41" s="621"/>
      <c r="CH41" s="621"/>
      <c r="CI41" s="621"/>
      <c r="CJ41" s="621"/>
      <c r="CK41" s="621"/>
      <c r="CL41" s="621"/>
      <c r="CM41" s="621"/>
      <c r="CN41" s="621"/>
      <c r="CO41" s="621"/>
      <c r="CP41" s="621"/>
      <c r="CQ41" s="622"/>
      <c r="CR41" s="623" t="s">
        <v>122</v>
      </c>
      <c r="CS41" s="656"/>
      <c r="CT41" s="656"/>
      <c r="CU41" s="656"/>
      <c r="CV41" s="656"/>
      <c r="CW41" s="656"/>
      <c r="CX41" s="656"/>
      <c r="CY41" s="657"/>
      <c r="CZ41" s="628" t="s">
        <v>122</v>
      </c>
      <c r="DA41" s="654"/>
      <c r="DB41" s="654"/>
      <c r="DC41" s="658"/>
      <c r="DD41" s="632" t="s">
        <v>122</v>
      </c>
      <c r="DE41" s="656"/>
      <c r="DF41" s="656"/>
      <c r="DG41" s="656"/>
      <c r="DH41" s="656"/>
      <c r="DI41" s="656"/>
      <c r="DJ41" s="656"/>
      <c r="DK41" s="657"/>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15">
      <c r="AQ42" s="692" t="s">
        <v>340</v>
      </c>
      <c r="AR42" s="693"/>
      <c r="AS42" s="693"/>
      <c r="AT42" s="693"/>
      <c r="AU42" s="693"/>
      <c r="AV42" s="693"/>
      <c r="AW42" s="693"/>
      <c r="AX42" s="693"/>
      <c r="AY42" s="694"/>
      <c r="AZ42" s="695">
        <v>518802</v>
      </c>
      <c r="BA42" s="696"/>
      <c r="BB42" s="696"/>
      <c r="BC42" s="696"/>
      <c r="BD42" s="682"/>
      <c r="BE42" s="682"/>
      <c r="BF42" s="684"/>
      <c r="BG42" s="673"/>
      <c r="BH42" s="674"/>
      <c r="BI42" s="674"/>
      <c r="BJ42" s="674"/>
      <c r="BK42" s="674"/>
      <c r="BL42" s="224"/>
      <c r="BM42" s="645" t="s">
        <v>341</v>
      </c>
      <c r="BN42" s="645"/>
      <c r="BO42" s="645"/>
      <c r="BP42" s="645"/>
      <c r="BQ42" s="645"/>
      <c r="BR42" s="645"/>
      <c r="BS42" s="645"/>
      <c r="BT42" s="645"/>
      <c r="BU42" s="646"/>
      <c r="BV42" s="695">
        <v>468</v>
      </c>
      <c r="BW42" s="696"/>
      <c r="BX42" s="696"/>
      <c r="BY42" s="696"/>
      <c r="BZ42" s="696"/>
      <c r="CA42" s="696"/>
      <c r="CB42" s="705"/>
      <c r="CD42" s="620" t="s">
        <v>342</v>
      </c>
      <c r="CE42" s="621"/>
      <c r="CF42" s="621"/>
      <c r="CG42" s="621"/>
      <c r="CH42" s="621"/>
      <c r="CI42" s="621"/>
      <c r="CJ42" s="621"/>
      <c r="CK42" s="621"/>
      <c r="CL42" s="621"/>
      <c r="CM42" s="621"/>
      <c r="CN42" s="621"/>
      <c r="CO42" s="621"/>
      <c r="CP42" s="621"/>
      <c r="CQ42" s="622"/>
      <c r="CR42" s="623">
        <v>1078866</v>
      </c>
      <c r="CS42" s="656"/>
      <c r="CT42" s="656"/>
      <c r="CU42" s="656"/>
      <c r="CV42" s="656"/>
      <c r="CW42" s="656"/>
      <c r="CX42" s="656"/>
      <c r="CY42" s="657"/>
      <c r="CZ42" s="628">
        <v>13.5</v>
      </c>
      <c r="DA42" s="654"/>
      <c r="DB42" s="654"/>
      <c r="DC42" s="658"/>
      <c r="DD42" s="632">
        <v>228397</v>
      </c>
      <c r="DE42" s="656"/>
      <c r="DF42" s="656"/>
      <c r="DG42" s="656"/>
      <c r="DH42" s="656"/>
      <c r="DI42" s="656"/>
      <c r="DJ42" s="656"/>
      <c r="DK42" s="657"/>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15">
      <c r="B43" s="214" t="s">
        <v>343</v>
      </c>
      <c r="CD43" s="620" t="s">
        <v>344</v>
      </c>
      <c r="CE43" s="621"/>
      <c r="CF43" s="621"/>
      <c r="CG43" s="621"/>
      <c r="CH43" s="621"/>
      <c r="CI43" s="621"/>
      <c r="CJ43" s="621"/>
      <c r="CK43" s="621"/>
      <c r="CL43" s="621"/>
      <c r="CM43" s="621"/>
      <c r="CN43" s="621"/>
      <c r="CO43" s="621"/>
      <c r="CP43" s="621"/>
      <c r="CQ43" s="622"/>
      <c r="CR43" s="623">
        <v>25857</v>
      </c>
      <c r="CS43" s="656"/>
      <c r="CT43" s="656"/>
      <c r="CU43" s="656"/>
      <c r="CV43" s="656"/>
      <c r="CW43" s="656"/>
      <c r="CX43" s="656"/>
      <c r="CY43" s="657"/>
      <c r="CZ43" s="628">
        <v>0.3</v>
      </c>
      <c r="DA43" s="654"/>
      <c r="DB43" s="654"/>
      <c r="DC43" s="658"/>
      <c r="DD43" s="632">
        <v>25857</v>
      </c>
      <c r="DE43" s="656"/>
      <c r="DF43" s="656"/>
      <c r="DG43" s="656"/>
      <c r="DH43" s="656"/>
      <c r="DI43" s="656"/>
      <c r="DJ43" s="656"/>
      <c r="DK43" s="657"/>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15">
      <c r="B44" s="709" t="s">
        <v>345</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59" t="s">
        <v>293</v>
      </c>
      <c r="CE44" s="660"/>
      <c r="CF44" s="620" t="s">
        <v>346</v>
      </c>
      <c r="CG44" s="621"/>
      <c r="CH44" s="621"/>
      <c r="CI44" s="621"/>
      <c r="CJ44" s="621"/>
      <c r="CK44" s="621"/>
      <c r="CL44" s="621"/>
      <c r="CM44" s="621"/>
      <c r="CN44" s="621"/>
      <c r="CO44" s="621"/>
      <c r="CP44" s="621"/>
      <c r="CQ44" s="622"/>
      <c r="CR44" s="623">
        <v>1061181</v>
      </c>
      <c r="CS44" s="624"/>
      <c r="CT44" s="624"/>
      <c r="CU44" s="624"/>
      <c r="CV44" s="624"/>
      <c r="CW44" s="624"/>
      <c r="CX44" s="624"/>
      <c r="CY44" s="625"/>
      <c r="CZ44" s="628">
        <v>13.3</v>
      </c>
      <c r="DA44" s="629"/>
      <c r="DB44" s="629"/>
      <c r="DC44" s="635"/>
      <c r="DD44" s="632">
        <v>220873</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15">
      <c r="B45" s="709" t="s">
        <v>347</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1"/>
      <c r="CE45" s="662"/>
      <c r="CF45" s="620" t="s">
        <v>348</v>
      </c>
      <c r="CG45" s="621"/>
      <c r="CH45" s="621"/>
      <c r="CI45" s="621"/>
      <c r="CJ45" s="621"/>
      <c r="CK45" s="621"/>
      <c r="CL45" s="621"/>
      <c r="CM45" s="621"/>
      <c r="CN45" s="621"/>
      <c r="CO45" s="621"/>
      <c r="CP45" s="621"/>
      <c r="CQ45" s="622"/>
      <c r="CR45" s="623">
        <v>192112</v>
      </c>
      <c r="CS45" s="656"/>
      <c r="CT45" s="656"/>
      <c r="CU45" s="656"/>
      <c r="CV45" s="656"/>
      <c r="CW45" s="656"/>
      <c r="CX45" s="656"/>
      <c r="CY45" s="657"/>
      <c r="CZ45" s="628">
        <v>2.4</v>
      </c>
      <c r="DA45" s="654"/>
      <c r="DB45" s="654"/>
      <c r="DC45" s="658"/>
      <c r="DD45" s="632">
        <v>3263</v>
      </c>
      <c r="DE45" s="656"/>
      <c r="DF45" s="656"/>
      <c r="DG45" s="656"/>
      <c r="DH45" s="656"/>
      <c r="DI45" s="656"/>
      <c r="DJ45" s="656"/>
      <c r="DK45" s="657"/>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15">
      <c r="B46" s="225"/>
      <c r="CD46" s="661"/>
      <c r="CE46" s="662"/>
      <c r="CF46" s="620" t="s">
        <v>349</v>
      </c>
      <c r="CG46" s="621"/>
      <c r="CH46" s="621"/>
      <c r="CI46" s="621"/>
      <c r="CJ46" s="621"/>
      <c r="CK46" s="621"/>
      <c r="CL46" s="621"/>
      <c r="CM46" s="621"/>
      <c r="CN46" s="621"/>
      <c r="CO46" s="621"/>
      <c r="CP46" s="621"/>
      <c r="CQ46" s="622"/>
      <c r="CR46" s="623">
        <v>800236</v>
      </c>
      <c r="CS46" s="624"/>
      <c r="CT46" s="624"/>
      <c r="CU46" s="624"/>
      <c r="CV46" s="624"/>
      <c r="CW46" s="624"/>
      <c r="CX46" s="624"/>
      <c r="CY46" s="625"/>
      <c r="CZ46" s="628">
        <v>10</v>
      </c>
      <c r="DA46" s="629"/>
      <c r="DB46" s="629"/>
      <c r="DC46" s="635"/>
      <c r="DD46" s="632">
        <v>215565</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15">
      <c r="B47" s="225"/>
      <c r="CD47" s="661"/>
      <c r="CE47" s="662"/>
      <c r="CF47" s="620" t="s">
        <v>350</v>
      </c>
      <c r="CG47" s="621"/>
      <c r="CH47" s="621"/>
      <c r="CI47" s="621"/>
      <c r="CJ47" s="621"/>
      <c r="CK47" s="621"/>
      <c r="CL47" s="621"/>
      <c r="CM47" s="621"/>
      <c r="CN47" s="621"/>
      <c r="CO47" s="621"/>
      <c r="CP47" s="621"/>
      <c r="CQ47" s="622"/>
      <c r="CR47" s="623">
        <v>17685</v>
      </c>
      <c r="CS47" s="656"/>
      <c r="CT47" s="656"/>
      <c r="CU47" s="656"/>
      <c r="CV47" s="656"/>
      <c r="CW47" s="656"/>
      <c r="CX47" s="656"/>
      <c r="CY47" s="657"/>
      <c r="CZ47" s="628">
        <v>0.2</v>
      </c>
      <c r="DA47" s="654"/>
      <c r="DB47" s="654"/>
      <c r="DC47" s="658"/>
      <c r="DD47" s="632">
        <v>7524</v>
      </c>
      <c r="DE47" s="656"/>
      <c r="DF47" s="656"/>
      <c r="DG47" s="656"/>
      <c r="DH47" s="656"/>
      <c r="DI47" s="656"/>
      <c r="DJ47" s="656"/>
      <c r="DK47" s="657"/>
      <c r="DL47" s="706"/>
      <c r="DM47" s="707"/>
      <c r="DN47" s="707"/>
      <c r="DO47" s="707"/>
      <c r="DP47" s="707"/>
      <c r="DQ47" s="707"/>
      <c r="DR47" s="707"/>
      <c r="DS47" s="707"/>
      <c r="DT47" s="707"/>
      <c r="DU47" s="707"/>
      <c r="DV47" s="708"/>
      <c r="DW47" s="697"/>
      <c r="DX47" s="698"/>
      <c r="DY47" s="698"/>
      <c r="DZ47" s="698"/>
      <c r="EA47" s="698"/>
      <c r="EB47" s="698"/>
      <c r="EC47" s="699"/>
    </row>
    <row r="48" spans="2:133" x14ac:dyDescent="0.15">
      <c r="B48" s="225"/>
      <c r="CD48" s="663"/>
      <c r="CE48" s="664"/>
      <c r="CF48" s="620" t="s">
        <v>351</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15">
      <c r="B49" s="225"/>
      <c r="CD49" s="644" t="s">
        <v>352</v>
      </c>
      <c r="CE49" s="645"/>
      <c r="CF49" s="645"/>
      <c r="CG49" s="645"/>
      <c r="CH49" s="645"/>
      <c r="CI49" s="645"/>
      <c r="CJ49" s="645"/>
      <c r="CK49" s="645"/>
      <c r="CL49" s="645"/>
      <c r="CM49" s="645"/>
      <c r="CN49" s="645"/>
      <c r="CO49" s="645"/>
      <c r="CP49" s="645"/>
      <c r="CQ49" s="646"/>
      <c r="CR49" s="695">
        <v>7980275</v>
      </c>
      <c r="CS49" s="682"/>
      <c r="CT49" s="682"/>
      <c r="CU49" s="682"/>
      <c r="CV49" s="682"/>
      <c r="CW49" s="682"/>
      <c r="CX49" s="682"/>
      <c r="CY49" s="711"/>
      <c r="CZ49" s="703">
        <v>100</v>
      </c>
      <c r="DA49" s="712"/>
      <c r="DB49" s="712"/>
      <c r="DC49" s="713"/>
      <c r="DD49" s="714">
        <v>6005636</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fxShhvmZOA0hT2Fpvhnkj0Ns1bvyPilQIqZEGg3wr4/bv7+WL0wMzpykWap2ksUTRdKO5ue3eE2WVHGUUdmC6A==" saltValue="3DS1y32rS4gp5kyJNWzJM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FFCC"/>
    <pageSetUpPr fitToPage="1"/>
  </sheetPr>
  <dimension ref="A1:EA135"/>
  <sheetViews>
    <sheetView topLeftCell="AH70" zoomScale="70" zoomScaleNormal="25" zoomScaleSheetLayoutView="70" workbookViewId="0">
      <selection activeCell="A24" sqref="A24:AY24"/>
    </sheetView>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721" t="s">
        <v>353</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22" t="s">
        <v>354</v>
      </c>
      <c r="DK2" s="723"/>
      <c r="DL2" s="723"/>
      <c r="DM2" s="723"/>
      <c r="DN2" s="723"/>
      <c r="DO2" s="724"/>
      <c r="DP2" s="228"/>
      <c r="DQ2" s="722" t="s">
        <v>355</v>
      </c>
      <c r="DR2" s="723"/>
      <c r="DS2" s="723"/>
      <c r="DT2" s="723"/>
      <c r="DU2" s="723"/>
      <c r="DV2" s="723"/>
      <c r="DW2" s="723"/>
      <c r="DX2" s="723"/>
      <c r="DY2" s="723"/>
      <c r="DZ2" s="724"/>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725" t="s">
        <v>356</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32"/>
      <c r="BA4" s="232"/>
      <c r="BB4" s="232"/>
      <c r="BC4" s="232"/>
      <c r="BD4" s="232"/>
      <c r="BE4" s="233"/>
      <c r="BF4" s="233"/>
      <c r="BG4" s="233"/>
      <c r="BH4" s="233"/>
      <c r="BI4" s="233"/>
      <c r="BJ4" s="233"/>
      <c r="BK4" s="233"/>
      <c r="BL4" s="233"/>
      <c r="BM4" s="233"/>
      <c r="BN4" s="233"/>
      <c r="BO4" s="233"/>
      <c r="BP4" s="233"/>
      <c r="BQ4" s="726" t="s">
        <v>357</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34"/>
    </row>
    <row r="5" spans="1:131" s="235" customFormat="1" ht="26.25" customHeight="1" x14ac:dyDescent="0.15">
      <c r="A5" s="727" t="s">
        <v>358</v>
      </c>
      <c r="B5" s="728"/>
      <c r="C5" s="728"/>
      <c r="D5" s="728"/>
      <c r="E5" s="728"/>
      <c r="F5" s="728"/>
      <c r="G5" s="728"/>
      <c r="H5" s="728"/>
      <c r="I5" s="728"/>
      <c r="J5" s="728"/>
      <c r="K5" s="728"/>
      <c r="L5" s="728"/>
      <c r="M5" s="728"/>
      <c r="N5" s="728"/>
      <c r="O5" s="728"/>
      <c r="P5" s="729"/>
      <c r="Q5" s="733" t="s">
        <v>359</v>
      </c>
      <c r="R5" s="734"/>
      <c r="S5" s="734"/>
      <c r="T5" s="734"/>
      <c r="U5" s="735"/>
      <c r="V5" s="733" t="s">
        <v>360</v>
      </c>
      <c r="W5" s="734"/>
      <c r="X5" s="734"/>
      <c r="Y5" s="734"/>
      <c r="Z5" s="735"/>
      <c r="AA5" s="733" t="s">
        <v>361</v>
      </c>
      <c r="AB5" s="734"/>
      <c r="AC5" s="734"/>
      <c r="AD5" s="734"/>
      <c r="AE5" s="734"/>
      <c r="AF5" s="739" t="s">
        <v>362</v>
      </c>
      <c r="AG5" s="734"/>
      <c r="AH5" s="734"/>
      <c r="AI5" s="734"/>
      <c r="AJ5" s="740"/>
      <c r="AK5" s="734" t="s">
        <v>363</v>
      </c>
      <c r="AL5" s="734"/>
      <c r="AM5" s="734"/>
      <c r="AN5" s="734"/>
      <c r="AO5" s="735"/>
      <c r="AP5" s="733" t="s">
        <v>364</v>
      </c>
      <c r="AQ5" s="734"/>
      <c r="AR5" s="734"/>
      <c r="AS5" s="734"/>
      <c r="AT5" s="735"/>
      <c r="AU5" s="733" t="s">
        <v>365</v>
      </c>
      <c r="AV5" s="734"/>
      <c r="AW5" s="734"/>
      <c r="AX5" s="734"/>
      <c r="AY5" s="740"/>
      <c r="AZ5" s="232"/>
      <c r="BA5" s="232"/>
      <c r="BB5" s="232"/>
      <c r="BC5" s="232"/>
      <c r="BD5" s="232"/>
      <c r="BE5" s="233"/>
      <c r="BF5" s="233"/>
      <c r="BG5" s="233"/>
      <c r="BH5" s="233"/>
      <c r="BI5" s="233"/>
      <c r="BJ5" s="233"/>
      <c r="BK5" s="233"/>
      <c r="BL5" s="233"/>
      <c r="BM5" s="233"/>
      <c r="BN5" s="233"/>
      <c r="BO5" s="233"/>
      <c r="BP5" s="233"/>
      <c r="BQ5" s="727" t="s">
        <v>366</v>
      </c>
      <c r="BR5" s="728"/>
      <c r="BS5" s="728"/>
      <c r="BT5" s="728"/>
      <c r="BU5" s="728"/>
      <c r="BV5" s="728"/>
      <c r="BW5" s="728"/>
      <c r="BX5" s="728"/>
      <c r="BY5" s="728"/>
      <c r="BZ5" s="728"/>
      <c r="CA5" s="728"/>
      <c r="CB5" s="728"/>
      <c r="CC5" s="728"/>
      <c r="CD5" s="728"/>
      <c r="CE5" s="728"/>
      <c r="CF5" s="728"/>
      <c r="CG5" s="729"/>
      <c r="CH5" s="733" t="s">
        <v>367</v>
      </c>
      <c r="CI5" s="734"/>
      <c r="CJ5" s="734"/>
      <c r="CK5" s="734"/>
      <c r="CL5" s="735"/>
      <c r="CM5" s="733" t="s">
        <v>368</v>
      </c>
      <c r="CN5" s="734"/>
      <c r="CO5" s="734"/>
      <c r="CP5" s="734"/>
      <c r="CQ5" s="735"/>
      <c r="CR5" s="733" t="s">
        <v>369</v>
      </c>
      <c r="CS5" s="734"/>
      <c r="CT5" s="734"/>
      <c r="CU5" s="734"/>
      <c r="CV5" s="735"/>
      <c r="CW5" s="733" t="s">
        <v>370</v>
      </c>
      <c r="CX5" s="734"/>
      <c r="CY5" s="734"/>
      <c r="CZ5" s="734"/>
      <c r="DA5" s="735"/>
      <c r="DB5" s="733" t="s">
        <v>371</v>
      </c>
      <c r="DC5" s="734"/>
      <c r="DD5" s="734"/>
      <c r="DE5" s="734"/>
      <c r="DF5" s="735"/>
      <c r="DG5" s="763" t="s">
        <v>372</v>
      </c>
      <c r="DH5" s="764"/>
      <c r="DI5" s="764"/>
      <c r="DJ5" s="764"/>
      <c r="DK5" s="765"/>
      <c r="DL5" s="763" t="s">
        <v>373</v>
      </c>
      <c r="DM5" s="764"/>
      <c r="DN5" s="764"/>
      <c r="DO5" s="764"/>
      <c r="DP5" s="765"/>
      <c r="DQ5" s="733" t="s">
        <v>374</v>
      </c>
      <c r="DR5" s="734"/>
      <c r="DS5" s="734"/>
      <c r="DT5" s="734"/>
      <c r="DU5" s="735"/>
      <c r="DV5" s="733" t="s">
        <v>365</v>
      </c>
      <c r="DW5" s="734"/>
      <c r="DX5" s="734"/>
      <c r="DY5" s="734"/>
      <c r="DZ5" s="740"/>
      <c r="EA5" s="234"/>
    </row>
    <row r="6" spans="1:131" s="235"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32"/>
      <c r="BA6" s="232"/>
      <c r="BB6" s="232"/>
      <c r="BC6" s="232"/>
      <c r="BD6" s="232"/>
      <c r="BE6" s="233"/>
      <c r="BF6" s="233"/>
      <c r="BG6" s="233"/>
      <c r="BH6" s="233"/>
      <c r="BI6" s="233"/>
      <c r="BJ6" s="233"/>
      <c r="BK6" s="233"/>
      <c r="BL6" s="233"/>
      <c r="BM6" s="233"/>
      <c r="BN6" s="233"/>
      <c r="BO6" s="233"/>
      <c r="BP6" s="233"/>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34"/>
    </row>
    <row r="7" spans="1:131" s="235" customFormat="1" ht="26.25" customHeight="1" thickTop="1" x14ac:dyDescent="0.15">
      <c r="A7" s="236">
        <v>1</v>
      </c>
      <c r="B7" s="749" t="s">
        <v>375</v>
      </c>
      <c r="C7" s="750"/>
      <c r="D7" s="750"/>
      <c r="E7" s="750"/>
      <c r="F7" s="750"/>
      <c r="G7" s="750"/>
      <c r="H7" s="750"/>
      <c r="I7" s="750"/>
      <c r="J7" s="750"/>
      <c r="K7" s="750"/>
      <c r="L7" s="750"/>
      <c r="M7" s="750"/>
      <c r="N7" s="750"/>
      <c r="O7" s="750"/>
      <c r="P7" s="751"/>
      <c r="Q7" s="752">
        <v>8398</v>
      </c>
      <c r="R7" s="753"/>
      <c r="S7" s="753"/>
      <c r="T7" s="753"/>
      <c r="U7" s="753"/>
      <c r="V7" s="753">
        <v>7886</v>
      </c>
      <c r="W7" s="753"/>
      <c r="X7" s="753"/>
      <c r="Y7" s="753"/>
      <c r="Z7" s="753"/>
      <c r="AA7" s="753">
        <v>511</v>
      </c>
      <c r="AB7" s="753"/>
      <c r="AC7" s="753"/>
      <c r="AD7" s="753"/>
      <c r="AE7" s="754"/>
      <c r="AF7" s="755">
        <v>482</v>
      </c>
      <c r="AG7" s="756"/>
      <c r="AH7" s="756"/>
      <c r="AI7" s="756"/>
      <c r="AJ7" s="757"/>
      <c r="AK7" s="758">
        <v>123</v>
      </c>
      <c r="AL7" s="759"/>
      <c r="AM7" s="759"/>
      <c r="AN7" s="759"/>
      <c r="AO7" s="759"/>
      <c r="AP7" s="759">
        <v>5895</v>
      </c>
      <c r="AQ7" s="759"/>
      <c r="AR7" s="759"/>
      <c r="AS7" s="759"/>
      <c r="AT7" s="759"/>
      <c r="AU7" s="760"/>
      <c r="AV7" s="760"/>
      <c r="AW7" s="760"/>
      <c r="AX7" s="760"/>
      <c r="AY7" s="761"/>
      <c r="AZ7" s="232"/>
      <c r="BA7" s="232"/>
      <c r="BB7" s="232"/>
      <c r="BC7" s="232"/>
      <c r="BD7" s="232"/>
      <c r="BE7" s="233"/>
      <c r="BF7" s="233"/>
      <c r="BG7" s="233"/>
      <c r="BH7" s="233"/>
      <c r="BI7" s="233"/>
      <c r="BJ7" s="233"/>
      <c r="BK7" s="233"/>
      <c r="BL7" s="233"/>
      <c r="BM7" s="233"/>
      <c r="BN7" s="233"/>
      <c r="BO7" s="233"/>
      <c r="BP7" s="233"/>
      <c r="BQ7" s="236">
        <v>1</v>
      </c>
      <c r="BR7" s="237"/>
      <c r="BS7" s="746" t="s">
        <v>563</v>
      </c>
      <c r="BT7" s="747"/>
      <c r="BU7" s="747"/>
      <c r="BV7" s="747"/>
      <c r="BW7" s="747"/>
      <c r="BX7" s="747"/>
      <c r="BY7" s="747"/>
      <c r="BZ7" s="747"/>
      <c r="CA7" s="747"/>
      <c r="CB7" s="747"/>
      <c r="CC7" s="747"/>
      <c r="CD7" s="747"/>
      <c r="CE7" s="747"/>
      <c r="CF7" s="747"/>
      <c r="CG7" s="762"/>
      <c r="CH7" s="743">
        <v>-25</v>
      </c>
      <c r="CI7" s="744"/>
      <c r="CJ7" s="744"/>
      <c r="CK7" s="744"/>
      <c r="CL7" s="745"/>
      <c r="CM7" s="743">
        <v>-122</v>
      </c>
      <c r="CN7" s="744"/>
      <c r="CO7" s="744"/>
      <c r="CP7" s="744"/>
      <c r="CQ7" s="745"/>
      <c r="CR7" s="743">
        <v>78</v>
      </c>
      <c r="CS7" s="744"/>
      <c r="CT7" s="744"/>
      <c r="CU7" s="744"/>
      <c r="CV7" s="745"/>
      <c r="CW7" s="743">
        <v>5</v>
      </c>
      <c r="CX7" s="744"/>
      <c r="CY7" s="744"/>
      <c r="CZ7" s="744"/>
      <c r="DA7" s="745"/>
      <c r="DB7" s="743" t="s">
        <v>495</v>
      </c>
      <c r="DC7" s="744"/>
      <c r="DD7" s="744"/>
      <c r="DE7" s="744"/>
      <c r="DF7" s="745"/>
      <c r="DG7" s="743" t="s">
        <v>495</v>
      </c>
      <c r="DH7" s="744"/>
      <c r="DI7" s="744"/>
      <c r="DJ7" s="744"/>
      <c r="DK7" s="745"/>
      <c r="DL7" s="743" t="s">
        <v>495</v>
      </c>
      <c r="DM7" s="744"/>
      <c r="DN7" s="744"/>
      <c r="DO7" s="744"/>
      <c r="DP7" s="745"/>
      <c r="DQ7" s="743" t="s">
        <v>495</v>
      </c>
      <c r="DR7" s="744"/>
      <c r="DS7" s="744"/>
      <c r="DT7" s="744"/>
      <c r="DU7" s="745"/>
      <c r="DV7" s="746"/>
      <c r="DW7" s="747"/>
      <c r="DX7" s="747"/>
      <c r="DY7" s="747"/>
      <c r="DZ7" s="748"/>
      <c r="EA7" s="234"/>
    </row>
    <row r="8" spans="1:131" s="235" customFormat="1" ht="26.25" customHeight="1" x14ac:dyDescent="0.15">
      <c r="A8" s="238">
        <v>2</v>
      </c>
      <c r="B8" s="780" t="s">
        <v>376</v>
      </c>
      <c r="C8" s="781"/>
      <c r="D8" s="781"/>
      <c r="E8" s="781"/>
      <c r="F8" s="781"/>
      <c r="G8" s="781"/>
      <c r="H8" s="781"/>
      <c r="I8" s="781"/>
      <c r="J8" s="781"/>
      <c r="K8" s="781"/>
      <c r="L8" s="781"/>
      <c r="M8" s="781"/>
      <c r="N8" s="781"/>
      <c r="O8" s="781"/>
      <c r="P8" s="782"/>
      <c r="Q8" s="783">
        <v>94</v>
      </c>
      <c r="R8" s="784"/>
      <c r="S8" s="784"/>
      <c r="T8" s="784"/>
      <c r="U8" s="784"/>
      <c r="V8" s="784">
        <v>94</v>
      </c>
      <c r="W8" s="784"/>
      <c r="X8" s="784"/>
      <c r="Y8" s="784"/>
      <c r="Z8" s="784"/>
      <c r="AA8" s="784" t="s">
        <v>566</v>
      </c>
      <c r="AB8" s="784"/>
      <c r="AC8" s="784"/>
      <c r="AD8" s="784"/>
      <c r="AE8" s="785"/>
      <c r="AF8" s="786" t="s">
        <v>122</v>
      </c>
      <c r="AG8" s="787"/>
      <c r="AH8" s="787"/>
      <c r="AI8" s="787"/>
      <c r="AJ8" s="788"/>
      <c r="AK8" s="769">
        <v>80</v>
      </c>
      <c r="AL8" s="770"/>
      <c r="AM8" s="770"/>
      <c r="AN8" s="770"/>
      <c r="AO8" s="770"/>
      <c r="AP8" s="770" t="s">
        <v>566</v>
      </c>
      <c r="AQ8" s="770"/>
      <c r="AR8" s="770"/>
      <c r="AS8" s="770"/>
      <c r="AT8" s="770"/>
      <c r="AU8" s="771"/>
      <c r="AV8" s="771"/>
      <c r="AW8" s="771"/>
      <c r="AX8" s="771"/>
      <c r="AY8" s="772"/>
      <c r="AZ8" s="232"/>
      <c r="BA8" s="232"/>
      <c r="BB8" s="232"/>
      <c r="BC8" s="232"/>
      <c r="BD8" s="232"/>
      <c r="BE8" s="233"/>
      <c r="BF8" s="233"/>
      <c r="BG8" s="233"/>
      <c r="BH8" s="233"/>
      <c r="BI8" s="233"/>
      <c r="BJ8" s="233"/>
      <c r="BK8" s="233"/>
      <c r="BL8" s="233"/>
      <c r="BM8" s="233"/>
      <c r="BN8" s="233"/>
      <c r="BO8" s="233"/>
      <c r="BP8" s="233"/>
      <c r="BQ8" s="238">
        <v>2</v>
      </c>
      <c r="BR8" s="239"/>
      <c r="BS8" s="773" t="s">
        <v>564</v>
      </c>
      <c r="BT8" s="774"/>
      <c r="BU8" s="774"/>
      <c r="BV8" s="774"/>
      <c r="BW8" s="774"/>
      <c r="BX8" s="774"/>
      <c r="BY8" s="774"/>
      <c r="BZ8" s="774"/>
      <c r="CA8" s="774"/>
      <c r="CB8" s="774"/>
      <c r="CC8" s="774"/>
      <c r="CD8" s="774"/>
      <c r="CE8" s="774"/>
      <c r="CF8" s="774"/>
      <c r="CG8" s="775"/>
      <c r="CH8" s="776">
        <v>-101</v>
      </c>
      <c r="CI8" s="777"/>
      <c r="CJ8" s="777"/>
      <c r="CK8" s="777"/>
      <c r="CL8" s="778"/>
      <c r="CM8" s="776">
        <v>25</v>
      </c>
      <c r="CN8" s="777"/>
      <c r="CO8" s="777"/>
      <c r="CP8" s="777"/>
      <c r="CQ8" s="778"/>
      <c r="CR8" s="776">
        <v>27</v>
      </c>
      <c r="CS8" s="777"/>
      <c r="CT8" s="777"/>
      <c r="CU8" s="777"/>
      <c r="CV8" s="778"/>
      <c r="CW8" s="776">
        <v>85</v>
      </c>
      <c r="CX8" s="777"/>
      <c r="CY8" s="777"/>
      <c r="CZ8" s="777"/>
      <c r="DA8" s="778"/>
      <c r="DB8" s="776" t="s">
        <v>495</v>
      </c>
      <c r="DC8" s="777"/>
      <c r="DD8" s="777"/>
      <c r="DE8" s="777"/>
      <c r="DF8" s="778"/>
      <c r="DG8" s="776" t="s">
        <v>495</v>
      </c>
      <c r="DH8" s="777"/>
      <c r="DI8" s="777"/>
      <c r="DJ8" s="777"/>
      <c r="DK8" s="778"/>
      <c r="DL8" s="776" t="s">
        <v>495</v>
      </c>
      <c r="DM8" s="777"/>
      <c r="DN8" s="777"/>
      <c r="DO8" s="777"/>
      <c r="DP8" s="778"/>
      <c r="DQ8" s="776" t="s">
        <v>495</v>
      </c>
      <c r="DR8" s="777"/>
      <c r="DS8" s="777"/>
      <c r="DT8" s="777"/>
      <c r="DU8" s="778"/>
      <c r="DV8" s="773"/>
      <c r="DW8" s="774"/>
      <c r="DX8" s="774"/>
      <c r="DY8" s="774"/>
      <c r="DZ8" s="779"/>
      <c r="EA8" s="234"/>
    </row>
    <row r="9" spans="1:131" s="235" customFormat="1" ht="26.25" customHeight="1" x14ac:dyDescent="0.15">
      <c r="A9" s="238">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32"/>
      <c r="BA9" s="232"/>
      <c r="BB9" s="232"/>
      <c r="BC9" s="232"/>
      <c r="BD9" s="232"/>
      <c r="BE9" s="233"/>
      <c r="BF9" s="233"/>
      <c r="BG9" s="233"/>
      <c r="BH9" s="233"/>
      <c r="BI9" s="233"/>
      <c r="BJ9" s="233"/>
      <c r="BK9" s="233"/>
      <c r="BL9" s="233"/>
      <c r="BM9" s="233"/>
      <c r="BN9" s="233"/>
      <c r="BO9" s="233"/>
      <c r="BP9" s="233"/>
      <c r="BQ9" s="238">
        <v>3</v>
      </c>
      <c r="BR9" s="239"/>
      <c r="BS9" s="773" t="s">
        <v>565</v>
      </c>
      <c r="BT9" s="774"/>
      <c r="BU9" s="774"/>
      <c r="BV9" s="774"/>
      <c r="BW9" s="774"/>
      <c r="BX9" s="774"/>
      <c r="BY9" s="774"/>
      <c r="BZ9" s="774"/>
      <c r="CA9" s="774"/>
      <c r="CB9" s="774"/>
      <c r="CC9" s="774"/>
      <c r="CD9" s="774"/>
      <c r="CE9" s="774"/>
      <c r="CF9" s="774"/>
      <c r="CG9" s="775"/>
      <c r="CH9" s="776">
        <v>0</v>
      </c>
      <c r="CI9" s="777"/>
      <c r="CJ9" s="777"/>
      <c r="CK9" s="777"/>
      <c r="CL9" s="778"/>
      <c r="CM9" s="776">
        <v>0</v>
      </c>
      <c r="CN9" s="777"/>
      <c r="CO9" s="777"/>
      <c r="CP9" s="777"/>
      <c r="CQ9" s="778"/>
      <c r="CR9" s="776" t="s">
        <v>566</v>
      </c>
      <c r="CS9" s="777"/>
      <c r="CT9" s="777"/>
      <c r="CU9" s="777"/>
      <c r="CV9" s="778"/>
      <c r="CW9" s="776">
        <v>51</v>
      </c>
      <c r="CX9" s="777"/>
      <c r="CY9" s="777"/>
      <c r="CZ9" s="777"/>
      <c r="DA9" s="778"/>
      <c r="DB9" s="776" t="s">
        <v>495</v>
      </c>
      <c r="DC9" s="777"/>
      <c r="DD9" s="777"/>
      <c r="DE9" s="777"/>
      <c r="DF9" s="778"/>
      <c r="DG9" s="776" t="s">
        <v>495</v>
      </c>
      <c r="DH9" s="777"/>
      <c r="DI9" s="777"/>
      <c r="DJ9" s="777"/>
      <c r="DK9" s="778"/>
      <c r="DL9" s="776" t="s">
        <v>495</v>
      </c>
      <c r="DM9" s="777"/>
      <c r="DN9" s="777"/>
      <c r="DO9" s="777"/>
      <c r="DP9" s="778"/>
      <c r="DQ9" s="776" t="s">
        <v>495</v>
      </c>
      <c r="DR9" s="777"/>
      <c r="DS9" s="777"/>
      <c r="DT9" s="777"/>
      <c r="DU9" s="778"/>
      <c r="DV9" s="773"/>
      <c r="DW9" s="774"/>
      <c r="DX9" s="774"/>
      <c r="DY9" s="774"/>
      <c r="DZ9" s="779"/>
      <c r="EA9" s="234"/>
    </row>
    <row r="10" spans="1:131" s="235" customFormat="1" ht="26.25" customHeight="1" x14ac:dyDescent="0.15">
      <c r="A10" s="238">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32"/>
      <c r="BA10" s="232"/>
      <c r="BB10" s="232"/>
      <c r="BC10" s="232"/>
      <c r="BD10" s="232"/>
      <c r="BE10" s="233"/>
      <c r="BF10" s="233"/>
      <c r="BG10" s="233"/>
      <c r="BH10" s="233"/>
      <c r="BI10" s="233"/>
      <c r="BJ10" s="233"/>
      <c r="BK10" s="233"/>
      <c r="BL10" s="233"/>
      <c r="BM10" s="233"/>
      <c r="BN10" s="233"/>
      <c r="BO10" s="233"/>
      <c r="BP10" s="233"/>
      <c r="BQ10" s="238">
        <v>4</v>
      </c>
      <c r="BR10" s="239"/>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34"/>
    </row>
    <row r="11" spans="1:131" s="235" customFormat="1" ht="26.25" customHeight="1" x14ac:dyDescent="0.15">
      <c r="A11" s="238">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32"/>
      <c r="BA11" s="232"/>
      <c r="BB11" s="232"/>
      <c r="BC11" s="232"/>
      <c r="BD11" s="232"/>
      <c r="BE11" s="233"/>
      <c r="BF11" s="233"/>
      <c r="BG11" s="233"/>
      <c r="BH11" s="233"/>
      <c r="BI11" s="233"/>
      <c r="BJ11" s="233"/>
      <c r="BK11" s="233"/>
      <c r="BL11" s="233"/>
      <c r="BM11" s="233"/>
      <c r="BN11" s="233"/>
      <c r="BO11" s="233"/>
      <c r="BP11" s="233"/>
      <c r="BQ11" s="238">
        <v>5</v>
      </c>
      <c r="BR11" s="239"/>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34"/>
    </row>
    <row r="12" spans="1:131" s="235" customFormat="1" ht="26.25" customHeight="1" x14ac:dyDescent="0.15">
      <c r="A12" s="238">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32"/>
      <c r="BA12" s="232"/>
      <c r="BB12" s="232"/>
      <c r="BC12" s="232"/>
      <c r="BD12" s="232"/>
      <c r="BE12" s="233"/>
      <c r="BF12" s="233"/>
      <c r="BG12" s="233"/>
      <c r="BH12" s="233"/>
      <c r="BI12" s="233"/>
      <c r="BJ12" s="233"/>
      <c r="BK12" s="233"/>
      <c r="BL12" s="233"/>
      <c r="BM12" s="233"/>
      <c r="BN12" s="233"/>
      <c r="BO12" s="233"/>
      <c r="BP12" s="233"/>
      <c r="BQ12" s="238">
        <v>6</v>
      </c>
      <c r="BR12" s="239"/>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34"/>
    </row>
    <row r="13" spans="1:131" s="235" customFormat="1" ht="26.25" customHeight="1" x14ac:dyDescent="0.15">
      <c r="A13" s="238">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32"/>
      <c r="BA13" s="232"/>
      <c r="BB13" s="232"/>
      <c r="BC13" s="232"/>
      <c r="BD13" s="232"/>
      <c r="BE13" s="233"/>
      <c r="BF13" s="233"/>
      <c r="BG13" s="233"/>
      <c r="BH13" s="233"/>
      <c r="BI13" s="233"/>
      <c r="BJ13" s="233"/>
      <c r="BK13" s="233"/>
      <c r="BL13" s="233"/>
      <c r="BM13" s="233"/>
      <c r="BN13" s="233"/>
      <c r="BO13" s="233"/>
      <c r="BP13" s="233"/>
      <c r="BQ13" s="238">
        <v>7</v>
      </c>
      <c r="BR13" s="239"/>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34"/>
    </row>
    <row r="14" spans="1:131" s="235" customFormat="1" ht="26.25" customHeight="1" x14ac:dyDescent="0.15">
      <c r="A14" s="238">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32"/>
      <c r="BA14" s="232"/>
      <c r="BB14" s="232"/>
      <c r="BC14" s="232"/>
      <c r="BD14" s="232"/>
      <c r="BE14" s="233"/>
      <c r="BF14" s="233"/>
      <c r="BG14" s="233"/>
      <c r="BH14" s="233"/>
      <c r="BI14" s="233"/>
      <c r="BJ14" s="233"/>
      <c r="BK14" s="233"/>
      <c r="BL14" s="233"/>
      <c r="BM14" s="233"/>
      <c r="BN14" s="233"/>
      <c r="BO14" s="233"/>
      <c r="BP14" s="233"/>
      <c r="BQ14" s="238">
        <v>8</v>
      </c>
      <c r="BR14" s="239"/>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34"/>
    </row>
    <row r="15" spans="1:131" s="235" customFormat="1" ht="26.25" customHeight="1" x14ac:dyDescent="0.15">
      <c r="A15" s="238">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32"/>
      <c r="BA15" s="232"/>
      <c r="BB15" s="232"/>
      <c r="BC15" s="232"/>
      <c r="BD15" s="232"/>
      <c r="BE15" s="233"/>
      <c r="BF15" s="233"/>
      <c r="BG15" s="233"/>
      <c r="BH15" s="233"/>
      <c r="BI15" s="233"/>
      <c r="BJ15" s="233"/>
      <c r="BK15" s="233"/>
      <c r="BL15" s="233"/>
      <c r="BM15" s="233"/>
      <c r="BN15" s="233"/>
      <c r="BO15" s="233"/>
      <c r="BP15" s="233"/>
      <c r="BQ15" s="238">
        <v>9</v>
      </c>
      <c r="BR15" s="239"/>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34"/>
    </row>
    <row r="16" spans="1:131" s="235" customFormat="1" ht="26.25" customHeight="1" x14ac:dyDescent="0.15">
      <c r="A16" s="238">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32"/>
      <c r="BA16" s="232"/>
      <c r="BB16" s="232"/>
      <c r="BC16" s="232"/>
      <c r="BD16" s="232"/>
      <c r="BE16" s="233"/>
      <c r="BF16" s="233"/>
      <c r="BG16" s="233"/>
      <c r="BH16" s="233"/>
      <c r="BI16" s="233"/>
      <c r="BJ16" s="233"/>
      <c r="BK16" s="233"/>
      <c r="BL16" s="233"/>
      <c r="BM16" s="233"/>
      <c r="BN16" s="233"/>
      <c r="BO16" s="233"/>
      <c r="BP16" s="233"/>
      <c r="BQ16" s="238">
        <v>10</v>
      </c>
      <c r="BR16" s="239"/>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34"/>
    </row>
    <row r="17" spans="1:131" s="235" customFormat="1" ht="26.25" customHeight="1" x14ac:dyDescent="0.15">
      <c r="A17" s="238">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32"/>
      <c r="BA17" s="232"/>
      <c r="BB17" s="232"/>
      <c r="BC17" s="232"/>
      <c r="BD17" s="232"/>
      <c r="BE17" s="233"/>
      <c r="BF17" s="233"/>
      <c r="BG17" s="233"/>
      <c r="BH17" s="233"/>
      <c r="BI17" s="233"/>
      <c r="BJ17" s="233"/>
      <c r="BK17" s="233"/>
      <c r="BL17" s="233"/>
      <c r="BM17" s="233"/>
      <c r="BN17" s="233"/>
      <c r="BO17" s="233"/>
      <c r="BP17" s="233"/>
      <c r="BQ17" s="238">
        <v>11</v>
      </c>
      <c r="BR17" s="239"/>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34"/>
    </row>
    <row r="18" spans="1:131" s="235" customFormat="1" ht="26.25" customHeight="1" x14ac:dyDescent="0.15">
      <c r="A18" s="238">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32"/>
      <c r="BA18" s="232"/>
      <c r="BB18" s="232"/>
      <c r="BC18" s="232"/>
      <c r="BD18" s="232"/>
      <c r="BE18" s="233"/>
      <c r="BF18" s="233"/>
      <c r="BG18" s="233"/>
      <c r="BH18" s="233"/>
      <c r="BI18" s="233"/>
      <c r="BJ18" s="233"/>
      <c r="BK18" s="233"/>
      <c r="BL18" s="233"/>
      <c r="BM18" s="233"/>
      <c r="BN18" s="233"/>
      <c r="BO18" s="233"/>
      <c r="BP18" s="233"/>
      <c r="BQ18" s="238">
        <v>12</v>
      </c>
      <c r="BR18" s="239"/>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34"/>
    </row>
    <row r="19" spans="1:131" s="235" customFormat="1" ht="26.25" customHeight="1" x14ac:dyDescent="0.15">
      <c r="A19" s="238">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32"/>
      <c r="BA19" s="232"/>
      <c r="BB19" s="232"/>
      <c r="BC19" s="232"/>
      <c r="BD19" s="232"/>
      <c r="BE19" s="233"/>
      <c r="BF19" s="233"/>
      <c r="BG19" s="233"/>
      <c r="BH19" s="233"/>
      <c r="BI19" s="233"/>
      <c r="BJ19" s="233"/>
      <c r="BK19" s="233"/>
      <c r="BL19" s="233"/>
      <c r="BM19" s="233"/>
      <c r="BN19" s="233"/>
      <c r="BO19" s="233"/>
      <c r="BP19" s="233"/>
      <c r="BQ19" s="238">
        <v>13</v>
      </c>
      <c r="BR19" s="239"/>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34"/>
    </row>
    <row r="20" spans="1:131" s="235" customFormat="1" ht="26.25" customHeight="1" x14ac:dyDescent="0.15">
      <c r="A20" s="238">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32"/>
      <c r="BA20" s="232"/>
      <c r="BB20" s="232"/>
      <c r="BC20" s="232"/>
      <c r="BD20" s="232"/>
      <c r="BE20" s="233"/>
      <c r="BF20" s="233"/>
      <c r="BG20" s="233"/>
      <c r="BH20" s="233"/>
      <c r="BI20" s="233"/>
      <c r="BJ20" s="233"/>
      <c r="BK20" s="233"/>
      <c r="BL20" s="233"/>
      <c r="BM20" s="233"/>
      <c r="BN20" s="233"/>
      <c r="BO20" s="233"/>
      <c r="BP20" s="233"/>
      <c r="BQ20" s="238">
        <v>14</v>
      </c>
      <c r="BR20" s="239"/>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34"/>
    </row>
    <row r="21" spans="1:131" s="235" customFormat="1" ht="26.25" customHeight="1" thickBot="1" x14ac:dyDescent="0.2">
      <c r="A21" s="238">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32"/>
      <c r="BA21" s="232"/>
      <c r="BB21" s="232"/>
      <c r="BC21" s="232"/>
      <c r="BD21" s="232"/>
      <c r="BE21" s="233"/>
      <c r="BF21" s="233"/>
      <c r="BG21" s="233"/>
      <c r="BH21" s="233"/>
      <c r="BI21" s="233"/>
      <c r="BJ21" s="233"/>
      <c r="BK21" s="233"/>
      <c r="BL21" s="233"/>
      <c r="BM21" s="233"/>
      <c r="BN21" s="233"/>
      <c r="BO21" s="233"/>
      <c r="BP21" s="233"/>
      <c r="BQ21" s="238">
        <v>15</v>
      </c>
      <c r="BR21" s="239"/>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34"/>
    </row>
    <row r="22" spans="1:131" s="235" customFormat="1" ht="26.25" customHeight="1" x14ac:dyDescent="0.15">
      <c r="A22" s="238">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377</v>
      </c>
      <c r="BA22" s="806"/>
      <c r="BB22" s="806"/>
      <c r="BC22" s="806"/>
      <c r="BD22" s="807"/>
      <c r="BE22" s="233"/>
      <c r="BF22" s="233"/>
      <c r="BG22" s="233"/>
      <c r="BH22" s="233"/>
      <c r="BI22" s="233"/>
      <c r="BJ22" s="233"/>
      <c r="BK22" s="233"/>
      <c r="BL22" s="233"/>
      <c r="BM22" s="233"/>
      <c r="BN22" s="233"/>
      <c r="BO22" s="233"/>
      <c r="BP22" s="233"/>
      <c r="BQ22" s="238">
        <v>16</v>
      </c>
      <c r="BR22" s="239"/>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34"/>
    </row>
    <row r="23" spans="1:131" s="235" customFormat="1" ht="26.25" customHeight="1" thickBot="1" x14ac:dyDescent="0.2">
      <c r="A23" s="240" t="s">
        <v>378</v>
      </c>
      <c r="B23" s="789" t="s">
        <v>379</v>
      </c>
      <c r="C23" s="790"/>
      <c r="D23" s="790"/>
      <c r="E23" s="790"/>
      <c r="F23" s="790"/>
      <c r="G23" s="790"/>
      <c r="H23" s="790"/>
      <c r="I23" s="790"/>
      <c r="J23" s="790"/>
      <c r="K23" s="790"/>
      <c r="L23" s="790"/>
      <c r="M23" s="790"/>
      <c r="N23" s="790"/>
      <c r="O23" s="790"/>
      <c r="P23" s="791"/>
      <c r="Q23" s="792">
        <v>8491</v>
      </c>
      <c r="R23" s="793"/>
      <c r="S23" s="793"/>
      <c r="T23" s="793"/>
      <c r="U23" s="793"/>
      <c r="V23" s="793">
        <v>7980</v>
      </c>
      <c r="W23" s="793"/>
      <c r="X23" s="793"/>
      <c r="Y23" s="793"/>
      <c r="Z23" s="793"/>
      <c r="AA23" s="793">
        <v>511</v>
      </c>
      <c r="AB23" s="793"/>
      <c r="AC23" s="793"/>
      <c r="AD23" s="793"/>
      <c r="AE23" s="794"/>
      <c r="AF23" s="795">
        <v>482</v>
      </c>
      <c r="AG23" s="793"/>
      <c r="AH23" s="793"/>
      <c r="AI23" s="793"/>
      <c r="AJ23" s="796"/>
      <c r="AK23" s="797"/>
      <c r="AL23" s="798"/>
      <c r="AM23" s="798"/>
      <c r="AN23" s="798"/>
      <c r="AO23" s="798"/>
      <c r="AP23" s="793">
        <v>5895</v>
      </c>
      <c r="AQ23" s="793"/>
      <c r="AR23" s="793"/>
      <c r="AS23" s="793"/>
      <c r="AT23" s="793"/>
      <c r="AU23" s="809"/>
      <c r="AV23" s="809"/>
      <c r="AW23" s="809"/>
      <c r="AX23" s="809"/>
      <c r="AY23" s="810"/>
      <c r="AZ23" s="811" t="s">
        <v>122</v>
      </c>
      <c r="BA23" s="812"/>
      <c r="BB23" s="812"/>
      <c r="BC23" s="812"/>
      <c r="BD23" s="813"/>
      <c r="BE23" s="233"/>
      <c r="BF23" s="233"/>
      <c r="BG23" s="233"/>
      <c r="BH23" s="233"/>
      <c r="BI23" s="233"/>
      <c r="BJ23" s="233"/>
      <c r="BK23" s="233"/>
      <c r="BL23" s="233"/>
      <c r="BM23" s="233"/>
      <c r="BN23" s="233"/>
      <c r="BO23" s="233"/>
      <c r="BP23" s="233"/>
      <c r="BQ23" s="238">
        <v>17</v>
      </c>
      <c r="BR23" s="239"/>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34"/>
    </row>
    <row r="24" spans="1:131" s="235" customFormat="1" ht="26.25" customHeight="1" x14ac:dyDescent="0.15">
      <c r="A24" s="808" t="s">
        <v>380</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32"/>
      <c r="BA24" s="232"/>
      <c r="BB24" s="232"/>
      <c r="BC24" s="232"/>
      <c r="BD24" s="232"/>
      <c r="BE24" s="233"/>
      <c r="BF24" s="233"/>
      <c r="BG24" s="233"/>
      <c r="BH24" s="233"/>
      <c r="BI24" s="233"/>
      <c r="BJ24" s="233"/>
      <c r="BK24" s="233"/>
      <c r="BL24" s="233"/>
      <c r="BM24" s="233"/>
      <c r="BN24" s="233"/>
      <c r="BO24" s="233"/>
      <c r="BP24" s="233"/>
      <c r="BQ24" s="238">
        <v>18</v>
      </c>
      <c r="BR24" s="239"/>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34"/>
    </row>
    <row r="25" spans="1:131" ht="26.25" customHeight="1" thickBot="1" x14ac:dyDescent="0.2">
      <c r="A25" s="725" t="s">
        <v>381</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32"/>
      <c r="BK25" s="232"/>
      <c r="BL25" s="232"/>
      <c r="BM25" s="232"/>
      <c r="BN25" s="232"/>
      <c r="BO25" s="241"/>
      <c r="BP25" s="241"/>
      <c r="BQ25" s="238">
        <v>19</v>
      </c>
      <c r="BR25" s="239"/>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30"/>
    </row>
    <row r="26" spans="1:131" ht="26.25" customHeight="1" x14ac:dyDescent="0.15">
      <c r="A26" s="727" t="s">
        <v>358</v>
      </c>
      <c r="B26" s="728"/>
      <c r="C26" s="728"/>
      <c r="D26" s="728"/>
      <c r="E26" s="728"/>
      <c r="F26" s="728"/>
      <c r="G26" s="728"/>
      <c r="H26" s="728"/>
      <c r="I26" s="728"/>
      <c r="J26" s="728"/>
      <c r="K26" s="728"/>
      <c r="L26" s="728"/>
      <c r="M26" s="728"/>
      <c r="N26" s="728"/>
      <c r="O26" s="728"/>
      <c r="P26" s="729"/>
      <c r="Q26" s="733" t="s">
        <v>382</v>
      </c>
      <c r="R26" s="734"/>
      <c r="S26" s="734"/>
      <c r="T26" s="734"/>
      <c r="U26" s="735"/>
      <c r="V26" s="733" t="s">
        <v>383</v>
      </c>
      <c r="W26" s="734"/>
      <c r="X26" s="734"/>
      <c r="Y26" s="734"/>
      <c r="Z26" s="735"/>
      <c r="AA26" s="733" t="s">
        <v>384</v>
      </c>
      <c r="AB26" s="734"/>
      <c r="AC26" s="734"/>
      <c r="AD26" s="734"/>
      <c r="AE26" s="734"/>
      <c r="AF26" s="814" t="s">
        <v>385</v>
      </c>
      <c r="AG26" s="815"/>
      <c r="AH26" s="815"/>
      <c r="AI26" s="815"/>
      <c r="AJ26" s="816"/>
      <c r="AK26" s="734" t="s">
        <v>386</v>
      </c>
      <c r="AL26" s="734"/>
      <c r="AM26" s="734"/>
      <c r="AN26" s="734"/>
      <c r="AO26" s="735"/>
      <c r="AP26" s="733" t="s">
        <v>387</v>
      </c>
      <c r="AQ26" s="734"/>
      <c r="AR26" s="734"/>
      <c r="AS26" s="734"/>
      <c r="AT26" s="735"/>
      <c r="AU26" s="733" t="s">
        <v>388</v>
      </c>
      <c r="AV26" s="734"/>
      <c r="AW26" s="734"/>
      <c r="AX26" s="734"/>
      <c r="AY26" s="735"/>
      <c r="AZ26" s="733" t="s">
        <v>389</v>
      </c>
      <c r="BA26" s="734"/>
      <c r="BB26" s="734"/>
      <c r="BC26" s="734"/>
      <c r="BD26" s="735"/>
      <c r="BE26" s="733" t="s">
        <v>365</v>
      </c>
      <c r="BF26" s="734"/>
      <c r="BG26" s="734"/>
      <c r="BH26" s="734"/>
      <c r="BI26" s="740"/>
      <c r="BJ26" s="232"/>
      <c r="BK26" s="232"/>
      <c r="BL26" s="232"/>
      <c r="BM26" s="232"/>
      <c r="BN26" s="232"/>
      <c r="BO26" s="241"/>
      <c r="BP26" s="241"/>
      <c r="BQ26" s="238">
        <v>20</v>
      </c>
      <c r="BR26" s="239"/>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30"/>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32"/>
      <c r="BK27" s="232"/>
      <c r="BL27" s="232"/>
      <c r="BM27" s="232"/>
      <c r="BN27" s="232"/>
      <c r="BO27" s="241"/>
      <c r="BP27" s="241"/>
      <c r="BQ27" s="238">
        <v>21</v>
      </c>
      <c r="BR27" s="239"/>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30"/>
    </row>
    <row r="28" spans="1:131" ht="26.25" customHeight="1" thickTop="1" x14ac:dyDescent="0.15">
      <c r="A28" s="242">
        <v>1</v>
      </c>
      <c r="B28" s="749" t="s">
        <v>390</v>
      </c>
      <c r="C28" s="750"/>
      <c r="D28" s="750"/>
      <c r="E28" s="750"/>
      <c r="F28" s="750"/>
      <c r="G28" s="750"/>
      <c r="H28" s="750"/>
      <c r="I28" s="750"/>
      <c r="J28" s="750"/>
      <c r="K28" s="750"/>
      <c r="L28" s="750"/>
      <c r="M28" s="750"/>
      <c r="N28" s="750"/>
      <c r="O28" s="750"/>
      <c r="P28" s="751"/>
      <c r="Q28" s="822">
        <v>1573</v>
      </c>
      <c r="R28" s="823"/>
      <c r="S28" s="823"/>
      <c r="T28" s="823"/>
      <c r="U28" s="823"/>
      <c r="V28" s="823">
        <v>1451</v>
      </c>
      <c r="W28" s="823"/>
      <c r="X28" s="823"/>
      <c r="Y28" s="823"/>
      <c r="Z28" s="823"/>
      <c r="AA28" s="823">
        <v>122</v>
      </c>
      <c r="AB28" s="823"/>
      <c r="AC28" s="823"/>
      <c r="AD28" s="823"/>
      <c r="AE28" s="824"/>
      <c r="AF28" s="825">
        <v>122</v>
      </c>
      <c r="AG28" s="823"/>
      <c r="AH28" s="823"/>
      <c r="AI28" s="823"/>
      <c r="AJ28" s="826"/>
      <c r="AK28" s="827">
        <v>121</v>
      </c>
      <c r="AL28" s="828"/>
      <c r="AM28" s="828"/>
      <c r="AN28" s="828"/>
      <c r="AO28" s="828"/>
      <c r="AP28" s="828">
        <v>11</v>
      </c>
      <c r="AQ28" s="828"/>
      <c r="AR28" s="828"/>
      <c r="AS28" s="828"/>
      <c r="AT28" s="828"/>
      <c r="AU28" s="828" t="s">
        <v>566</v>
      </c>
      <c r="AV28" s="828"/>
      <c r="AW28" s="828"/>
      <c r="AX28" s="828"/>
      <c r="AY28" s="828"/>
      <c r="AZ28" s="829" t="s">
        <v>495</v>
      </c>
      <c r="BA28" s="829"/>
      <c r="BB28" s="829"/>
      <c r="BC28" s="829"/>
      <c r="BD28" s="829"/>
      <c r="BE28" s="820"/>
      <c r="BF28" s="820"/>
      <c r="BG28" s="820"/>
      <c r="BH28" s="820"/>
      <c r="BI28" s="821"/>
      <c r="BJ28" s="232"/>
      <c r="BK28" s="232"/>
      <c r="BL28" s="232"/>
      <c r="BM28" s="232"/>
      <c r="BN28" s="232"/>
      <c r="BO28" s="241"/>
      <c r="BP28" s="241"/>
      <c r="BQ28" s="238">
        <v>22</v>
      </c>
      <c r="BR28" s="239"/>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30"/>
    </row>
    <row r="29" spans="1:131" ht="26.25" customHeight="1" x14ac:dyDescent="0.15">
      <c r="A29" s="242">
        <v>2</v>
      </c>
      <c r="B29" s="780" t="s">
        <v>391</v>
      </c>
      <c r="C29" s="781"/>
      <c r="D29" s="781"/>
      <c r="E29" s="781"/>
      <c r="F29" s="781"/>
      <c r="G29" s="781"/>
      <c r="H29" s="781"/>
      <c r="I29" s="781"/>
      <c r="J29" s="781"/>
      <c r="K29" s="781"/>
      <c r="L29" s="781"/>
      <c r="M29" s="781"/>
      <c r="N29" s="781"/>
      <c r="O29" s="781"/>
      <c r="P29" s="782"/>
      <c r="Q29" s="783">
        <v>1597</v>
      </c>
      <c r="R29" s="784"/>
      <c r="S29" s="784"/>
      <c r="T29" s="784"/>
      <c r="U29" s="784"/>
      <c r="V29" s="784">
        <v>1593</v>
      </c>
      <c r="W29" s="784"/>
      <c r="X29" s="784"/>
      <c r="Y29" s="784"/>
      <c r="Z29" s="784"/>
      <c r="AA29" s="784">
        <v>4</v>
      </c>
      <c r="AB29" s="784"/>
      <c r="AC29" s="784"/>
      <c r="AD29" s="784"/>
      <c r="AE29" s="785"/>
      <c r="AF29" s="786">
        <v>4</v>
      </c>
      <c r="AG29" s="787"/>
      <c r="AH29" s="787"/>
      <c r="AI29" s="787"/>
      <c r="AJ29" s="788"/>
      <c r="AK29" s="834">
        <v>253</v>
      </c>
      <c r="AL29" s="830"/>
      <c r="AM29" s="830"/>
      <c r="AN29" s="830"/>
      <c r="AO29" s="830"/>
      <c r="AP29" s="830" t="s">
        <v>566</v>
      </c>
      <c r="AQ29" s="830"/>
      <c r="AR29" s="830"/>
      <c r="AS29" s="830"/>
      <c r="AT29" s="830"/>
      <c r="AU29" s="830" t="s">
        <v>566</v>
      </c>
      <c r="AV29" s="830"/>
      <c r="AW29" s="830"/>
      <c r="AX29" s="830"/>
      <c r="AY29" s="830"/>
      <c r="AZ29" s="831" t="s">
        <v>495</v>
      </c>
      <c r="BA29" s="831"/>
      <c r="BB29" s="831"/>
      <c r="BC29" s="831"/>
      <c r="BD29" s="831"/>
      <c r="BE29" s="832"/>
      <c r="BF29" s="832"/>
      <c r="BG29" s="832"/>
      <c r="BH29" s="832"/>
      <c r="BI29" s="833"/>
      <c r="BJ29" s="232"/>
      <c r="BK29" s="232"/>
      <c r="BL29" s="232"/>
      <c r="BM29" s="232"/>
      <c r="BN29" s="232"/>
      <c r="BO29" s="241"/>
      <c r="BP29" s="241"/>
      <c r="BQ29" s="238">
        <v>23</v>
      </c>
      <c r="BR29" s="239"/>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30"/>
    </row>
    <row r="30" spans="1:131" ht="26.25" customHeight="1" x14ac:dyDescent="0.15">
      <c r="A30" s="242">
        <v>3</v>
      </c>
      <c r="B30" s="780" t="s">
        <v>392</v>
      </c>
      <c r="C30" s="781"/>
      <c r="D30" s="781"/>
      <c r="E30" s="781"/>
      <c r="F30" s="781"/>
      <c r="G30" s="781"/>
      <c r="H30" s="781"/>
      <c r="I30" s="781"/>
      <c r="J30" s="781"/>
      <c r="K30" s="781"/>
      <c r="L30" s="781"/>
      <c r="M30" s="781"/>
      <c r="N30" s="781"/>
      <c r="O30" s="781"/>
      <c r="P30" s="782"/>
      <c r="Q30" s="783">
        <v>212</v>
      </c>
      <c r="R30" s="784"/>
      <c r="S30" s="784"/>
      <c r="T30" s="784"/>
      <c r="U30" s="784"/>
      <c r="V30" s="784">
        <v>207</v>
      </c>
      <c r="W30" s="784"/>
      <c r="X30" s="784"/>
      <c r="Y30" s="784"/>
      <c r="Z30" s="784"/>
      <c r="AA30" s="784">
        <v>5</v>
      </c>
      <c r="AB30" s="784"/>
      <c r="AC30" s="784"/>
      <c r="AD30" s="784"/>
      <c r="AE30" s="785"/>
      <c r="AF30" s="786">
        <v>5</v>
      </c>
      <c r="AG30" s="787"/>
      <c r="AH30" s="787"/>
      <c r="AI30" s="787"/>
      <c r="AJ30" s="788"/>
      <c r="AK30" s="834">
        <v>77</v>
      </c>
      <c r="AL30" s="830"/>
      <c r="AM30" s="830"/>
      <c r="AN30" s="830"/>
      <c r="AO30" s="830"/>
      <c r="AP30" s="830" t="s">
        <v>566</v>
      </c>
      <c r="AQ30" s="830"/>
      <c r="AR30" s="830"/>
      <c r="AS30" s="830"/>
      <c r="AT30" s="830"/>
      <c r="AU30" s="830" t="s">
        <v>566</v>
      </c>
      <c r="AV30" s="830"/>
      <c r="AW30" s="830"/>
      <c r="AX30" s="830"/>
      <c r="AY30" s="830"/>
      <c r="AZ30" s="831" t="s">
        <v>495</v>
      </c>
      <c r="BA30" s="831"/>
      <c r="BB30" s="831"/>
      <c r="BC30" s="831"/>
      <c r="BD30" s="831"/>
      <c r="BE30" s="832"/>
      <c r="BF30" s="832"/>
      <c r="BG30" s="832"/>
      <c r="BH30" s="832"/>
      <c r="BI30" s="833"/>
      <c r="BJ30" s="232"/>
      <c r="BK30" s="232"/>
      <c r="BL30" s="232"/>
      <c r="BM30" s="232"/>
      <c r="BN30" s="232"/>
      <c r="BO30" s="241"/>
      <c r="BP30" s="241"/>
      <c r="BQ30" s="238">
        <v>24</v>
      </c>
      <c r="BR30" s="239"/>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30"/>
    </row>
    <row r="31" spans="1:131" ht="26.25" customHeight="1" x14ac:dyDescent="0.15">
      <c r="A31" s="242">
        <v>4</v>
      </c>
      <c r="B31" s="780" t="s">
        <v>393</v>
      </c>
      <c r="C31" s="781"/>
      <c r="D31" s="781"/>
      <c r="E31" s="781"/>
      <c r="F31" s="781"/>
      <c r="G31" s="781"/>
      <c r="H31" s="781"/>
      <c r="I31" s="781"/>
      <c r="J31" s="781"/>
      <c r="K31" s="781"/>
      <c r="L31" s="781"/>
      <c r="M31" s="781"/>
      <c r="N31" s="781"/>
      <c r="O31" s="781"/>
      <c r="P31" s="782"/>
      <c r="Q31" s="783">
        <v>196</v>
      </c>
      <c r="R31" s="784"/>
      <c r="S31" s="784"/>
      <c r="T31" s="784"/>
      <c r="U31" s="784"/>
      <c r="V31" s="784">
        <v>180</v>
      </c>
      <c r="W31" s="784"/>
      <c r="X31" s="784"/>
      <c r="Y31" s="784"/>
      <c r="Z31" s="784"/>
      <c r="AA31" s="784">
        <v>16</v>
      </c>
      <c r="AB31" s="784"/>
      <c r="AC31" s="784"/>
      <c r="AD31" s="784"/>
      <c r="AE31" s="785"/>
      <c r="AF31" s="786">
        <v>693</v>
      </c>
      <c r="AG31" s="787"/>
      <c r="AH31" s="787"/>
      <c r="AI31" s="787"/>
      <c r="AJ31" s="788"/>
      <c r="AK31" s="834">
        <v>2</v>
      </c>
      <c r="AL31" s="830"/>
      <c r="AM31" s="830"/>
      <c r="AN31" s="830"/>
      <c r="AO31" s="830"/>
      <c r="AP31" s="830">
        <v>617</v>
      </c>
      <c r="AQ31" s="830"/>
      <c r="AR31" s="830"/>
      <c r="AS31" s="830"/>
      <c r="AT31" s="830"/>
      <c r="AU31" s="830">
        <v>160</v>
      </c>
      <c r="AV31" s="830"/>
      <c r="AW31" s="830"/>
      <c r="AX31" s="830"/>
      <c r="AY31" s="830"/>
      <c r="AZ31" s="831" t="s">
        <v>495</v>
      </c>
      <c r="BA31" s="831"/>
      <c r="BB31" s="831"/>
      <c r="BC31" s="831"/>
      <c r="BD31" s="831"/>
      <c r="BE31" s="832" t="s">
        <v>394</v>
      </c>
      <c r="BF31" s="832"/>
      <c r="BG31" s="832"/>
      <c r="BH31" s="832"/>
      <c r="BI31" s="833"/>
      <c r="BJ31" s="232"/>
      <c r="BK31" s="232"/>
      <c r="BL31" s="232"/>
      <c r="BM31" s="232"/>
      <c r="BN31" s="232"/>
      <c r="BO31" s="241"/>
      <c r="BP31" s="241"/>
      <c r="BQ31" s="238">
        <v>25</v>
      </c>
      <c r="BR31" s="239"/>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30"/>
    </row>
    <row r="32" spans="1:131" ht="26.25" customHeight="1" x14ac:dyDescent="0.15">
      <c r="A32" s="242">
        <v>5</v>
      </c>
      <c r="B32" s="780" t="s">
        <v>395</v>
      </c>
      <c r="C32" s="781"/>
      <c r="D32" s="781"/>
      <c r="E32" s="781"/>
      <c r="F32" s="781"/>
      <c r="G32" s="781"/>
      <c r="H32" s="781"/>
      <c r="I32" s="781"/>
      <c r="J32" s="781"/>
      <c r="K32" s="781"/>
      <c r="L32" s="781"/>
      <c r="M32" s="781"/>
      <c r="N32" s="781"/>
      <c r="O32" s="781"/>
      <c r="P32" s="782"/>
      <c r="Q32" s="783">
        <v>509</v>
      </c>
      <c r="R32" s="784"/>
      <c r="S32" s="784"/>
      <c r="T32" s="784"/>
      <c r="U32" s="784"/>
      <c r="V32" s="784">
        <v>588</v>
      </c>
      <c r="W32" s="784"/>
      <c r="X32" s="784"/>
      <c r="Y32" s="784"/>
      <c r="Z32" s="784"/>
      <c r="AA32" s="784">
        <v>-79</v>
      </c>
      <c r="AB32" s="784"/>
      <c r="AC32" s="784"/>
      <c r="AD32" s="784"/>
      <c r="AE32" s="785"/>
      <c r="AF32" s="786">
        <v>34</v>
      </c>
      <c r="AG32" s="787"/>
      <c r="AH32" s="787"/>
      <c r="AI32" s="787"/>
      <c r="AJ32" s="788"/>
      <c r="AK32" s="834">
        <v>182</v>
      </c>
      <c r="AL32" s="830"/>
      <c r="AM32" s="830"/>
      <c r="AN32" s="830"/>
      <c r="AO32" s="830"/>
      <c r="AP32" s="830">
        <v>393</v>
      </c>
      <c r="AQ32" s="830"/>
      <c r="AR32" s="830"/>
      <c r="AS32" s="830"/>
      <c r="AT32" s="830"/>
      <c r="AU32" s="830">
        <v>368</v>
      </c>
      <c r="AV32" s="830"/>
      <c r="AW32" s="830"/>
      <c r="AX32" s="830"/>
      <c r="AY32" s="830"/>
      <c r="AZ32" s="831" t="s">
        <v>495</v>
      </c>
      <c r="BA32" s="831"/>
      <c r="BB32" s="831"/>
      <c r="BC32" s="831"/>
      <c r="BD32" s="831"/>
      <c r="BE32" s="832" t="s">
        <v>394</v>
      </c>
      <c r="BF32" s="832"/>
      <c r="BG32" s="832"/>
      <c r="BH32" s="832"/>
      <c r="BI32" s="833"/>
      <c r="BJ32" s="232"/>
      <c r="BK32" s="232"/>
      <c r="BL32" s="232"/>
      <c r="BM32" s="232"/>
      <c r="BN32" s="232"/>
      <c r="BO32" s="241"/>
      <c r="BP32" s="241"/>
      <c r="BQ32" s="238">
        <v>26</v>
      </c>
      <c r="BR32" s="239"/>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30"/>
    </row>
    <row r="33" spans="1:131" ht="26.25" customHeight="1" x14ac:dyDescent="0.15">
      <c r="A33" s="242">
        <v>6</v>
      </c>
      <c r="B33" s="780" t="s">
        <v>396</v>
      </c>
      <c r="C33" s="781"/>
      <c r="D33" s="781"/>
      <c r="E33" s="781"/>
      <c r="F33" s="781"/>
      <c r="G33" s="781"/>
      <c r="H33" s="781"/>
      <c r="I33" s="781"/>
      <c r="J33" s="781"/>
      <c r="K33" s="781"/>
      <c r="L33" s="781"/>
      <c r="M33" s="781"/>
      <c r="N33" s="781"/>
      <c r="O33" s="781"/>
      <c r="P33" s="782"/>
      <c r="Q33" s="783">
        <v>67</v>
      </c>
      <c r="R33" s="784"/>
      <c r="S33" s="784"/>
      <c r="T33" s="784"/>
      <c r="U33" s="784"/>
      <c r="V33" s="784">
        <v>53</v>
      </c>
      <c r="W33" s="784"/>
      <c r="X33" s="784"/>
      <c r="Y33" s="784"/>
      <c r="Z33" s="784"/>
      <c r="AA33" s="784">
        <v>14</v>
      </c>
      <c r="AB33" s="784"/>
      <c r="AC33" s="784"/>
      <c r="AD33" s="784"/>
      <c r="AE33" s="785"/>
      <c r="AF33" s="786">
        <v>14</v>
      </c>
      <c r="AG33" s="787"/>
      <c r="AH33" s="787"/>
      <c r="AI33" s="787"/>
      <c r="AJ33" s="788"/>
      <c r="AK33" s="834">
        <v>50</v>
      </c>
      <c r="AL33" s="830"/>
      <c r="AM33" s="830"/>
      <c r="AN33" s="830"/>
      <c r="AO33" s="830"/>
      <c r="AP33" s="830">
        <v>126</v>
      </c>
      <c r="AQ33" s="830"/>
      <c r="AR33" s="830"/>
      <c r="AS33" s="830"/>
      <c r="AT33" s="830"/>
      <c r="AU33" s="830">
        <v>126</v>
      </c>
      <c r="AV33" s="830"/>
      <c r="AW33" s="830"/>
      <c r="AX33" s="830"/>
      <c r="AY33" s="830"/>
      <c r="AZ33" s="831" t="s">
        <v>495</v>
      </c>
      <c r="BA33" s="831"/>
      <c r="BB33" s="831"/>
      <c r="BC33" s="831"/>
      <c r="BD33" s="831"/>
      <c r="BE33" s="832" t="s">
        <v>397</v>
      </c>
      <c r="BF33" s="832"/>
      <c r="BG33" s="832"/>
      <c r="BH33" s="832"/>
      <c r="BI33" s="833"/>
      <c r="BJ33" s="232"/>
      <c r="BK33" s="232"/>
      <c r="BL33" s="232"/>
      <c r="BM33" s="232"/>
      <c r="BN33" s="232"/>
      <c r="BO33" s="241"/>
      <c r="BP33" s="241"/>
      <c r="BQ33" s="238">
        <v>27</v>
      </c>
      <c r="BR33" s="239"/>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30"/>
    </row>
    <row r="34" spans="1:131" ht="26.25" customHeight="1" x14ac:dyDescent="0.15">
      <c r="A34" s="242">
        <v>7</v>
      </c>
      <c r="B34" s="780" t="s">
        <v>398</v>
      </c>
      <c r="C34" s="781"/>
      <c r="D34" s="781"/>
      <c r="E34" s="781"/>
      <c r="F34" s="781"/>
      <c r="G34" s="781"/>
      <c r="H34" s="781"/>
      <c r="I34" s="781"/>
      <c r="J34" s="781"/>
      <c r="K34" s="781"/>
      <c r="L34" s="781"/>
      <c r="M34" s="781"/>
      <c r="N34" s="781"/>
      <c r="O34" s="781"/>
      <c r="P34" s="782"/>
      <c r="Q34" s="783">
        <v>79</v>
      </c>
      <c r="R34" s="784"/>
      <c r="S34" s="784"/>
      <c r="T34" s="784"/>
      <c r="U34" s="784"/>
      <c r="V34" s="784">
        <v>62</v>
      </c>
      <c r="W34" s="784"/>
      <c r="X34" s="784"/>
      <c r="Y34" s="784"/>
      <c r="Z34" s="784"/>
      <c r="AA34" s="784">
        <v>17</v>
      </c>
      <c r="AB34" s="784"/>
      <c r="AC34" s="784"/>
      <c r="AD34" s="784"/>
      <c r="AE34" s="785"/>
      <c r="AF34" s="786">
        <v>17</v>
      </c>
      <c r="AG34" s="787"/>
      <c r="AH34" s="787"/>
      <c r="AI34" s="787"/>
      <c r="AJ34" s="788"/>
      <c r="AK34" s="834">
        <v>55</v>
      </c>
      <c r="AL34" s="830"/>
      <c r="AM34" s="830"/>
      <c r="AN34" s="830"/>
      <c r="AO34" s="830"/>
      <c r="AP34" s="830">
        <v>278</v>
      </c>
      <c r="AQ34" s="830"/>
      <c r="AR34" s="830"/>
      <c r="AS34" s="830"/>
      <c r="AT34" s="830"/>
      <c r="AU34" s="830">
        <v>278</v>
      </c>
      <c r="AV34" s="830"/>
      <c r="AW34" s="830"/>
      <c r="AX34" s="830"/>
      <c r="AY34" s="830"/>
      <c r="AZ34" s="831" t="s">
        <v>495</v>
      </c>
      <c r="BA34" s="831"/>
      <c r="BB34" s="831"/>
      <c r="BC34" s="831"/>
      <c r="BD34" s="831"/>
      <c r="BE34" s="832" t="s">
        <v>397</v>
      </c>
      <c r="BF34" s="832"/>
      <c r="BG34" s="832"/>
      <c r="BH34" s="832"/>
      <c r="BI34" s="833"/>
      <c r="BJ34" s="232"/>
      <c r="BK34" s="232"/>
      <c r="BL34" s="232"/>
      <c r="BM34" s="232"/>
      <c r="BN34" s="232"/>
      <c r="BO34" s="241"/>
      <c r="BP34" s="241"/>
      <c r="BQ34" s="238">
        <v>28</v>
      </c>
      <c r="BR34" s="239"/>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30"/>
    </row>
    <row r="35" spans="1:131" ht="26.25" customHeight="1" x14ac:dyDescent="0.15">
      <c r="A35" s="242">
        <v>8</v>
      </c>
      <c r="B35" s="780" t="s">
        <v>399</v>
      </c>
      <c r="C35" s="781"/>
      <c r="D35" s="781"/>
      <c r="E35" s="781"/>
      <c r="F35" s="781"/>
      <c r="G35" s="781"/>
      <c r="H35" s="781"/>
      <c r="I35" s="781"/>
      <c r="J35" s="781"/>
      <c r="K35" s="781"/>
      <c r="L35" s="781"/>
      <c r="M35" s="781"/>
      <c r="N35" s="781"/>
      <c r="O35" s="781"/>
      <c r="P35" s="782"/>
      <c r="Q35" s="783">
        <v>132</v>
      </c>
      <c r="R35" s="784"/>
      <c r="S35" s="784"/>
      <c r="T35" s="784"/>
      <c r="U35" s="784"/>
      <c r="V35" s="784">
        <v>116</v>
      </c>
      <c r="W35" s="784"/>
      <c r="X35" s="784"/>
      <c r="Y35" s="784"/>
      <c r="Z35" s="784"/>
      <c r="AA35" s="784">
        <v>17</v>
      </c>
      <c r="AB35" s="784"/>
      <c r="AC35" s="784"/>
      <c r="AD35" s="784"/>
      <c r="AE35" s="785"/>
      <c r="AF35" s="786">
        <v>17</v>
      </c>
      <c r="AG35" s="787"/>
      <c r="AH35" s="787"/>
      <c r="AI35" s="787"/>
      <c r="AJ35" s="788"/>
      <c r="AK35" s="834">
        <v>62</v>
      </c>
      <c r="AL35" s="830"/>
      <c r="AM35" s="830"/>
      <c r="AN35" s="830"/>
      <c r="AO35" s="830"/>
      <c r="AP35" s="830">
        <v>660</v>
      </c>
      <c r="AQ35" s="830"/>
      <c r="AR35" s="830"/>
      <c r="AS35" s="830"/>
      <c r="AT35" s="830"/>
      <c r="AU35" s="830">
        <v>660</v>
      </c>
      <c r="AV35" s="830"/>
      <c r="AW35" s="830"/>
      <c r="AX35" s="830"/>
      <c r="AY35" s="830"/>
      <c r="AZ35" s="831" t="s">
        <v>495</v>
      </c>
      <c r="BA35" s="831"/>
      <c r="BB35" s="831"/>
      <c r="BC35" s="831"/>
      <c r="BD35" s="831"/>
      <c r="BE35" s="832" t="s">
        <v>397</v>
      </c>
      <c r="BF35" s="832"/>
      <c r="BG35" s="832"/>
      <c r="BH35" s="832"/>
      <c r="BI35" s="833"/>
      <c r="BJ35" s="232"/>
      <c r="BK35" s="232"/>
      <c r="BL35" s="232"/>
      <c r="BM35" s="232"/>
      <c r="BN35" s="232"/>
      <c r="BO35" s="241"/>
      <c r="BP35" s="241"/>
      <c r="BQ35" s="238">
        <v>29</v>
      </c>
      <c r="BR35" s="239"/>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30"/>
    </row>
    <row r="36" spans="1:131" ht="26.25" customHeight="1" x14ac:dyDescent="0.15">
      <c r="A36" s="242">
        <v>9</v>
      </c>
      <c r="B36" s="780" t="s">
        <v>400</v>
      </c>
      <c r="C36" s="781"/>
      <c r="D36" s="781"/>
      <c r="E36" s="781"/>
      <c r="F36" s="781"/>
      <c r="G36" s="781"/>
      <c r="H36" s="781"/>
      <c r="I36" s="781"/>
      <c r="J36" s="781"/>
      <c r="K36" s="781"/>
      <c r="L36" s="781"/>
      <c r="M36" s="781"/>
      <c r="N36" s="781"/>
      <c r="O36" s="781"/>
      <c r="P36" s="782"/>
      <c r="Q36" s="783">
        <v>18</v>
      </c>
      <c r="R36" s="784"/>
      <c r="S36" s="784"/>
      <c r="T36" s="784"/>
      <c r="U36" s="784"/>
      <c r="V36" s="784">
        <v>11</v>
      </c>
      <c r="W36" s="784"/>
      <c r="X36" s="784"/>
      <c r="Y36" s="784"/>
      <c r="Z36" s="784"/>
      <c r="AA36" s="784">
        <v>6</v>
      </c>
      <c r="AB36" s="784"/>
      <c r="AC36" s="784"/>
      <c r="AD36" s="784"/>
      <c r="AE36" s="785"/>
      <c r="AF36" s="786">
        <v>6</v>
      </c>
      <c r="AG36" s="787"/>
      <c r="AH36" s="787"/>
      <c r="AI36" s="787"/>
      <c r="AJ36" s="788"/>
      <c r="AK36" s="834">
        <v>11</v>
      </c>
      <c r="AL36" s="830"/>
      <c r="AM36" s="830"/>
      <c r="AN36" s="830"/>
      <c r="AO36" s="830"/>
      <c r="AP36" s="830">
        <v>28</v>
      </c>
      <c r="AQ36" s="830"/>
      <c r="AR36" s="830"/>
      <c r="AS36" s="830"/>
      <c r="AT36" s="830"/>
      <c r="AU36" s="830">
        <v>28</v>
      </c>
      <c r="AV36" s="830"/>
      <c r="AW36" s="830"/>
      <c r="AX36" s="830"/>
      <c r="AY36" s="830"/>
      <c r="AZ36" s="831" t="s">
        <v>495</v>
      </c>
      <c r="BA36" s="831"/>
      <c r="BB36" s="831"/>
      <c r="BC36" s="831"/>
      <c r="BD36" s="831"/>
      <c r="BE36" s="832" t="s">
        <v>397</v>
      </c>
      <c r="BF36" s="832"/>
      <c r="BG36" s="832"/>
      <c r="BH36" s="832"/>
      <c r="BI36" s="833"/>
      <c r="BJ36" s="232"/>
      <c r="BK36" s="232"/>
      <c r="BL36" s="232"/>
      <c r="BM36" s="232"/>
      <c r="BN36" s="232"/>
      <c r="BO36" s="241"/>
      <c r="BP36" s="241"/>
      <c r="BQ36" s="238">
        <v>30</v>
      </c>
      <c r="BR36" s="239"/>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30"/>
    </row>
    <row r="37" spans="1:131" ht="26.25" customHeight="1" x14ac:dyDescent="0.15">
      <c r="A37" s="242">
        <v>10</v>
      </c>
      <c r="B37" s="780" t="s">
        <v>401</v>
      </c>
      <c r="C37" s="781"/>
      <c r="D37" s="781"/>
      <c r="E37" s="781"/>
      <c r="F37" s="781"/>
      <c r="G37" s="781"/>
      <c r="H37" s="781"/>
      <c r="I37" s="781"/>
      <c r="J37" s="781"/>
      <c r="K37" s="781"/>
      <c r="L37" s="781"/>
      <c r="M37" s="781"/>
      <c r="N37" s="781"/>
      <c r="O37" s="781"/>
      <c r="P37" s="782"/>
      <c r="Q37" s="783">
        <v>45</v>
      </c>
      <c r="R37" s="784"/>
      <c r="S37" s="784"/>
      <c r="T37" s="784"/>
      <c r="U37" s="784"/>
      <c r="V37" s="784">
        <v>29</v>
      </c>
      <c r="W37" s="784"/>
      <c r="X37" s="784"/>
      <c r="Y37" s="784"/>
      <c r="Z37" s="784"/>
      <c r="AA37" s="784">
        <v>16</v>
      </c>
      <c r="AB37" s="784"/>
      <c r="AC37" s="784"/>
      <c r="AD37" s="784"/>
      <c r="AE37" s="785"/>
      <c r="AF37" s="786">
        <v>16</v>
      </c>
      <c r="AG37" s="787"/>
      <c r="AH37" s="787"/>
      <c r="AI37" s="787"/>
      <c r="AJ37" s="788"/>
      <c r="AK37" s="834">
        <v>22</v>
      </c>
      <c r="AL37" s="830"/>
      <c r="AM37" s="830"/>
      <c r="AN37" s="830"/>
      <c r="AO37" s="830"/>
      <c r="AP37" s="830">
        <v>59</v>
      </c>
      <c r="AQ37" s="830"/>
      <c r="AR37" s="830"/>
      <c r="AS37" s="830"/>
      <c r="AT37" s="830"/>
      <c r="AU37" s="830">
        <v>59</v>
      </c>
      <c r="AV37" s="830"/>
      <c r="AW37" s="830"/>
      <c r="AX37" s="830"/>
      <c r="AY37" s="830"/>
      <c r="AZ37" s="831" t="s">
        <v>495</v>
      </c>
      <c r="BA37" s="831"/>
      <c r="BB37" s="831"/>
      <c r="BC37" s="831"/>
      <c r="BD37" s="831"/>
      <c r="BE37" s="832" t="s">
        <v>397</v>
      </c>
      <c r="BF37" s="832"/>
      <c r="BG37" s="832"/>
      <c r="BH37" s="832"/>
      <c r="BI37" s="833"/>
      <c r="BJ37" s="232"/>
      <c r="BK37" s="232"/>
      <c r="BL37" s="232"/>
      <c r="BM37" s="232"/>
      <c r="BN37" s="232"/>
      <c r="BO37" s="241"/>
      <c r="BP37" s="241"/>
      <c r="BQ37" s="238">
        <v>31</v>
      </c>
      <c r="BR37" s="239"/>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30"/>
    </row>
    <row r="38" spans="1:131" ht="26.25" customHeight="1" x14ac:dyDescent="0.15">
      <c r="A38" s="242">
        <v>11</v>
      </c>
      <c r="B38" s="780" t="s">
        <v>402</v>
      </c>
      <c r="C38" s="781"/>
      <c r="D38" s="781"/>
      <c r="E38" s="781"/>
      <c r="F38" s="781"/>
      <c r="G38" s="781"/>
      <c r="H38" s="781"/>
      <c r="I38" s="781"/>
      <c r="J38" s="781"/>
      <c r="K38" s="781"/>
      <c r="L38" s="781"/>
      <c r="M38" s="781"/>
      <c r="N38" s="781"/>
      <c r="O38" s="781"/>
      <c r="P38" s="782"/>
      <c r="Q38" s="783">
        <v>13</v>
      </c>
      <c r="R38" s="784"/>
      <c r="S38" s="784"/>
      <c r="T38" s="784"/>
      <c r="U38" s="784"/>
      <c r="V38" s="784">
        <v>7</v>
      </c>
      <c r="W38" s="784"/>
      <c r="X38" s="784"/>
      <c r="Y38" s="784"/>
      <c r="Z38" s="784"/>
      <c r="AA38" s="784">
        <v>7</v>
      </c>
      <c r="AB38" s="784"/>
      <c r="AC38" s="784"/>
      <c r="AD38" s="784"/>
      <c r="AE38" s="785"/>
      <c r="AF38" s="786">
        <v>7</v>
      </c>
      <c r="AG38" s="787"/>
      <c r="AH38" s="787"/>
      <c r="AI38" s="787"/>
      <c r="AJ38" s="788"/>
      <c r="AK38" s="834">
        <v>6</v>
      </c>
      <c r="AL38" s="830"/>
      <c r="AM38" s="830"/>
      <c r="AN38" s="830"/>
      <c r="AO38" s="830"/>
      <c r="AP38" s="830">
        <v>6</v>
      </c>
      <c r="AQ38" s="830"/>
      <c r="AR38" s="830"/>
      <c r="AS38" s="830"/>
      <c r="AT38" s="830"/>
      <c r="AU38" s="830">
        <v>6</v>
      </c>
      <c r="AV38" s="830"/>
      <c r="AW38" s="830"/>
      <c r="AX38" s="830"/>
      <c r="AY38" s="830"/>
      <c r="AZ38" s="831" t="s">
        <v>495</v>
      </c>
      <c r="BA38" s="831"/>
      <c r="BB38" s="831"/>
      <c r="BC38" s="831"/>
      <c r="BD38" s="831"/>
      <c r="BE38" s="832" t="s">
        <v>397</v>
      </c>
      <c r="BF38" s="832"/>
      <c r="BG38" s="832"/>
      <c r="BH38" s="832"/>
      <c r="BI38" s="833"/>
      <c r="BJ38" s="232"/>
      <c r="BK38" s="232"/>
      <c r="BL38" s="232"/>
      <c r="BM38" s="232"/>
      <c r="BN38" s="232"/>
      <c r="BO38" s="241"/>
      <c r="BP38" s="241"/>
      <c r="BQ38" s="238">
        <v>32</v>
      </c>
      <c r="BR38" s="239"/>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30"/>
    </row>
    <row r="39" spans="1:131" ht="26.25" customHeight="1" x14ac:dyDescent="0.15">
      <c r="A39" s="242">
        <v>12</v>
      </c>
      <c r="B39" s="780" t="s">
        <v>403</v>
      </c>
      <c r="C39" s="781"/>
      <c r="D39" s="781"/>
      <c r="E39" s="781"/>
      <c r="F39" s="781"/>
      <c r="G39" s="781"/>
      <c r="H39" s="781"/>
      <c r="I39" s="781"/>
      <c r="J39" s="781"/>
      <c r="K39" s="781"/>
      <c r="L39" s="781"/>
      <c r="M39" s="781"/>
      <c r="N39" s="781"/>
      <c r="O39" s="781"/>
      <c r="P39" s="782"/>
      <c r="Q39" s="783">
        <v>19</v>
      </c>
      <c r="R39" s="784"/>
      <c r="S39" s="784"/>
      <c r="T39" s="784"/>
      <c r="U39" s="784"/>
      <c r="V39" s="784">
        <v>14</v>
      </c>
      <c r="W39" s="784"/>
      <c r="X39" s="784"/>
      <c r="Y39" s="784"/>
      <c r="Z39" s="784"/>
      <c r="AA39" s="784">
        <v>5</v>
      </c>
      <c r="AB39" s="784"/>
      <c r="AC39" s="784"/>
      <c r="AD39" s="784"/>
      <c r="AE39" s="785"/>
      <c r="AF39" s="786">
        <v>5</v>
      </c>
      <c r="AG39" s="787"/>
      <c r="AH39" s="787"/>
      <c r="AI39" s="787"/>
      <c r="AJ39" s="788"/>
      <c r="AK39" s="834">
        <v>13</v>
      </c>
      <c r="AL39" s="830"/>
      <c r="AM39" s="830"/>
      <c r="AN39" s="830"/>
      <c r="AO39" s="830"/>
      <c r="AP39" s="830">
        <v>45</v>
      </c>
      <c r="AQ39" s="830"/>
      <c r="AR39" s="830"/>
      <c r="AS39" s="830"/>
      <c r="AT39" s="830"/>
      <c r="AU39" s="830">
        <v>45</v>
      </c>
      <c r="AV39" s="830"/>
      <c r="AW39" s="830"/>
      <c r="AX39" s="830"/>
      <c r="AY39" s="830"/>
      <c r="AZ39" s="831" t="s">
        <v>495</v>
      </c>
      <c r="BA39" s="831"/>
      <c r="BB39" s="831"/>
      <c r="BC39" s="831"/>
      <c r="BD39" s="831"/>
      <c r="BE39" s="832" t="s">
        <v>397</v>
      </c>
      <c r="BF39" s="832"/>
      <c r="BG39" s="832"/>
      <c r="BH39" s="832"/>
      <c r="BI39" s="833"/>
      <c r="BJ39" s="232"/>
      <c r="BK39" s="232"/>
      <c r="BL39" s="232"/>
      <c r="BM39" s="232"/>
      <c r="BN39" s="232"/>
      <c r="BO39" s="241"/>
      <c r="BP39" s="241"/>
      <c r="BQ39" s="238">
        <v>33</v>
      </c>
      <c r="BR39" s="239"/>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30"/>
    </row>
    <row r="40" spans="1:131" ht="26.25" customHeight="1" x14ac:dyDescent="0.15">
      <c r="A40" s="238">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32"/>
      <c r="BK40" s="232"/>
      <c r="BL40" s="232"/>
      <c r="BM40" s="232"/>
      <c r="BN40" s="232"/>
      <c r="BO40" s="241"/>
      <c r="BP40" s="241"/>
      <c r="BQ40" s="238">
        <v>34</v>
      </c>
      <c r="BR40" s="239"/>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30"/>
    </row>
    <row r="41" spans="1:131" ht="26.25" customHeight="1" x14ac:dyDescent="0.15">
      <c r="A41" s="238">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32"/>
      <c r="BK41" s="232"/>
      <c r="BL41" s="232"/>
      <c r="BM41" s="232"/>
      <c r="BN41" s="232"/>
      <c r="BO41" s="241"/>
      <c r="BP41" s="241"/>
      <c r="BQ41" s="238">
        <v>35</v>
      </c>
      <c r="BR41" s="239"/>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30"/>
    </row>
    <row r="42" spans="1:131" ht="26.25" customHeight="1" x14ac:dyDescent="0.15">
      <c r="A42" s="238">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32"/>
      <c r="BK42" s="232"/>
      <c r="BL42" s="232"/>
      <c r="BM42" s="232"/>
      <c r="BN42" s="232"/>
      <c r="BO42" s="241"/>
      <c r="BP42" s="241"/>
      <c r="BQ42" s="238">
        <v>36</v>
      </c>
      <c r="BR42" s="239"/>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30"/>
    </row>
    <row r="43" spans="1:131" ht="26.25" customHeight="1" x14ac:dyDescent="0.15">
      <c r="A43" s="238">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32"/>
      <c r="BK43" s="232"/>
      <c r="BL43" s="232"/>
      <c r="BM43" s="232"/>
      <c r="BN43" s="232"/>
      <c r="BO43" s="241"/>
      <c r="BP43" s="241"/>
      <c r="BQ43" s="238">
        <v>37</v>
      </c>
      <c r="BR43" s="239"/>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30"/>
    </row>
    <row r="44" spans="1:131" ht="26.25" customHeight="1" x14ac:dyDescent="0.15">
      <c r="A44" s="238">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32"/>
      <c r="BK44" s="232"/>
      <c r="BL44" s="232"/>
      <c r="BM44" s="232"/>
      <c r="BN44" s="232"/>
      <c r="BO44" s="241"/>
      <c r="BP44" s="241"/>
      <c r="BQ44" s="238">
        <v>38</v>
      </c>
      <c r="BR44" s="239"/>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30"/>
    </row>
    <row r="45" spans="1:131" ht="26.25" customHeight="1" x14ac:dyDescent="0.15">
      <c r="A45" s="238">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32"/>
      <c r="BK45" s="232"/>
      <c r="BL45" s="232"/>
      <c r="BM45" s="232"/>
      <c r="BN45" s="232"/>
      <c r="BO45" s="241"/>
      <c r="BP45" s="241"/>
      <c r="BQ45" s="238">
        <v>39</v>
      </c>
      <c r="BR45" s="239"/>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30"/>
    </row>
    <row r="46" spans="1:131" ht="26.25" customHeight="1" x14ac:dyDescent="0.15">
      <c r="A46" s="238">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32"/>
      <c r="BK46" s="232"/>
      <c r="BL46" s="232"/>
      <c r="BM46" s="232"/>
      <c r="BN46" s="232"/>
      <c r="BO46" s="241"/>
      <c r="BP46" s="241"/>
      <c r="BQ46" s="238">
        <v>40</v>
      </c>
      <c r="BR46" s="239"/>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30"/>
    </row>
    <row r="47" spans="1:131" ht="26.25" customHeight="1" x14ac:dyDescent="0.15">
      <c r="A47" s="238">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32"/>
      <c r="BK47" s="232"/>
      <c r="BL47" s="232"/>
      <c r="BM47" s="232"/>
      <c r="BN47" s="232"/>
      <c r="BO47" s="241"/>
      <c r="BP47" s="241"/>
      <c r="BQ47" s="238">
        <v>41</v>
      </c>
      <c r="BR47" s="239"/>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30"/>
    </row>
    <row r="48" spans="1:131" ht="26.25" customHeight="1" x14ac:dyDescent="0.15">
      <c r="A48" s="238">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32"/>
      <c r="BK48" s="232"/>
      <c r="BL48" s="232"/>
      <c r="BM48" s="232"/>
      <c r="BN48" s="232"/>
      <c r="BO48" s="241"/>
      <c r="BP48" s="241"/>
      <c r="BQ48" s="238">
        <v>42</v>
      </c>
      <c r="BR48" s="239"/>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30"/>
    </row>
    <row r="49" spans="1:131" ht="26.25" customHeight="1" x14ac:dyDescent="0.15">
      <c r="A49" s="238">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32"/>
      <c r="BK49" s="232"/>
      <c r="BL49" s="232"/>
      <c r="BM49" s="232"/>
      <c r="BN49" s="232"/>
      <c r="BO49" s="241"/>
      <c r="BP49" s="241"/>
      <c r="BQ49" s="238">
        <v>43</v>
      </c>
      <c r="BR49" s="239"/>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30"/>
    </row>
    <row r="50" spans="1:131" ht="26.25" customHeight="1" x14ac:dyDescent="0.15">
      <c r="A50" s="238">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32"/>
      <c r="BK50" s="232"/>
      <c r="BL50" s="232"/>
      <c r="BM50" s="232"/>
      <c r="BN50" s="232"/>
      <c r="BO50" s="241"/>
      <c r="BP50" s="241"/>
      <c r="BQ50" s="238">
        <v>44</v>
      </c>
      <c r="BR50" s="239"/>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30"/>
    </row>
    <row r="51" spans="1:131" ht="26.25" customHeight="1" x14ac:dyDescent="0.15">
      <c r="A51" s="238">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32"/>
      <c r="BK51" s="232"/>
      <c r="BL51" s="232"/>
      <c r="BM51" s="232"/>
      <c r="BN51" s="232"/>
      <c r="BO51" s="241"/>
      <c r="BP51" s="241"/>
      <c r="BQ51" s="238">
        <v>45</v>
      </c>
      <c r="BR51" s="239"/>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30"/>
    </row>
    <row r="52" spans="1:131" ht="26.25" customHeight="1" x14ac:dyDescent="0.15">
      <c r="A52" s="238">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32"/>
      <c r="BK52" s="232"/>
      <c r="BL52" s="232"/>
      <c r="BM52" s="232"/>
      <c r="BN52" s="232"/>
      <c r="BO52" s="241"/>
      <c r="BP52" s="241"/>
      <c r="BQ52" s="238">
        <v>46</v>
      </c>
      <c r="BR52" s="239"/>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30"/>
    </row>
    <row r="53" spans="1:131" ht="26.25" customHeight="1" x14ac:dyDescent="0.15">
      <c r="A53" s="238">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32"/>
      <c r="BK53" s="232"/>
      <c r="BL53" s="232"/>
      <c r="BM53" s="232"/>
      <c r="BN53" s="232"/>
      <c r="BO53" s="241"/>
      <c r="BP53" s="241"/>
      <c r="BQ53" s="238">
        <v>47</v>
      </c>
      <c r="BR53" s="239"/>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30"/>
    </row>
    <row r="54" spans="1:131" ht="26.25" customHeight="1" x14ac:dyDescent="0.15">
      <c r="A54" s="238">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32"/>
      <c r="BK54" s="232"/>
      <c r="BL54" s="232"/>
      <c r="BM54" s="232"/>
      <c r="BN54" s="232"/>
      <c r="BO54" s="241"/>
      <c r="BP54" s="241"/>
      <c r="BQ54" s="238">
        <v>48</v>
      </c>
      <c r="BR54" s="239"/>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30"/>
    </row>
    <row r="55" spans="1:131" ht="26.25" customHeight="1" x14ac:dyDescent="0.15">
      <c r="A55" s="238">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32"/>
      <c r="BK55" s="232"/>
      <c r="BL55" s="232"/>
      <c r="BM55" s="232"/>
      <c r="BN55" s="232"/>
      <c r="BO55" s="241"/>
      <c r="BP55" s="241"/>
      <c r="BQ55" s="238">
        <v>49</v>
      </c>
      <c r="BR55" s="239"/>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30"/>
    </row>
    <row r="56" spans="1:131" ht="26.25" customHeight="1" x14ac:dyDescent="0.15">
      <c r="A56" s="238">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32"/>
      <c r="BK56" s="232"/>
      <c r="BL56" s="232"/>
      <c r="BM56" s="232"/>
      <c r="BN56" s="232"/>
      <c r="BO56" s="241"/>
      <c r="BP56" s="241"/>
      <c r="BQ56" s="238">
        <v>50</v>
      </c>
      <c r="BR56" s="239"/>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30"/>
    </row>
    <row r="57" spans="1:131" ht="26.25" customHeight="1" x14ac:dyDescent="0.15">
      <c r="A57" s="238">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32"/>
      <c r="BK57" s="232"/>
      <c r="BL57" s="232"/>
      <c r="BM57" s="232"/>
      <c r="BN57" s="232"/>
      <c r="BO57" s="241"/>
      <c r="BP57" s="241"/>
      <c r="BQ57" s="238">
        <v>51</v>
      </c>
      <c r="BR57" s="239"/>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30"/>
    </row>
    <row r="58" spans="1:131" ht="26.25" customHeight="1" x14ac:dyDescent="0.15">
      <c r="A58" s="238">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32"/>
      <c r="BK58" s="232"/>
      <c r="BL58" s="232"/>
      <c r="BM58" s="232"/>
      <c r="BN58" s="232"/>
      <c r="BO58" s="241"/>
      <c r="BP58" s="241"/>
      <c r="BQ58" s="238">
        <v>52</v>
      </c>
      <c r="BR58" s="239"/>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30"/>
    </row>
    <row r="59" spans="1:131" ht="26.25" customHeight="1" x14ac:dyDescent="0.15">
      <c r="A59" s="238">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32"/>
      <c r="BK59" s="232"/>
      <c r="BL59" s="232"/>
      <c r="BM59" s="232"/>
      <c r="BN59" s="232"/>
      <c r="BO59" s="241"/>
      <c r="BP59" s="241"/>
      <c r="BQ59" s="238">
        <v>53</v>
      </c>
      <c r="BR59" s="239"/>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30"/>
    </row>
    <row r="60" spans="1:131" ht="26.25" customHeight="1" x14ac:dyDescent="0.15">
      <c r="A60" s="238">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32"/>
      <c r="BK60" s="232"/>
      <c r="BL60" s="232"/>
      <c r="BM60" s="232"/>
      <c r="BN60" s="232"/>
      <c r="BO60" s="241"/>
      <c r="BP60" s="241"/>
      <c r="BQ60" s="238">
        <v>54</v>
      </c>
      <c r="BR60" s="239"/>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30"/>
    </row>
    <row r="61" spans="1:131" ht="26.25" customHeight="1" thickBot="1" x14ac:dyDescent="0.2">
      <c r="A61" s="238">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32"/>
      <c r="BK61" s="232"/>
      <c r="BL61" s="232"/>
      <c r="BM61" s="232"/>
      <c r="BN61" s="232"/>
      <c r="BO61" s="241"/>
      <c r="BP61" s="241"/>
      <c r="BQ61" s="238">
        <v>55</v>
      </c>
      <c r="BR61" s="239"/>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30"/>
    </row>
    <row r="62" spans="1:131" ht="26.25" customHeight="1" x14ac:dyDescent="0.15">
      <c r="A62" s="238">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404</v>
      </c>
      <c r="BK62" s="806"/>
      <c r="BL62" s="806"/>
      <c r="BM62" s="806"/>
      <c r="BN62" s="807"/>
      <c r="BO62" s="241"/>
      <c r="BP62" s="241"/>
      <c r="BQ62" s="238">
        <v>56</v>
      </c>
      <c r="BR62" s="239"/>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30"/>
    </row>
    <row r="63" spans="1:131" ht="26.25" customHeight="1" thickBot="1" x14ac:dyDescent="0.2">
      <c r="A63" s="240" t="s">
        <v>378</v>
      </c>
      <c r="B63" s="789" t="s">
        <v>405</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939</v>
      </c>
      <c r="AG63" s="844"/>
      <c r="AH63" s="844"/>
      <c r="AI63" s="844"/>
      <c r="AJ63" s="845"/>
      <c r="AK63" s="846"/>
      <c r="AL63" s="841"/>
      <c r="AM63" s="841"/>
      <c r="AN63" s="841"/>
      <c r="AO63" s="841"/>
      <c r="AP63" s="844"/>
      <c r="AQ63" s="844"/>
      <c r="AR63" s="844"/>
      <c r="AS63" s="844"/>
      <c r="AT63" s="844"/>
      <c r="AU63" s="844"/>
      <c r="AV63" s="844"/>
      <c r="AW63" s="844"/>
      <c r="AX63" s="844"/>
      <c r="AY63" s="844"/>
      <c r="AZ63" s="848"/>
      <c r="BA63" s="848"/>
      <c r="BB63" s="848"/>
      <c r="BC63" s="848"/>
      <c r="BD63" s="848"/>
      <c r="BE63" s="849"/>
      <c r="BF63" s="849"/>
      <c r="BG63" s="849"/>
      <c r="BH63" s="849"/>
      <c r="BI63" s="850"/>
      <c r="BJ63" s="851" t="s">
        <v>122</v>
      </c>
      <c r="BK63" s="852"/>
      <c r="BL63" s="852"/>
      <c r="BM63" s="852"/>
      <c r="BN63" s="853"/>
      <c r="BO63" s="241"/>
      <c r="BP63" s="241"/>
      <c r="BQ63" s="238">
        <v>57</v>
      </c>
      <c r="BR63" s="239"/>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30"/>
    </row>
    <row r="65" spans="1:131" ht="26.25" customHeight="1" thickBot="1" x14ac:dyDescent="0.2">
      <c r="A65" s="232" t="s">
        <v>406</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30"/>
    </row>
    <row r="66" spans="1:131" ht="26.25" customHeight="1" x14ac:dyDescent="0.15">
      <c r="A66" s="727" t="s">
        <v>407</v>
      </c>
      <c r="B66" s="728"/>
      <c r="C66" s="728"/>
      <c r="D66" s="728"/>
      <c r="E66" s="728"/>
      <c r="F66" s="728"/>
      <c r="G66" s="728"/>
      <c r="H66" s="728"/>
      <c r="I66" s="728"/>
      <c r="J66" s="728"/>
      <c r="K66" s="728"/>
      <c r="L66" s="728"/>
      <c r="M66" s="728"/>
      <c r="N66" s="728"/>
      <c r="O66" s="728"/>
      <c r="P66" s="729"/>
      <c r="Q66" s="733" t="s">
        <v>382</v>
      </c>
      <c r="R66" s="734"/>
      <c r="S66" s="734"/>
      <c r="T66" s="734"/>
      <c r="U66" s="735"/>
      <c r="V66" s="733" t="s">
        <v>383</v>
      </c>
      <c r="W66" s="734"/>
      <c r="X66" s="734"/>
      <c r="Y66" s="734"/>
      <c r="Z66" s="735"/>
      <c r="AA66" s="733" t="s">
        <v>384</v>
      </c>
      <c r="AB66" s="734"/>
      <c r="AC66" s="734"/>
      <c r="AD66" s="734"/>
      <c r="AE66" s="735"/>
      <c r="AF66" s="854" t="s">
        <v>385</v>
      </c>
      <c r="AG66" s="815"/>
      <c r="AH66" s="815"/>
      <c r="AI66" s="815"/>
      <c r="AJ66" s="855"/>
      <c r="AK66" s="733" t="s">
        <v>386</v>
      </c>
      <c r="AL66" s="728"/>
      <c r="AM66" s="728"/>
      <c r="AN66" s="728"/>
      <c r="AO66" s="729"/>
      <c r="AP66" s="733" t="s">
        <v>387</v>
      </c>
      <c r="AQ66" s="734"/>
      <c r="AR66" s="734"/>
      <c r="AS66" s="734"/>
      <c r="AT66" s="735"/>
      <c r="AU66" s="733" t="s">
        <v>408</v>
      </c>
      <c r="AV66" s="734"/>
      <c r="AW66" s="734"/>
      <c r="AX66" s="734"/>
      <c r="AY66" s="735"/>
      <c r="AZ66" s="733" t="s">
        <v>365</v>
      </c>
      <c r="BA66" s="734"/>
      <c r="BB66" s="734"/>
      <c r="BC66" s="734"/>
      <c r="BD66" s="740"/>
      <c r="BE66" s="241"/>
      <c r="BF66" s="241"/>
      <c r="BG66" s="241"/>
      <c r="BH66" s="241"/>
      <c r="BI66" s="241"/>
      <c r="BJ66" s="241"/>
      <c r="BK66" s="241"/>
      <c r="BL66" s="241"/>
      <c r="BM66" s="241"/>
      <c r="BN66" s="241"/>
      <c r="BO66" s="241"/>
      <c r="BP66" s="241"/>
      <c r="BQ66" s="238">
        <v>60</v>
      </c>
      <c r="BR66" s="243"/>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30"/>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41"/>
      <c r="BF67" s="241"/>
      <c r="BG67" s="241"/>
      <c r="BH67" s="241"/>
      <c r="BI67" s="241"/>
      <c r="BJ67" s="241"/>
      <c r="BK67" s="241"/>
      <c r="BL67" s="241"/>
      <c r="BM67" s="241"/>
      <c r="BN67" s="241"/>
      <c r="BO67" s="241"/>
      <c r="BP67" s="241"/>
      <c r="BQ67" s="238">
        <v>61</v>
      </c>
      <c r="BR67" s="243"/>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30"/>
    </row>
    <row r="68" spans="1:131" ht="26.25" customHeight="1" thickTop="1" x14ac:dyDescent="0.15">
      <c r="A68" s="236">
        <v>1</v>
      </c>
      <c r="B68" s="869" t="s">
        <v>554</v>
      </c>
      <c r="C68" s="870"/>
      <c r="D68" s="870"/>
      <c r="E68" s="870"/>
      <c r="F68" s="870"/>
      <c r="G68" s="870"/>
      <c r="H68" s="870"/>
      <c r="I68" s="870"/>
      <c r="J68" s="870"/>
      <c r="K68" s="870"/>
      <c r="L68" s="870"/>
      <c r="M68" s="870"/>
      <c r="N68" s="870"/>
      <c r="O68" s="870"/>
      <c r="P68" s="871"/>
      <c r="Q68" s="872">
        <v>2</v>
      </c>
      <c r="R68" s="866"/>
      <c r="S68" s="866"/>
      <c r="T68" s="866"/>
      <c r="U68" s="866"/>
      <c r="V68" s="866">
        <v>1</v>
      </c>
      <c r="W68" s="866"/>
      <c r="X68" s="866"/>
      <c r="Y68" s="866"/>
      <c r="Z68" s="866"/>
      <c r="AA68" s="866">
        <v>1</v>
      </c>
      <c r="AB68" s="866"/>
      <c r="AC68" s="866"/>
      <c r="AD68" s="866"/>
      <c r="AE68" s="866"/>
      <c r="AF68" s="866">
        <v>1</v>
      </c>
      <c r="AG68" s="866"/>
      <c r="AH68" s="866"/>
      <c r="AI68" s="866"/>
      <c r="AJ68" s="866"/>
      <c r="AK68" s="866" t="s">
        <v>566</v>
      </c>
      <c r="AL68" s="866"/>
      <c r="AM68" s="866"/>
      <c r="AN68" s="866"/>
      <c r="AO68" s="866"/>
      <c r="AP68" s="866" t="s">
        <v>566</v>
      </c>
      <c r="AQ68" s="866"/>
      <c r="AR68" s="866"/>
      <c r="AS68" s="866"/>
      <c r="AT68" s="866"/>
      <c r="AU68" s="866" t="s">
        <v>566</v>
      </c>
      <c r="AV68" s="866"/>
      <c r="AW68" s="866"/>
      <c r="AX68" s="866"/>
      <c r="AY68" s="866"/>
      <c r="AZ68" s="867"/>
      <c r="BA68" s="867"/>
      <c r="BB68" s="867"/>
      <c r="BC68" s="867"/>
      <c r="BD68" s="868"/>
      <c r="BE68" s="241"/>
      <c r="BF68" s="241"/>
      <c r="BG68" s="241"/>
      <c r="BH68" s="241"/>
      <c r="BI68" s="241"/>
      <c r="BJ68" s="241"/>
      <c r="BK68" s="241"/>
      <c r="BL68" s="241"/>
      <c r="BM68" s="241"/>
      <c r="BN68" s="241"/>
      <c r="BO68" s="241"/>
      <c r="BP68" s="241"/>
      <c r="BQ68" s="238">
        <v>62</v>
      </c>
      <c r="BR68" s="243"/>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30"/>
    </row>
    <row r="69" spans="1:131" ht="26.25" customHeight="1" x14ac:dyDescent="0.15">
      <c r="A69" s="238">
        <v>2</v>
      </c>
      <c r="B69" s="873" t="s">
        <v>555</v>
      </c>
      <c r="C69" s="874"/>
      <c r="D69" s="874"/>
      <c r="E69" s="874"/>
      <c r="F69" s="874"/>
      <c r="G69" s="874"/>
      <c r="H69" s="874"/>
      <c r="I69" s="874"/>
      <c r="J69" s="874"/>
      <c r="K69" s="874"/>
      <c r="L69" s="874"/>
      <c r="M69" s="874"/>
      <c r="N69" s="874"/>
      <c r="O69" s="874"/>
      <c r="P69" s="875"/>
      <c r="Q69" s="876">
        <v>4557</v>
      </c>
      <c r="R69" s="830"/>
      <c r="S69" s="830"/>
      <c r="T69" s="830"/>
      <c r="U69" s="830"/>
      <c r="V69" s="830">
        <v>3585</v>
      </c>
      <c r="W69" s="830"/>
      <c r="X69" s="830"/>
      <c r="Y69" s="830"/>
      <c r="Z69" s="830"/>
      <c r="AA69" s="830">
        <v>972</v>
      </c>
      <c r="AB69" s="830"/>
      <c r="AC69" s="830"/>
      <c r="AD69" s="830"/>
      <c r="AE69" s="830"/>
      <c r="AF69" s="830">
        <v>972</v>
      </c>
      <c r="AG69" s="830"/>
      <c r="AH69" s="830"/>
      <c r="AI69" s="830"/>
      <c r="AJ69" s="830"/>
      <c r="AK69" s="830">
        <v>2</v>
      </c>
      <c r="AL69" s="830"/>
      <c r="AM69" s="830"/>
      <c r="AN69" s="830"/>
      <c r="AO69" s="830"/>
      <c r="AP69" s="830" t="s">
        <v>566</v>
      </c>
      <c r="AQ69" s="830"/>
      <c r="AR69" s="830"/>
      <c r="AS69" s="830"/>
      <c r="AT69" s="830"/>
      <c r="AU69" s="830" t="s">
        <v>566</v>
      </c>
      <c r="AV69" s="830"/>
      <c r="AW69" s="830"/>
      <c r="AX69" s="830"/>
      <c r="AY69" s="830"/>
      <c r="AZ69" s="832"/>
      <c r="BA69" s="832"/>
      <c r="BB69" s="832"/>
      <c r="BC69" s="832"/>
      <c r="BD69" s="833"/>
      <c r="BE69" s="241"/>
      <c r="BF69" s="241"/>
      <c r="BG69" s="241"/>
      <c r="BH69" s="241"/>
      <c r="BI69" s="241"/>
      <c r="BJ69" s="241"/>
      <c r="BK69" s="241"/>
      <c r="BL69" s="241"/>
      <c r="BM69" s="241"/>
      <c r="BN69" s="241"/>
      <c r="BO69" s="241"/>
      <c r="BP69" s="241"/>
      <c r="BQ69" s="238">
        <v>63</v>
      </c>
      <c r="BR69" s="243"/>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30"/>
    </row>
    <row r="70" spans="1:131" ht="26.25" customHeight="1" x14ac:dyDescent="0.15">
      <c r="A70" s="238">
        <v>3</v>
      </c>
      <c r="B70" s="873" t="s">
        <v>556</v>
      </c>
      <c r="C70" s="874"/>
      <c r="D70" s="874"/>
      <c r="E70" s="874"/>
      <c r="F70" s="874"/>
      <c r="G70" s="874"/>
      <c r="H70" s="874"/>
      <c r="I70" s="874"/>
      <c r="J70" s="874"/>
      <c r="K70" s="874"/>
      <c r="L70" s="874"/>
      <c r="M70" s="874"/>
      <c r="N70" s="874"/>
      <c r="O70" s="874"/>
      <c r="P70" s="875"/>
      <c r="Q70" s="876">
        <v>101</v>
      </c>
      <c r="R70" s="830"/>
      <c r="S70" s="830"/>
      <c r="T70" s="830"/>
      <c r="U70" s="830"/>
      <c r="V70" s="830">
        <v>70</v>
      </c>
      <c r="W70" s="830"/>
      <c r="X70" s="830"/>
      <c r="Y70" s="830"/>
      <c r="Z70" s="830"/>
      <c r="AA70" s="830">
        <v>31</v>
      </c>
      <c r="AB70" s="830"/>
      <c r="AC70" s="830"/>
      <c r="AD70" s="830"/>
      <c r="AE70" s="830"/>
      <c r="AF70" s="830">
        <v>31</v>
      </c>
      <c r="AG70" s="830"/>
      <c r="AH70" s="830"/>
      <c r="AI70" s="830"/>
      <c r="AJ70" s="830"/>
      <c r="AK70" s="830" t="s">
        <v>566</v>
      </c>
      <c r="AL70" s="830"/>
      <c r="AM70" s="830"/>
      <c r="AN70" s="830"/>
      <c r="AO70" s="830"/>
      <c r="AP70" s="830" t="s">
        <v>566</v>
      </c>
      <c r="AQ70" s="830"/>
      <c r="AR70" s="830"/>
      <c r="AS70" s="830"/>
      <c r="AT70" s="830"/>
      <c r="AU70" s="830" t="s">
        <v>566</v>
      </c>
      <c r="AV70" s="830"/>
      <c r="AW70" s="830"/>
      <c r="AX70" s="830"/>
      <c r="AY70" s="830"/>
      <c r="AZ70" s="832"/>
      <c r="BA70" s="832"/>
      <c r="BB70" s="832"/>
      <c r="BC70" s="832"/>
      <c r="BD70" s="833"/>
      <c r="BE70" s="241"/>
      <c r="BF70" s="241"/>
      <c r="BG70" s="241"/>
      <c r="BH70" s="241"/>
      <c r="BI70" s="241"/>
      <c r="BJ70" s="241"/>
      <c r="BK70" s="241"/>
      <c r="BL70" s="241"/>
      <c r="BM70" s="241"/>
      <c r="BN70" s="241"/>
      <c r="BO70" s="241"/>
      <c r="BP70" s="241"/>
      <c r="BQ70" s="238">
        <v>64</v>
      </c>
      <c r="BR70" s="243"/>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30"/>
    </row>
    <row r="71" spans="1:131" ht="26.25" customHeight="1" x14ac:dyDescent="0.15">
      <c r="A71" s="238">
        <v>4</v>
      </c>
      <c r="B71" s="873" t="s">
        <v>557</v>
      </c>
      <c r="C71" s="874"/>
      <c r="D71" s="874"/>
      <c r="E71" s="874"/>
      <c r="F71" s="874"/>
      <c r="G71" s="874"/>
      <c r="H71" s="874"/>
      <c r="I71" s="874"/>
      <c r="J71" s="874"/>
      <c r="K71" s="874"/>
      <c r="L71" s="874"/>
      <c r="M71" s="874"/>
      <c r="N71" s="874"/>
      <c r="O71" s="874"/>
      <c r="P71" s="875"/>
      <c r="Q71" s="876">
        <v>157</v>
      </c>
      <c r="R71" s="830"/>
      <c r="S71" s="830"/>
      <c r="T71" s="830"/>
      <c r="U71" s="830"/>
      <c r="V71" s="830">
        <v>137</v>
      </c>
      <c r="W71" s="830"/>
      <c r="X71" s="830"/>
      <c r="Y71" s="830"/>
      <c r="Z71" s="830"/>
      <c r="AA71" s="830">
        <v>20</v>
      </c>
      <c r="AB71" s="830"/>
      <c r="AC71" s="830"/>
      <c r="AD71" s="830"/>
      <c r="AE71" s="830"/>
      <c r="AF71" s="830">
        <v>20</v>
      </c>
      <c r="AG71" s="830"/>
      <c r="AH71" s="830"/>
      <c r="AI71" s="830"/>
      <c r="AJ71" s="830"/>
      <c r="AK71" s="830" t="s">
        <v>566</v>
      </c>
      <c r="AL71" s="830"/>
      <c r="AM71" s="830"/>
      <c r="AN71" s="830"/>
      <c r="AO71" s="830"/>
      <c r="AP71" s="830" t="s">
        <v>566</v>
      </c>
      <c r="AQ71" s="830"/>
      <c r="AR71" s="830"/>
      <c r="AS71" s="830"/>
      <c r="AT71" s="830"/>
      <c r="AU71" s="830" t="s">
        <v>566</v>
      </c>
      <c r="AV71" s="830"/>
      <c r="AW71" s="830"/>
      <c r="AX71" s="830"/>
      <c r="AY71" s="830"/>
      <c r="AZ71" s="832"/>
      <c r="BA71" s="832"/>
      <c r="BB71" s="832"/>
      <c r="BC71" s="832"/>
      <c r="BD71" s="833"/>
      <c r="BE71" s="241"/>
      <c r="BF71" s="241"/>
      <c r="BG71" s="241"/>
      <c r="BH71" s="241"/>
      <c r="BI71" s="241"/>
      <c r="BJ71" s="241"/>
      <c r="BK71" s="241"/>
      <c r="BL71" s="241"/>
      <c r="BM71" s="241"/>
      <c r="BN71" s="241"/>
      <c r="BO71" s="241"/>
      <c r="BP71" s="241"/>
      <c r="BQ71" s="238">
        <v>65</v>
      </c>
      <c r="BR71" s="243"/>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30"/>
    </row>
    <row r="72" spans="1:131" ht="26.25" customHeight="1" x14ac:dyDescent="0.15">
      <c r="A72" s="238">
        <v>5</v>
      </c>
      <c r="B72" s="873" t="s">
        <v>558</v>
      </c>
      <c r="C72" s="874"/>
      <c r="D72" s="874"/>
      <c r="E72" s="874"/>
      <c r="F72" s="874"/>
      <c r="G72" s="874"/>
      <c r="H72" s="874"/>
      <c r="I72" s="874"/>
      <c r="J72" s="874"/>
      <c r="K72" s="874"/>
      <c r="L72" s="874"/>
      <c r="M72" s="874"/>
      <c r="N72" s="874"/>
      <c r="O72" s="874"/>
      <c r="P72" s="875"/>
      <c r="Q72" s="876">
        <v>807</v>
      </c>
      <c r="R72" s="830"/>
      <c r="S72" s="830"/>
      <c r="T72" s="830"/>
      <c r="U72" s="830"/>
      <c r="V72" s="830">
        <v>720</v>
      </c>
      <c r="W72" s="830"/>
      <c r="X72" s="830"/>
      <c r="Y72" s="830"/>
      <c r="Z72" s="830"/>
      <c r="AA72" s="830">
        <v>87</v>
      </c>
      <c r="AB72" s="830"/>
      <c r="AC72" s="830"/>
      <c r="AD72" s="830"/>
      <c r="AE72" s="830"/>
      <c r="AF72" s="830">
        <v>85</v>
      </c>
      <c r="AG72" s="830"/>
      <c r="AH72" s="830"/>
      <c r="AI72" s="830"/>
      <c r="AJ72" s="830"/>
      <c r="AK72" s="830">
        <v>5</v>
      </c>
      <c r="AL72" s="830"/>
      <c r="AM72" s="830"/>
      <c r="AN72" s="830"/>
      <c r="AO72" s="830"/>
      <c r="AP72" s="830" t="s">
        <v>566</v>
      </c>
      <c r="AQ72" s="830"/>
      <c r="AR72" s="830"/>
      <c r="AS72" s="830"/>
      <c r="AT72" s="830"/>
      <c r="AU72" s="830" t="s">
        <v>566</v>
      </c>
      <c r="AV72" s="830"/>
      <c r="AW72" s="830"/>
      <c r="AX72" s="830"/>
      <c r="AY72" s="830"/>
      <c r="AZ72" s="832"/>
      <c r="BA72" s="832"/>
      <c r="BB72" s="832"/>
      <c r="BC72" s="832"/>
      <c r="BD72" s="833"/>
      <c r="BE72" s="241"/>
      <c r="BF72" s="241"/>
      <c r="BG72" s="241"/>
      <c r="BH72" s="241"/>
      <c r="BI72" s="241"/>
      <c r="BJ72" s="241"/>
      <c r="BK72" s="241"/>
      <c r="BL72" s="241"/>
      <c r="BM72" s="241"/>
      <c r="BN72" s="241"/>
      <c r="BO72" s="241"/>
      <c r="BP72" s="241"/>
      <c r="BQ72" s="238">
        <v>66</v>
      </c>
      <c r="BR72" s="243"/>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30"/>
    </row>
    <row r="73" spans="1:131" ht="26.25" customHeight="1" x14ac:dyDescent="0.15">
      <c r="A73" s="238">
        <v>6</v>
      </c>
      <c r="B73" s="873" t="s">
        <v>559</v>
      </c>
      <c r="C73" s="874"/>
      <c r="D73" s="874"/>
      <c r="E73" s="874"/>
      <c r="F73" s="874"/>
      <c r="G73" s="874"/>
      <c r="H73" s="874"/>
      <c r="I73" s="874"/>
      <c r="J73" s="874"/>
      <c r="K73" s="874"/>
      <c r="L73" s="874"/>
      <c r="M73" s="874"/>
      <c r="N73" s="874"/>
      <c r="O73" s="874"/>
      <c r="P73" s="875"/>
      <c r="Q73" s="876">
        <v>649</v>
      </c>
      <c r="R73" s="830"/>
      <c r="S73" s="830"/>
      <c r="T73" s="830"/>
      <c r="U73" s="830"/>
      <c r="V73" s="830">
        <v>594</v>
      </c>
      <c r="W73" s="830"/>
      <c r="X73" s="830"/>
      <c r="Y73" s="830"/>
      <c r="Z73" s="830"/>
      <c r="AA73" s="830">
        <v>55</v>
      </c>
      <c r="AB73" s="830"/>
      <c r="AC73" s="830"/>
      <c r="AD73" s="830"/>
      <c r="AE73" s="830"/>
      <c r="AF73" s="830">
        <v>55</v>
      </c>
      <c r="AG73" s="830"/>
      <c r="AH73" s="830"/>
      <c r="AI73" s="830"/>
      <c r="AJ73" s="830"/>
      <c r="AK73" s="830" t="s">
        <v>566</v>
      </c>
      <c r="AL73" s="830"/>
      <c r="AM73" s="830"/>
      <c r="AN73" s="830"/>
      <c r="AO73" s="830"/>
      <c r="AP73" s="830" t="s">
        <v>566</v>
      </c>
      <c r="AQ73" s="830"/>
      <c r="AR73" s="830"/>
      <c r="AS73" s="830"/>
      <c r="AT73" s="830"/>
      <c r="AU73" s="830" t="s">
        <v>566</v>
      </c>
      <c r="AV73" s="830"/>
      <c r="AW73" s="830"/>
      <c r="AX73" s="830"/>
      <c r="AY73" s="830"/>
      <c r="AZ73" s="832"/>
      <c r="BA73" s="832"/>
      <c r="BB73" s="832"/>
      <c r="BC73" s="832"/>
      <c r="BD73" s="833"/>
      <c r="BE73" s="241"/>
      <c r="BF73" s="241"/>
      <c r="BG73" s="241"/>
      <c r="BH73" s="241"/>
      <c r="BI73" s="241"/>
      <c r="BJ73" s="241"/>
      <c r="BK73" s="241"/>
      <c r="BL73" s="241"/>
      <c r="BM73" s="241"/>
      <c r="BN73" s="241"/>
      <c r="BO73" s="241"/>
      <c r="BP73" s="241"/>
      <c r="BQ73" s="238">
        <v>67</v>
      </c>
      <c r="BR73" s="243"/>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30"/>
    </row>
    <row r="74" spans="1:131" ht="26.25" customHeight="1" x14ac:dyDescent="0.15">
      <c r="A74" s="238">
        <v>7</v>
      </c>
      <c r="B74" s="873" t="s">
        <v>560</v>
      </c>
      <c r="C74" s="874"/>
      <c r="D74" s="874"/>
      <c r="E74" s="874"/>
      <c r="F74" s="874"/>
      <c r="G74" s="874"/>
      <c r="H74" s="874"/>
      <c r="I74" s="874"/>
      <c r="J74" s="874"/>
      <c r="K74" s="874"/>
      <c r="L74" s="874"/>
      <c r="M74" s="874"/>
      <c r="N74" s="874"/>
      <c r="O74" s="874"/>
      <c r="P74" s="875"/>
      <c r="Q74" s="876">
        <v>80</v>
      </c>
      <c r="R74" s="830"/>
      <c r="S74" s="830"/>
      <c r="T74" s="830"/>
      <c r="U74" s="830"/>
      <c r="V74" s="830">
        <v>73</v>
      </c>
      <c r="W74" s="830"/>
      <c r="X74" s="830"/>
      <c r="Y74" s="830"/>
      <c r="Z74" s="830"/>
      <c r="AA74" s="830">
        <v>7</v>
      </c>
      <c r="AB74" s="830"/>
      <c r="AC74" s="830"/>
      <c r="AD74" s="830"/>
      <c r="AE74" s="830"/>
      <c r="AF74" s="830">
        <v>7</v>
      </c>
      <c r="AG74" s="830"/>
      <c r="AH74" s="830"/>
      <c r="AI74" s="830"/>
      <c r="AJ74" s="830"/>
      <c r="AK74" s="830">
        <v>20</v>
      </c>
      <c r="AL74" s="830"/>
      <c r="AM74" s="830"/>
      <c r="AN74" s="830"/>
      <c r="AO74" s="830"/>
      <c r="AP74" s="830" t="s">
        <v>566</v>
      </c>
      <c r="AQ74" s="830"/>
      <c r="AR74" s="830"/>
      <c r="AS74" s="830"/>
      <c r="AT74" s="830"/>
      <c r="AU74" s="830" t="s">
        <v>566</v>
      </c>
      <c r="AV74" s="830"/>
      <c r="AW74" s="830"/>
      <c r="AX74" s="830"/>
      <c r="AY74" s="830"/>
      <c r="AZ74" s="832"/>
      <c r="BA74" s="832"/>
      <c r="BB74" s="832"/>
      <c r="BC74" s="832"/>
      <c r="BD74" s="833"/>
      <c r="BE74" s="241"/>
      <c r="BF74" s="241"/>
      <c r="BG74" s="241"/>
      <c r="BH74" s="241"/>
      <c r="BI74" s="241"/>
      <c r="BJ74" s="241"/>
      <c r="BK74" s="241"/>
      <c r="BL74" s="241"/>
      <c r="BM74" s="241"/>
      <c r="BN74" s="241"/>
      <c r="BO74" s="241"/>
      <c r="BP74" s="241"/>
      <c r="BQ74" s="238">
        <v>68</v>
      </c>
      <c r="BR74" s="243"/>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30"/>
    </row>
    <row r="75" spans="1:131" ht="26.25" customHeight="1" x14ac:dyDescent="0.15">
      <c r="A75" s="238">
        <v>8</v>
      </c>
      <c r="B75" s="873" t="s">
        <v>561</v>
      </c>
      <c r="C75" s="874"/>
      <c r="D75" s="874"/>
      <c r="E75" s="874"/>
      <c r="F75" s="874"/>
      <c r="G75" s="874"/>
      <c r="H75" s="874"/>
      <c r="I75" s="874"/>
      <c r="J75" s="874"/>
      <c r="K75" s="874"/>
      <c r="L75" s="874"/>
      <c r="M75" s="874"/>
      <c r="N75" s="874"/>
      <c r="O75" s="874"/>
      <c r="P75" s="875"/>
      <c r="Q75" s="877">
        <v>141377</v>
      </c>
      <c r="R75" s="878"/>
      <c r="S75" s="878"/>
      <c r="T75" s="878"/>
      <c r="U75" s="834"/>
      <c r="V75" s="879">
        <v>138807</v>
      </c>
      <c r="W75" s="878"/>
      <c r="X75" s="878"/>
      <c r="Y75" s="878"/>
      <c r="Z75" s="834"/>
      <c r="AA75" s="879">
        <v>2570</v>
      </c>
      <c r="AB75" s="878"/>
      <c r="AC75" s="878"/>
      <c r="AD75" s="878"/>
      <c r="AE75" s="834"/>
      <c r="AF75" s="879">
        <v>2570</v>
      </c>
      <c r="AG75" s="878"/>
      <c r="AH75" s="878"/>
      <c r="AI75" s="878"/>
      <c r="AJ75" s="834"/>
      <c r="AK75" s="879" t="s">
        <v>566</v>
      </c>
      <c r="AL75" s="878"/>
      <c r="AM75" s="878"/>
      <c r="AN75" s="878"/>
      <c r="AO75" s="834"/>
      <c r="AP75" s="879" t="s">
        <v>566</v>
      </c>
      <c r="AQ75" s="878"/>
      <c r="AR75" s="878"/>
      <c r="AS75" s="878"/>
      <c r="AT75" s="834"/>
      <c r="AU75" s="879" t="s">
        <v>566</v>
      </c>
      <c r="AV75" s="878"/>
      <c r="AW75" s="878"/>
      <c r="AX75" s="878"/>
      <c r="AY75" s="834"/>
      <c r="AZ75" s="832"/>
      <c r="BA75" s="832"/>
      <c r="BB75" s="832"/>
      <c r="BC75" s="832"/>
      <c r="BD75" s="833"/>
      <c r="BE75" s="241"/>
      <c r="BF75" s="241"/>
      <c r="BG75" s="241"/>
      <c r="BH75" s="241"/>
      <c r="BI75" s="241"/>
      <c r="BJ75" s="241"/>
      <c r="BK75" s="241"/>
      <c r="BL75" s="241"/>
      <c r="BM75" s="241"/>
      <c r="BN75" s="241"/>
      <c r="BO75" s="241"/>
      <c r="BP75" s="241"/>
      <c r="BQ75" s="238">
        <v>69</v>
      </c>
      <c r="BR75" s="243"/>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30"/>
    </row>
    <row r="76" spans="1:131" ht="26.25" customHeight="1" x14ac:dyDescent="0.15">
      <c r="A76" s="238">
        <v>9</v>
      </c>
      <c r="B76" s="873" t="s">
        <v>562</v>
      </c>
      <c r="C76" s="874"/>
      <c r="D76" s="874"/>
      <c r="E76" s="874"/>
      <c r="F76" s="874"/>
      <c r="G76" s="874"/>
      <c r="H76" s="874"/>
      <c r="I76" s="874"/>
      <c r="J76" s="874"/>
      <c r="K76" s="874"/>
      <c r="L76" s="874"/>
      <c r="M76" s="874"/>
      <c r="N76" s="874"/>
      <c r="O76" s="874"/>
      <c r="P76" s="875"/>
      <c r="Q76" s="877">
        <v>185</v>
      </c>
      <c r="R76" s="878"/>
      <c r="S76" s="878"/>
      <c r="T76" s="878"/>
      <c r="U76" s="834"/>
      <c r="V76" s="879">
        <v>181</v>
      </c>
      <c r="W76" s="878"/>
      <c r="X76" s="878"/>
      <c r="Y76" s="878"/>
      <c r="Z76" s="834"/>
      <c r="AA76" s="879">
        <v>4</v>
      </c>
      <c r="AB76" s="878"/>
      <c r="AC76" s="878"/>
      <c r="AD76" s="878"/>
      <c r="AE76" s="834"/>
      <c r="AF76" s="879">
        <v>4</v>
      </c>
      <c r="AG76" s="878"/>
      <c r="AH76" s="878"/>
      <c r="AI76" s="878"/>
      <c r="AJ76" s="834"/>
      <c r="AK76" s="879" t="s">
        <v>566</v>
      </c>
      <c r="AL76" s="878"/>
      <c r="AM76" s="878"/>
      <c r="AN76" s="878"/>
      <c r="AO76" s="834"/>
      <c r="AP76" s="879" t="s">
        <v>566</v>
      </c>
      <c r="AQ76" s="878"/>
      <c r="AR76" s="878"/>
      <c r="AS76" s="878"/>
      <c r="AT76" s="834"/>
      <c r="AU76" s="879" t="s">
        <v>566</v>
      </c>
      <c r="AV76" s="878"/>
      <c r="AW76" s="878"/>
      <c r="AX76" s="878"/>
      <c r="AY76" s="834"/>
      <c r="AZ76" s="832"/>
      <c r="BA76" s="832"/>
      <c r="BB76" s="832"/>
      <c r="BC76" s="832"/>
      <c r="BD76" s="833"/>
      <c r="BE76" s="241"/>
      <c r="BF76" s="241"/>
      <c r="BG76" s="241"/>
      <c r="BH76" s="241"/>
      <c r="BI76" s="241"/>
      <c r="BJ76" s="241"/>
      <c r="BK76" s="241"/>
      <c r="BL76" s="241"/>
      <c r="BM76" s="241"/>
      <c r="BN76" s="241"/>
      <c r="BO76" s="241"/>
      <c r="BP76" s="241"/>
      <c r="BQ76" s="238">
        <v>70</v>
      </c>
      <c r="BR76" s="243"/>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30"/>
    </row>
    <row r="77" spans="1:131" ht="26.25" customHeight="1" x14ac:dyDescent="0.15">
      <c r="A77" s="238">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41"/>
      <c r="BF77" s="241"/>
      <c r="BG77" s="241"/>
      <c r="BH77" s="241"/>
      <c r="BI77" s="241"/>
      <c r="BJ77" s="241"/>
      <c r="BK77" s="241"/>
      <c r="BL77" s="241"/>
      <c r="BM77" s="241"/>
      <c r="BN77" s="241"/>
      <c r="BO77" s="241"/>
      <c r="BP77" s="241"/>
      <c r="BQ77" s="238">
        <v>71</v>
      </c>
      <c r="BR77" s="243"/>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30"/>
    </row>
    <row r="78" spans="1:131" ht="26.25" customHeight="1" x14ac:dyDescent="0.15">
      <c r="A78" s="238">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41"/>
      <c r="BF78" s="241"/>
      <c r="BG78" s="241"/>
      <c r="BH78" s="241"/>
      <c r="BI78" s="241"/>
      <c r="BJ78" s="230"/>
      <c r="BK78" s="230"/>
      <c r="BL78" s="230"/>
      <c r="BM78" s="230"/>
      <c r="BN78" s="230"/>
      <c r="BO78" s="241"/>
      <c r="BP78" s="241"/>
      <c r="BQ78" s="238">
        <v>72</v>
      </c>
      <c r="BR78" s="243"/>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30"/>
    </row>
    <row r="79" spans="1:131" ht="26.25" customHeight="1" x14ac:dyDescent="0.15">
      <c r="A79" s="238">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41"/>
      <c r="BF79" s="241"/>
      <c r="BG79" s="241"/>
      <c r="BH79" s="241"/>
      <c r="BI79" s="241"/>
      <c r="BJ79" s="230"/>
      <c r="BK79" s="230"/>
      <c r="BL79" s="230"/>
      <c r="BM79" s="230"/>
      <c r="BN79" s="230"/>
      <c r="BO79" s="241"/>
      <c r="BP79" s="241"/>
      <c r="BQ79" s="238">
        <v>73</v>
      </c>
      <c r="BR79" s="243"/>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30"/>
    </row>
    <row r="80" spans="1:131" ht="26.25" customHeight="1" x14ac:dyDescent="0.15">
      <c r="A80" s="238">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41"/>
      <c r="BF80" s="241"/>
      <c r="BG80" s="241"/>
      <c r="BH80" s="241"/>
      <c r="BI80" s="241"/>
      <c r="BJ80" s="241"/>
      <c r="BK80" s="241"/>
      <c r="BL80" s="241"/>
      <c r="BM80" s="241"/>
      <c r="BN80" s="241"/>
      <c r="BO80" s="241"/>
      <c r="BP80" s="241"/>
      <c r="BQ80" s="238">
        <v>74</v>
      </c>
      <c r="BR80" s="243"/>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30"/>
    </row>
    <row r="81" spans="1:131" ht="26.25" customHeight="1" x14ac:dyDescent="0.15">
      <c r="A81" s="238">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41"/>
      <c r="BF81" s="241"/>
      <c r="BG81" s="241"/>
      <c r="BH81" s="241"/>
      <c r="BI81" s="241"/>
      <c r="BJ81" s="241"/>
      <c r="BK81" s="241"/>
      <c r="BL81" s="241"/>
      <c r="BM81" s="241"/>
      <c r="BN81" s="241"/>
      <c r="BO81" s="241"/>
      <c r="BP81" s="241"/>
      <c r="BQ81" s="238">
        <v>75</v>
      </c>
      <c r="BR81" s="243"/>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30"/>
    </row>
    <row r="82" spans="1:131" ht="26.25" customHeight="1" x14ac:dyDescent="0.15">
      <c r="A82" s="238">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41"/>
      <c r="BF82" s="241"/>
      <c r="BG82" s="241"/>
      <c r="BH82" s="241"/>
      <c r="BI82" s="241"/>
      <c r="BJ82" s="241"/>
      <c r="BK82" s="241"/>
      <c r="BL82" s="241"/>
      <c r="BM82" s="241"/>
      <c r="BN82" s="241"/>
      <c r="BO82" s="241"/>
      <c r="BP82" s="241"/>
      <c r="BQ82" s="238">
        <v>76</v>
      </c>
      <c r="BR82" s="243"/>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30"/>
    </row>
    <row r="83" spans="1:131" ht="26.25" customHeight="1" x14ac:dyDescent="0.15">
      <c r="A83" s="238">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41"/>
      <c r="BF83" s="241"/>
      <c r="BG83" s="241"/>
      <c r="BH83" s="241"/>
      <c r="BI83" s="241"/>
      <c r="BJ83" s="241"/>
      <c r="BK83" s="241"/>
      <c r="BL83" s="241"/>
      <c r="BM83" s="241"/>
      <c r="BN83" s="241"/>
      <c r="BO83" s="241"/>
      <c r="BP83" s="241"/>
      <c r="BQ83" s="238">
        <v>77</v>
      </c>
      <c r="BR83" s="243"/>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30"/>
    </row>
    <row r="84" spans="1:131" ht="26.25" customHeight="1" x14ac:dyDescent="0.15">
      <c r="A84" s="238">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41"/>
      <c r="BF84" s="241"/>
      <c r="BG84" s="241"/>
      <c r="BH84" s="241"/>
      <c r="BI84" s="241"/>
      <c r="BJ84" s="241"/>
      <c r="BK84" s="241"/>
      <c r="BL84" s="241"/>
      <c r="BM84" s="241"/>
      <c r="BN84" s="241"/>
      <c r="BO84" s="241"/>
      <c r="BP84" s="241"/>
      <c r="BQ84" s="238">
        <v>78</v>
      </c>
      <c r="BR84" s="243"/>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30"/>
    </row>
    <row r="85" spans="1:131" ht="26.25" customHeight="1" x14ac:dyDescent="0.15">
      <c r="A85" s="238">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41"/>
      <c r="BF85" s="241"/>
      <c r="BG85" s="241"/>
      <c r="BH85" s="241"/>
      <c r="BI85" s="241"/>
      <c r="BJ85" s="241"/>
      <c r="BK85" s="241"/>
      <c r="BL85" s="241"/>
      <c r="BM85" s="241"/>
      <c r="BN85" s="241"/>
      <c r="BO85" s="241"/>
      <c r="BP85" s="241"/>
      <c r="BQ85" s="238">
        <v>79</v>
      </c>
      <c r="BR85" s="243"/>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30"/>
    </row>
    <row r="86" spans="1:131" ht="26.25" customHeight="1" x14ac:dyDescent="0.15">
      <c r="A86" s="238">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41"/>
      <c r="BF86" s="241"/>
      <c r="BG86" s="241"/>
      <c r="BH86" s="241"/>
      <c r="BI86" s="241"/>
      <c r="BJ86" s="241"/>
      <c r="BK86" s="241"/>
      <c r="BL86" s="241"/>
      <c r="BM86" s="241"/>
      <c r="BN86" s="241"/>
      <c r="BO86" s="241"/>
      <c r="BP86" s="241"/>
      <c r="BQ86" s="238">
        <v>80</v>
      </c>
      <c r="BR86" s="243"/>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30"/>
    </row>
    <row r="87" spans="1:131" ht="26.25" customHeight="1" x14ac:dyDescent="0.15">
      <c r="A87" s="244">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41"/>
      <c r="BF87" s="241"/>
      <c r="BG87" s="241"/>
      <c r="BH87" s="241"/>
      <c r="BI87" s="241"/>
      <c r="BJ87" s="241"/>
      <c r="BK87" s="241"/>
      <c r="BL87" s="241"/>
      <c r="BM87" s="241"/>
      <c r="BN87" s="241"/>
      <c r="BO87" s="241"/>
      <c r="BP87" s="241"/>
      <c r="BQ87" s="238">
        <v>81</v>
      </c>
      <c r="BR87" s="243"/>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30"/>
    </row>
    <row r="88" spans="1:131" ht="26.25" customHeight="1" thickBot="1" x14ac:dyDescent="0.2">
      <c r="A88" s="240" t="s">
        <v>378</v>
      </c>
      <c r="B88" s="789" t="s">
        <v>409</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c r="AG88" s="844"/>
      <c r="AH88" s="844"/>
      <c r="AI88" s="844"/>
      <c r="AJ88" s="844"/>
      <c r="AK88" s="841"/>
      <c r="AL88" s="841"/>
      <c r="AM88" s="841"/>
      <c r="AN88" s="841"/>
      <c r="AO88" s="841"/>
      <c r="AP88" s="844"/>
      <c r="AQ88" s="844"/>
      <c r="AR88" s="844"/>
      <c r="AS88" s="844"/>
      <c r="AT88" s="844"/>
      <c r="AU88" s="844"/>
      <c r="AV88" s="844"/>
      <c r="AW88" s="844"/>
      <c r="AX88" s="844"/>
      <c r="AY88" s="844"/>
      <c r="AZ88" s="849"/>
      <c r="BA88" s="849"/>
      <c r="BB88" s="849"/>
      <c r="BC88" s="849"/>
      <c r="BD88" s="850"/>
      <c r="BE88" s="241"/>
      <c r="BF88" s="241"/>
      <c r="BG88" s="241"/>
      <c r="BH88" s="241"/>
      <c r="BI88" s="241"/>
      <c r="BJ88" s="241"/>
      <c r="BK88" s="241"/>
      <c r="BL88" s="241"/>
      <c r="BM88" s="241"/>
      <c r="BN88" s="241"/>
      <c r="BO88" s="241"/>
      <c r="BP88" s="241"/>
      <c r="BQ88" s="238">
        <v>82</v>
      </c>
      <c r="BR88" s="243"/>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378</v>
      </c>
      <c r="BR102" s="789" t="s">
        <v>410</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c r="CS102" s="852"/>
      <c r="CT102" s="852"/>
      <c r="CU102" s="852"/>
      <c r="CV102" s="891"/>
      <c r="CW102" s="890"/>
      <c r="CX102" s="852"/>
      <c r="CY102" s="852"/>
      <c r="CZ102" s="852"/>
      <c r="DA102" s="891"/>
      <c r="DB102" s="890"/>
      <c r="DC102" s="852"/>
      <c r="DD102" s="852"/>
      <c r="DE102" s="852"/>
      <c r="DF102" s="891"/>
      <c r="DG102" s="890"/>
      <c r="DH102" s="852"/>
      <c r="DI102" s="852"/>
      <c r="DJ102" s="852"/>
      <c r="DK102" s="891"/>
      <c r="DL102" s="890"/>
      <c r="DM102" s="852"/>
      <c r="DN102" s="852"/>
      <c r="DO102" s="852"/>
      <c r="DP102" s="891"/>
      <c r="DQ102" s="890"/>
      <c r="DR102" s="852"/>
      <c r="DS102" s="852"/>
      <c r="DT102" s="852"/>
      <c r="DU102" s="891"/>
      <c r="DV102" s="789"/>
      <c r="DW102" s="790"/>
      <c r="DX102" s="790"/>
      <c r="DY102" s="790"/>
      <c r="DZ102" s="914"/>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15" t="s">
        <v>411</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16" t="s">
        <v>412</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413</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414</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17" t="s">
        <v>415</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416</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30" customFormat="1" ht="26.25" customHeight="1" x14ac:dyDescent="0.15">
      <c r="A109" s="912" t="s">
        <v>417</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418</v>
      </c>
      <c r="AB109" s="893"/>
      <c r="AC109" s="893"/>
      <c r="AD109" s="893"/>
      <c r="AE109" s="894"/>
      <c r="AF109" s="892" t="s">
        <v>419</v>
      </c>
      <c r="AG109" s="893"/>
      <c r="AH109" s="893"/>
      <c r="AI109" s="893"/>
      <c r="AJ109" s="894"/>
      <c r="AK109" s="892" t="s">
        <v>295</v>
      </c>
      <c r="AL109" s="893"/>
      <c r="AM109" s="893"/>
      <c r="AN109" s="893"/>
      <c r="AO109" s="894"/>
      <c r="AP109" s="892" t="s">
        <v>420</v>
      </c>
      <c r="AQ109" s="893"/>
      <c r="AR109" s="893"/>
      <c r="AS109" s="893"/>
      <c r="AT109" s="895"/>
      <c r="AU109" s="912" t="s">
        <v>417</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418</v>
      </c>
      <c r="BR109" s="893"/>
      <c r="BS109" s="893"/>
      <c r="BT109" s="893"/>
      <c r="BU109" s="894"/>
      <c r="BV109" s="892" t="s">
        <v>419</v>
      </c>
      <c r="BW109" s="893"/>
      <c r="BX109" s="893"/>
      <c r="BY109" s="893"/>
      <c r="BZ109" s="894"/>
      <c r="CA109" s="892" t="s">
        <v>295</v>
      </c>
      <c r="CB109" s="893"/>
      <c r="CC109" s="893"/>
      <c r="CD109" s="893"/>
      <c r="CE109" s="894"/>
      <c r="CF109" s="913" t="s">
        <v>420</v>
      </c>
      <c r="CG109" s="913"/>
      <c r="CH109" s="913"/>
      <c r="CI109" s="913"/>
      <c r="CJ109" s="913"/>
      <c r="CK109" s="892" t="s">
        <v>421</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418</v>
      </c>
      <c r="DH109" s="893"/>
      <c r="DI109" s="893"/>
      <c r="DJ109" s="893"/>
      <c r="DK109" s="894"/>
      <c r="DL109" s="892" t="s">
        <v>419</v>
      </c>
      <c r="DM109" s="893"/>
      <c r="DN109" s="893"/>
      <c r="DO109" s="893"/>
      <c r="DP109" s="894"/>
      <c r="DQ109" s="892" t="s">
        <v>295</v>
      </c>
      <c r="DR109" s="893"/>
      <c r="DS109" s="893"/>
      <c r="DT109" s="893"/>
      <c r="DU109" s="894"/>
      <c r="DV109" s="892" t="s">
        <v>420</v>
      </c>
      <c r="DW109" s="893"/>
      <c r="DX109" s="893"/>
      <c r="DY109" s="893"/>
      <c r="DZ109" s="895"/>
    </row>
    <row r="110" spans="1:131" s="230" customFormat="1" ht="26.25" customHeight="1" x14ac:dyDescent="0.15">
      <c r="A110" s="896" t="s">
        <v>422</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731118</v>
      </c>
      <c r="AB110" s="900"/>
      <c r="AC110" s="900"/>
      <c r="AD110" s="900"/>
      <c r="AE110" s="901"/>
      <c r="AF110" s="902">
        <v>746004</v>
      </c>
      <c r="AG110" s="900"/>
      <c r="AH110" s="900"/>
      <c r="AI110" s="900"/>
      <c r="AJ110" s="901"/>
      <c r="AK110" s="902">
        <v>706415</v>
      </c>
      <c r="AL110" s="900"/>
      <c r="AM110" s="900"/>
      <c r="AN110" s="900"/>
      <c r="AO110" s="901"/>
      <c r="AP110" s="903">
        <v>17.399999999999999</v>
      </c>
      <c r="AQ110" s="904"/>
      <c r="AR110" s="904"/>
      <c r="AS110" s="904"/>
      <c r="AT110" s="905"/>
      <c r="AU110" s="906" t="s">
        <v>69</v>
      </c>
      <c r="AV110" s="907"/>
      <c r="AW110" s="907"/>
      <c r="AX110" s="907"/>
      <c r="AY110" s="907"/>
      <c r="AZ110" s="929" t="s">
        <v>423</v>
      </c>
      <c r="BA110" s="897"/>
      <c r="BB110" s="897"/>
      <c r="BC110" s="897"/>
      <c r="BD110" s="897"/>
      <c r="BE110" s="897"/>
      <c r="BF110" s="897"/>
      <c r="BG110" s="897"/>
      <c r="BH110" s="897"/>
      <c r="BI110" s="897"/>
      <c r="BJ110" s="897"/>
      <c r="BK110" s="897"/>
      <c r="BL110" s="897"/>
      <c r="BM110" s="897"/>
      <c r="BN110" s="897"/>
      <c r="BO110" s="897"/>
      <c r="BP110" s="898"/>
      <c r="BQ110" s="930">
        <v>6378490</v>
      </c>
      <c r="BR110" s="931"/>
      <c r="BS110" s="931"/>
      <c r="BT110" s="931"/>
      <c r="BU110" s="931"/>
      <c r="BV110" s="931">
        <v>6123494</v>
      </c>
      <c r="BW110" s="931"/>
      <c r="BX110" s="931"/>
      <c r="BY110" s="931"/>
      <c r="BZ110" s="931"/>
      <c r="CA110" s="931">
        <v>5894735</v>
      </c>
      <c r="CB110" s="931"/>
      <c r="CC110" s="931"/>
      <c r="CD110" s="931"/>
      <c r="CE110" s="931"/>
      <c r="CF110" s="944">
        <v>145.30000000000001</v>
      </c>
      <c r="CG110" s="945"/>
      <c r="CH110" s="945"/>
      <c r="CI110" s="945"/>
      <c r="CJ110" s="945"/>
      <c r="CK110" s="946" t="s">
        <v>424</v>
      </c>
      <c r="CL110" s="947"/>
      <c r="CM110" s="929" t="s">
        <v>425</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30" customFormat="1" ht="26.25" customHeight="1" x14ac:dyDescent="0.15">
      <c r="A111" s="934" t="s">
        <v>426</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427</v>
      </c>
      <c r="BA111" s="923"/>
      <c r="BB111" s="923"/>
      <c r="BC111" s="923"/>
      <c r="BD111" s="923"/>
      <c r="BE111" s="923"/>
      <c r="BF111" s="923"/>
      <c r="BG111" s="923"/>
      <c r="BH111" s="923"/>
      <c r="BI111" s="923"/>
      <c r="BJ111" s="923"/>
      <c r="BK111" s="923"/>
      <c r="BL111" s="923"/>
      <c r="BM111" s="923"/>
      <c r="BN111" s="923"/>
      <c r="BO111" s="923"/>
      <c r="BP111" s="924"/>
      <c r="BQ111" s="925">
        <v>37363</v>
      </c>
      <c r="BR111" s="926"/>
      <c r="BS111" s="926"/>
      <c r="BT111" s="926"/>
      <c r="BU111" s="926"/>
      <c r="BV111" s="926">
        <v>29972</v>
      </c>
      <c r="BW111" s="926"/>
      <c r="BX111" s="926"/>
      <c r="BY111" s="926"/>
      <c r="BZ111" s="926"/>
      <c r="CA111" s="926">
        <v>22533</v>
      </c>
      <c r="CB111" s="926"/>
      <c r="CC111" s="926"/>
      <c r="CD111" s="926"/>
      <c r="CE111" s="926"/>
      <c r="CF111" s="920">
        <v>0.6</v>
      </c>
      <c r="CG111" s="921"/>
      <c r="CH111" s="921"/>
      <c r="CI111" s="921"/>
      <c r="CJ111" s="921"/>
      <c r="CK111" s="948"/>
      <c r="CL111" s="949"/>
      <c r="CM111" s="922" t="s">
        <v>428</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30" customFormat="1" ht="26.25" customHeight="1" x14ac:dyDescent="0.15">
      <c r="A112" s="952" t="s">
        <v>429</v>
      </c>
      <c r="B112" s="953"/>
      <c r="C112" s="923" t="s">
        <v>430</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431</v>
      </c>
      <c r="BA112" s="923"/>
      <c r="BB112" s="923"/>
      <c r="BC112" s="923"/>
      <c r="BD112" s="923"/>
      <c r="BE112" s="923"/>
      <c r="BF112" s="923"/>
      <c r="BG112" s="923"/>
      <c r="BH112" s="923"/>
      <c r="BI112" s="923"/>
      <c r="BJ112" s="923"/>
      <c r="BK112" s="923"/>
      <c r="BL112" s="923"/>
      <c r="BM112" s="923"/>
      <c r="BN112" s="923"/>
      <c r="BO112" s="923"/>
      <c r="BP112" s="924"/>
      <c r="BQ112" s="925">
        <v>1799991</v>
      </c>
      <c r="BR112" s="926"/>
      <c r="BS112" s="926"/>
      <c r="BT112" s="926"/>
      <c r="BU112" s="926"/>
      <c r="BV112" s="926">
        <v>1778179</v>
      </c>
      <c r="BW112" s="926"/>
      <c r="BX112" s="926"/>
      <c r="BY112" s="926"/>
      <c r="BZ112" s="926"/>
      <c r="CA112" s="926">
        <v>1728545</v>
      </c>
      <c r="CB112" s="926"/>
      <c r="CC112" s="926"/>
      <c r="CD112" s="926"/>
      <c r="CE112" s="926"/>
      <c r="CF112" s="920">
        <v>42.6</v>
      </c>
      <c r="CG112" s="921"/>
      <c r="CH112" s="921"/>
      <c r="CI112" s="921"/>
      <c r="CJ112" s="921"/>
      <c r="CK112" s="948"/>
      <c r="CL112" s="949"/>
      <c r="CM112" s="922" t="s">
        <v>432</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30" customFormat="1" ht="26.25" customHeight="1" x14ac:dyDescent="0.15">
      <c r="A113" s="954"/>
      <c r="B113" s="955"/>
      <c r="C113" s="923" t="s">
        <v>433</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194184</v>
      </c>
      <c r="AB113" s="938"/>
      <c r="AC113" s="938"/>
      <c r="AD113" s="938"/>
      <c r="AE113" s="939"/>
      <c r="AF113" s="940">
        <v>195579</v>
      </c>
      <c r="AG113" s="938"/>
      <c r="AH113" s="938"/>
      <c r="AI113" s="938"/>
      <c r="AJ113" s="939"/>
      <c r="AK113" s="940">
        <v>189404</v>
      </c>
      <c r="AL113" s="938"/>
      <c r="AM113" s="938"/>
      <c r="AN113" s="938"/>
      <c r="AO113" s="939"/>
      <c r="AP113" s="941">
        <v>4.7</v>
      </c>
      <c r="AQ113" s="942"/>
      <c r="AR113" s="942"/>
      <c r="AS113" s="942"/>
      <c r="AT113" s="943"/>
      <c r="AU113" s="908"/>
      <c r="AV113" s="909"/>
      <c r="AW113" s="909"/>
      <c r="AX113" s="909"/>
      <c r="AY113" s="909"/>
      <c r="AZ113" s="922" t="s">
        <v>434</v>
      </c>
      <c r="BA113" s="923"/>
      <c r="BB113" s="923"/>
      <c r="BC113" s="923"/>
      <c r="BD113" s="923"/>
      <c r="BE113" s="923"/>
      <c r="BF113" s="923"/>
      <c r="BG113" s="923"/>
      <c r="BH113" s="923"/>
      <c r="BI113" s="923"/>
      <c r="BJ113" s="923"/>
      <c r="BK113" s="923"/>
      <c r="BL113" s="923"/>
      <c r="BM113" s="923"/>
      <c r="BN113" s="923"/>
      <c r="BO113" s="923"/>
      <c r="BP113" s="924"/>
      <c r="BQ113" s="925" t="s">
        <v>122</v>
      </c>
      <c r="BR113" s="926"/>
      <c r="BS113" s="926"/>
      <c r="BT113" s="926"/>
      <c r="BU113" s="926"/>
      <c r="BV113" s="926" t="s">
        <v>122</v>
      </c>
      <c r="BW113" s="926"/>
      <c r="BX113" s="926"/>
      <c r="BY113" s="926"/>
      <c r="BZ113" s="926"/>
      <c r="CA113" s="926" t="s">
        <v>122</v>
      </c>
      <c r="CB113" s="926"/>
      <c r="CC113" s="926"/>
      <c r="CD113" s="926"/>
      <c r="CE113" s="926"/>
      <c r="CF113" s="920" t="s">
        <v>122</v>
      </c>
      <c r="CG113" s="921"/>
      <c r="CH113" s="921"/>
      <c r="CI113" s="921"/>
      <c r="CJ113" s="921"/>
      <c r="CK113" s="948"/>
      <c r="CL113" s="949"/>
      <c r="CM113" s="922" t="s">
        <v>435</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30" customFormat="1" ht="26.25" customHeight="1" x14ac:dyDescent="0.15">
      <c r="A114" s="954"/>
      <c r="B114" s="955"/>
      <c r="C114" s="923" t="s">
        <v>436</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1225</v>
      </c>
      <c r="AB114" s="959"/>
      <c r="AC114" s="959"/>
      <c r="AD114" s="959"/>
      <c r="AE114" s="960"/>
      <c r="AF114" s="961" t="s">
        <v>122</v>
      </c>
      <c r="AG114" s="959"/>
      <c r="AH114" s="959"/>
      <c r="AI114" s="959"/>
      <c r="AJ114" s="960"/>
      <c r="AK114" s="961" t="s">
        <v>122</v>
      </c>
      <c r="AL114" s="959"/>
      <c r="AM114" s="959"/>
      <c r="AN114" s="959"/>
      <c r="AO114" s="960"/>
      <c r="AP114" s="962" t="s">
        <v>122</v>
      </c>
      <c r="AQ114" s="963"/>
      <c r="AR114" s="963"/>
      <c r="AS114" s="963"/>
      <c r="AT114" s="964"/>
      <c r="AU114" s="908"/>
      <c r="AV114" s="909"/>
      <c r="AW114" s="909"/>
      <c r="AX114" s="909"/>
      <c r="AY114" s="909"/>
      <c r="AZ114" s="922" t="s">
        <v>437</v>
      </c>
      <c r="BA114" s="923"/>
      <c r="BB114" s="923"/>
      <c r="BC114" s="923"/>
      <c r="BD114" s="923"/>
      <c r="BE114" s="923"/>
      <c r="BF114" s="923"/>
      <c r="BG114" s="923"/>
      <c r="BH114" s="923"/>
      <c r="BI114" s="923"/>
      <c r="BJ114" s="923"/>
      <c r="BK114" s="923"/>
      <c r="BL114" s="923"/>
      <c r="BM114" s="923"/>
      <c r="BN114" s="923"/>
      <c r="BO114" s="923"/>
      <c r="BP114" s="924"/>
      <c r="BQ114" s="925">
        <v>1101062</v>
      </c>
      <c r="BR114" s="926"/>
      <c r="BS114" s="926"/>
      <c r="BT114" s="926"/>
      <c r="BU114" s="926"/>
      <c r="BV114" s="926">
        <v>1047828</v>
      </c>
      <c r="BW114" s="926"/>
      <c r="BX114" s="926"/>
      <c r="BY114" s="926"/>
      <c r="BZ114" s="926"/>
      <c r="CA114" s="926">
        <v>985605</v>
      </c>
      <c r="CB114" s="926"/>
      <c r="CC114" s="926"/>
      <c r="CD114" s="926"/>
      <c r="CE114" s="926"/>
      <c r="CF114" s="920">
        <v>24.3</v>
      </c>
      <c r="CG114" s="921"/>
      <c r="CH114" s="921"/>
      <c r="CI114" s="921"/>
      <c r="CJ114" s="921"/>
      <c r="CK114" s="948"/>
      <c r="CL114" s="949"/>
      <c r="CM114" s="922" t="s">
        <v>438</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30" customFormat="1" ht="26.25" customHeight="1" x14ac:dyDescent="0.15">
      <c r="A115" s="954"/>
      <c r="B115" s="955"/>
      <c r="C115" s="923" t="s">
        <v>439</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t="s">
        <v>122</v>
      </c>
      <c r="AB115" s="938"/>
      <c r="AC115" s="938"/>
      <c r="AD115" s="938"/>
      <c r="AE115" s="939"/>
      <c r="AF115" s="940" t="s">
        <v>122</v>
      </c>
      <c r="AG115" s="938"/>
      <c r="AH115" s="938"/>
      <c r="AI115" s="938"/>
      <c r="AJ115" s="939"/>
      <c r="AK115" s="940" t="s">
        <v>122</v>
      </c>
      <c r="AL115" s="938"/>
      <c r="AM115" s="938"/>
      <c r="AN115" s="938"/>
      <c r="AO115" s="939"/>
      <c r="AP115" s="941" t="s">
        <v>122</v>
      </c>
      <c r="AQ115" s="942"/>
      <c r="AR115" s="942"/>
      <c r="AS115" s="942"/>
      <c r="AT115" s="943"/>
      <c r="AU115" s="908"/>
      <c r="AV115" s="909"/>
      <c r="AW115" s="909"/>
      <c r="AX115" s="909"/>
      <c r="AY115" s="909"/>
      <c r="AZ115" s="922" t="s">
        <v>440</v>
      </c>
      <c r="BA115" s="923"/>
      <c r="BB115" s="923"/>
      <c r="BC115" s="923"/>
      <c r="BD115" s="923"/>
      <c r="BE115" s="923"/>
      <c r="BF115" s="923"/>
      <c r="BG115" s="923"/>
      <c r="BH115" s="923"/>
      <c r="BI115" s="923"/>
      <c r="BJ115" s="923"/>
      <c r="BK115" s="923"/>
      <c r="BL115" s="923"/>
      <c r="BM115" s="923"/>
      <c r="BN115" s="923"/>
      <c r="BO115" s="923"/>
      <c r="BP115" s="924"/>
      <c r="BQ115" s="925" t="s">
        <v>122</v>
      </c>
      <c r="BR115" s="926"/>
      <c r="BS115" s="926"/>
      <c r="BT115" s="926"/>
      <c r="BU115" s="926"/>
      <c r="BV115" s="926" t="s">
        <v>122</v>
      </c>
      <c r="BW115" s="926"/>
      <c r="BX115" s="926"/>
      <c r="BY115" s="926"/>
      <c r="BZ115" s="926"/>
      <c r="CA115" s="926" t="s">
        <v>122</v>
      </c>
      <c r="CB115" s="926"/>
      <c r="CC115" s="926"/>
      <c r="CD115" s="926"/>
      <c r="CE115" s="926"/>
      <c r="CF115" s="920" t="s">
        <v>122</v>
      </c>
      <c r="CG115" s="921"/>
      <c r="CH115" s="921"/>
      <c r="CI115" s="921"/>
      <c r="CJ115" s="921"/>
      <c r="CK115" s="948"/>
      <c r="CL115" s="949"/>
      <c r="CM115" s="922" t="s">
        <v>441</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30" customFormat="1" ht="26.25" customHeight="1" x14ac:dyDescent="0.15">
      <c r="A116" s="956"/>
      <c r="B116" s="957"/>
      <c r="C116" s="965" t="s">
        <v>442</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122</v>
      </c>
      <c r="AB116" s="959"/>
      <c r="AC116" s="959"/>
      <c r="AD116" s="959"/>
      <c r="AE116" s="960"/>
      <c r="AF116" s="961" t="s">
        <v>122</v>
      </c>
      <c r="AG116" s="959"/>
      <c r="AH116" s="959"/>
      <c r="AI116" s="959"/>
      <c r="AJ116" s="960"/>
      <c r="AK116" s="961" t="s">
        <v>122</v>
      </c>
      <c r="AL116" s="959"/>
      <c r="AM116" s="959"/>
      <c r="AN116" s="959"/>
      <c r="AO116" s="960"/>
      <c r="AP116" s="962" t="s">
        <v>122</v>
      </c>
      <c r="AQ116" s="963"/>
      <c r="AR116" s="963"/>
      <c r="AS116" s="963"/>
      <c r="AT116" s="964"/>
      <c r="AU116" s="908"/>
      <c r="AV116" s="909"/>
      <c r="AW116" s="909"/>
      <c r="AX116" s="909"/>
      <c r="AY116" s="909"/>
      <c r="AZ116" s="967" t="s">
        <v>443</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444</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30" customFormat="1" ht="26.25" customHeight="1" x14ac:dyDescent="0.15">
      <c r="A117" s="912" t="s">
        <v>178</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445</v>
      </c>
      <c r="Z117" s="894"/>
      <c r="AA117" s="978">
        <v>926527</v>
      </c>
      <c r="AB117" s="979"/>
      <c r="AC117" s="979"/>
      <c r="AD117" s="979"/>
      <c r="AE117" s="980"/>
      <c r="AF117" s="981">
        <v>941583</v>
      </c>
      <c r="AG117" s="979"/>
      <c r="AH117" s="979"/>
      <c r="AI117" s="979"/>
      <c r="AJ117" s="980"/>
      <c r="AK117" s="981">
        <v>895819</v>
      </c>
      <c r="AL117" s="979"/>
      <c r="AM117" s="979"/>
      <c r="AN117" s="979"/>
      <c r="AO117" s="980"/>
      <c r="AP117" s="982"/>
      <c r="AQ117" s="983"/>
      <c r="AR117" s="983"/>
      <c r="AS117" s="983"/>
      <c r="AT117" s="984"/>
      <c r="AU117" s="908"/>
      <c r="AV117" s="909"/>
      <c r="AW117" s="909"/>
      <c r="AX117" s="909"/>
      <c r="AY117" s="909"/>
      <c r="AZ117" s="974" t="s">
        <v>446</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447</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30" customFormat="1" ht="26.25" customHeight="1" x14ac:dyDescent="0.15">
      <c r="A118" s="912" t="s">
        <v>421</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418</v>
      </c>
      <c r="AB118" s="893"/>
      <c r="AC118" s="893"/>
      <c r="AD118" s="893"/>
      <c r="AE118" s="894"/>
      <c r="AF118" s="892" t="s">
        <v>419</v>
      </c>
      <c r="AG118" s="893"/>
      <c r="AH118" s="893"/>
      <c r="AI118" s="893"/>
      <c r="AJ118" s="894"/>
      <c r="AK118" s="892" t="s">
        <v>295</v>
      </c>
      <c r="AL118" s="893"/>
      <c r="AM118" s="893"/>
      <c r="AN118" s="893"/>
      <c r="AO118" s="894"/>
      <c r="AP118" s="970" t="s">
        <v>420</v>
      </c>
      <c r="AQ118" s="971"/>
      <c r="AR118" s="971"/>
      <c r="AS118" s="971"/>
      <c r="AT118" s="972"/>
      <c r="AU118" s="908"/>
      <c r="AV118" s="909"/>
      <c r="AW118" s="909"/>
      <c r="AX118" s="909"/>
      <c r="AY118" s="909"/>
      <c r="AZ118" s="973" t="s">
        <v>448</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449</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30" customFormat="1" ht="26.25" customHeight="1" x14ac:dyDescent="0.15">
      <c r="A119" s="1056" t="s">
        <v>424</v>
      </c>
      <c r="B119" s="947"/>
      <c r="C119" s="929" t="s">
        <v>425</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51" t="s">
        <v>178</v>
      </c>
      <c r="BA119" s="251"/>
      <c r="BB119" s="251"/>
      <c r="BC119" s="251"/>
      <c r="BD119" s="251"/>
      <c r="BE119" s="251"/>
      <c r="BF119" s="251"/>
      <c r="BG119" s="251"/>
      <c r="BH119" s="251"/>
      <c r="BI119" s="251"/>
      <c r="BJ119" s="251"/>
      <c r="BK119" s="251"/>
      <c r="BL119" s="251"/>
      <c r="BM119" s="251"/>
      <c r="BN119" s="251"/>
      <c r="BO119" s="977" t="s">
        <v>450</v>
      </c>
      <c r="BP119" s="1005"/>
      <c r="BQ119" s="999">
        <v>9316906</v>
      </c>
      <c r="BR119" s="1000"/>
      <c r="BS119" s="1000"/>
      <c r="BT119" s="1000"/>
      <c r="BU119" s="1000"/>
      <c r="BV119" s="1000">
        <v>8979473</v>
      </c>
      <c r="BW119" s="1000"/>
      <c r="BX119" s="1000"/>
      <c r="BY119" s="1000"/>
      <c r="BZ119" s="1000"/>
      <c r="CA119" s="1000">
        <v>8631418</v>
      </c>
      <c r="CB119" s="1000"/>
      <c r="CC119" s="1000"/>
      <c r="CD119" s="1000"/>
      <c r="CE119" s="1000"/>
      <c r="CF119" s="1001"/>
      <c r="CG119" s="1002"/>
      <c r="CH119" s="1002"/>
      <c r="CI119" s="1002"/>
      <c r="CJ119" s="1003"/>
      <c r="CK119" s="950"/>
      <c r="CL119" s="951"/>
      <c r="CM119" s="973" t="s">
        <v>451</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v>37363</v>
      </c>
      <c r="DH119" s="986"/>
      <c r="DI119" s="986"/>
      <c r="DJ119" s="986"/>
      <c r="DK119" s="987"/>
      <c r="DL119" s="985">
        <v>29972</v>
      </c>
      <c r="DM119" s="986"/>
      <c r="DN119" s="986"/>
      <c r="DO119" s="986"/>
      <c r="DP119" s="987"/>
      <c r="DQ119" s="985">
        <v>22533</v>
      </c>
      <c r="DR119" s="986"/>
      <c r="DS119" s="986"/>
      <c r="DT119" s="986"/>
      <c r="DU119" s="987"/>
      <c r="DV119" s="988">
        <v>0.6</v>
      </c>
      <c r="DW119" s="989"/>
      <c r="DX119" s="989"/>
      <c r="DY119" s="989"/>
      <c r="DZ119" s="990"/>
    </row>
    <row r="120" spans="1:130" s="230" customFormat="1" ht="26.25" customHeight="1" x14ac:dyDescent="0.15">
      <c r="A120" s="1057"/>
      <c r="B120" s="949"/>
      <c r="C120" s="922" t="s">
        <v>428</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452</v>
      </c>
      <c r="AV120" s="992"/>
      <c r="AW120" s="992"/>
      <c r="AX120" s="992"/>
      <c r="AY120" s="993"/>
      <c r="AZ120" s="929" t="s">
        <v>453</v>
      </c>
      <c r="BA120" s="897"/>
      <c r="BB120" s="897"/>
      <c r="BC120" s="897"/>
      <c r="BD120" s="897"/>
      <c r="BE120" s="897"/>
      <c r="BF120" s="897"/>
      <c r="BG120" s="897"/>
      <c r="BH120" s="897"/>
      <c r="BI120" s="897"/>
      <c r="BJ120" s="897"/>
      <c r="BK120" s="897"/>
      <c r="BL120" s="897"/>
      <c r="BM120" s="897"/>
      <c r="BN120" s="897"/>
      <c r="BO120" s="897"/>
      <c r="BP120" s="898"/>
      <c r="BQ120" s="930">
        <v>9705501</v>
      </c>
      <c r="BR120" s="931"/>
      <c r="BS120" s="931"/>
      <c r="BT120" s="931"/>
      <c r="BU120" s="931"/>
      <c r="BV120" s="931">
        <v>10386142</v>
      </c>
      <c r="BW120" s="931"/>
      <c r="BX120" s="931"/>
      <c r="BY120" s="931"/>
      <c r="BZ120" s="931"/>
      <c r="CA120" s="931">
        <v>10624946</v>
      </c>
      <c r="CB120" s="931"/>
      <c r="CC120" s="931"/>
      <c r="CD120" s="931"/>
      <c r="CE120" s="931"/>
      <c r="CF120" s="944">
        <v>261.89999999999998</v>
      </c>
      <c r="CG120" s="945"/>
      <c r="CH120" s="945"/>
      <c r="CI120" s="945"/>
      <c r="CJ120" s="945"/>
      <c r="CK120" s="1006" t="s">
        <v>454</v>
      </c>
      <c r="CL120" s="1007"/>
      <c r="CM120" s="1007"/>
      <c r="CN120" s="1007"/>
      <c r="CO120" s="1008"/>
      <c r="CP120" s="1014" t="s">
        <v>399</v>
      </c>
      <c r="CQ120" s="1015"/>
      <c r="CR120" s="1015"/>
      <c r="CS120" s="1015"/>
      <c r="CT120" s="1015"/>
      <c r="CU120" s="1015"/>
      <c r="CV120" s="1015"/>
      <c r="CW120" s="1015"/>
      <c r="CX120" s="1015"/>
      <c r="CY120" s="1015"/>
      <c r="CZ120" s="1015"/>
      <c r="DA120" s="1015"/>
      <c r="DB120" s="1015"/>
      <c r="DC120" s="1015"/>
      <c r="DD120" s="1015"/>
      <c r="DE120" s="1015"/>
      <c r="DF120" s="1016"/>
      <c r="DG120" s="930">
        <v>628992</v>
      </c>
      <c r="DH120" s="931"/>
      <c r="DI120" s="931"/>
      <c r="DJ120" s="931"/>
      <c r="DK120" s="931"/>
      <c r="DL120" s="931">
        <v>669377</v>
      </c>
      <c r="DM120" s="931"/>
      <c r="DN120" s="931"/>
      <c r="DO120" s="931"/>
      <c r="DP120" s="931"/>
      <c r="DQ120" s="931">
        <v>659593</v>
      </c>
      <c r="DR120" s="931"/>
      <c r="DS120" s="931"/>
      <c r="DT120" s="931"/>
      <c r="DU120" s="931"/>
      <c r="DV120" s="932">
        <v>16.3</v>
      </c>
      <c r="DW120" s="932"/>
      <c r="DX120" s="932"/>
      <c r="DY120" s="932"/>
      <c r="DZ120" s="933"/>
    </row>
    <row r="121" spans="1:130" s="230" customFormat="1" ht="26.25" customHeight="1" x14ac:dyDescent="0.15">
      <c r="A121" s="1057"/>
      <c r="B121" s="949"/>
      <c r="C121" s="974" t="s">
        <v>455</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456</v>
      </c>
      <c r="BA121" s="923"/>
      <c r="BB121" s="923"/>
      <c r="BC121" s="923"/>
      <c r="BD121" s="923"/>
      <c r="BE121" s="923"/>
      <c r="BF121" s="923"/>
      <c r="BG121" s="923"/>
      <c r="BH121" s="923"/>
      <c r="BI121" s="923"/>
      <c r="BJ121" s="923"/>
      <c r="BK121" s="923"/>
      <c r="BL121" s="923"/>
      <c r="BM121" s="923"/>
      <c r="BN121" s="923"/>
      <c r="BO121" s="923"/>
      <c r="BP121" s="924"/>
      <c r="BQ121" s="925">
        <v>94460</v>
      </c>
      <c r="BR121" s="926"/>
      <c r="BS121" s="926"/>
      <c r="BT121" s="926"/>
      <c r="BU121" s="926"/>
      <c r="BV121" s="926">
        <v>90260</v>
      </c>
      <c r="BW121" s="926"/>
      <c r="BX121" s="926"/>
      <c r="BY121" s="926"/>
      <c r="BZ121" s="926"/>
      <c r="CA121" s="926">
        <v>85619</v>
      </c>
      <c r="CB121" s="926"/>
      <c r="CC121" s="926"/>
      <c r="CD121" s="926"/>
      <c r="CE121" s="926"/>
      <c r="CF121" s="920">
        <v>2.1</v>
      </c>
      <c r="CG121" s="921"/>
      <c r="CH121" s="921"/>
      <c r="CI121" s="921"/>
      <c r="CJ121" s="921"/>
      <c r="CK121" s="1009"/>
      <c r="CL121" s="1010"/>
      <c r="CM121" s="1010"/>
      <c r="CN121" s="1010"/>
      <c r="CO121" s="1011"/>
      <c r="CP121" s="1019" t="s">
        <v>395</v>
      </c>
      <c r="CQ121" s="1020"/>
      <c r="CR121" s="1020"/>
      <c r="CS121" s="1020"/>
      <c r="CT121" s="1020"/>
      <c r="CU121" s="1020"/>
      <c r="CV121" s="1020"/>
      <c r="CW121" s="1020"/>
      <c r="CX121" s="1020"/>
      <c r="CY121" s="1020"/>
      <c r="CZ121" s="1020"/>
      <c r="DA121" s="1020"/>
      <c r="DB121" s="1020"/>
      <c r="DC121" s="1020"/>
      <c r="DD121" s="1020"/>
      <c r="DE121" s="1020"/>
      <c r="DF121" s="1021"/>
      <c r="DG121" s="925">
        <v>342967</v>
      </c>
      <c r="DH121" s="926"/>
      <c r="DI121" s="926"/>
      <c r="DJ121" s="926"/>
      <c r="DK121" s="926"/>
      <c r="DL121" s="926">
        <v>324893</v>
      </c>
      <c r="DM121" s="926"/>
      <c r="DN121" s="926"/>
      <c r="DO121" s="926"/>
      <c r="DP121" s="926"/>
      <c r="DQ121" s="926">
        <v>367950</v>
      </c>
      <c r="DR121" s="926"/>
      <c r="DS121" s="926"/>
      <c r="DT121" s="926"/>
      <c r="DU121" s="926"/>
      <c r="DV121" s="927">
        <v>9.1</v>
      </c>
      <c r="DW121" s="927"/>
      <c r="DX121" s="927"/>
      <c r="DY121" s="927"/>
      <c r="DZ121" s="928"/>
    </row>
    <row r="122" spans="1:130" s="230" customFormat="1" ht="26.25" customHeight="1" x14ac:dyDescent="0.15">
      <c r="A122" s="1057"/>
      <c r="B122" s="949"/>
      <c r="C122" s="922" t="s">
        <v>438</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457</v>
      </c>
      <c r="BA122" s="965"/>
      <c r="BB122" s="965"/>
      <c r="BC122" s="965"/>
      <c r="BD122" s="965"/>
      <c r="BE122" s="965"/>
      <c r="BF122" s="965"/>
      <c r="BG122" s="965"/>
      <c r="BH122" s="965"/>
      <c r="BI122" s="965"/>
      <c r="BJ122" s="965"/>
      <c r="BK122" s="965"/>
      <c r="BL122" s="965"/>
      <c r="BM122" s="965"/>
      <c r="BN122" s="965"/>
      <c r="BO122" s="965"/>
      <c r="BP122" s="966"/>
      <c r="BQ122" s="999">
        <v>6914241</v>
      </c>
      <c r="BR122" s="1000"/>
      <c r="BS122" s="1000"/>
      <c r="BT122" s="1000"/>
      <c r="BU122" s="1000"/>
      <c r="BV122" s="1000">
        <v>6743431</v>
      </c>
      <c r="BW122" s="1000"/>
      <c r="BX122" s="1000"/>
      <c r="BY122" s="1000"/>
      <c r="BZ122" s="1000"/>
      <c r="CA122" s="1000">
        <v>6474763</v>
      </c>
      <c r="CB122" s="1000"/>
      <c r="CC122" s="1000"/>
      <c r="CD122" s="1000"/>
      <c r="CE122" s="1000"/>
      <c r="CF122" s="1017">
        <v>159.6</v>
      </c>
      <c r="CG122" s="1018"/>
      <c r="CH122" s="1018"/>
      <c r="CI122" s="1018"/>
      <c r="CJ122" s="1018"/>
      <c r="CK122" s="1009"/>
      <c r="CL122" s="1010"/>
      <c r="CM122" s="1010"/>
      <c r="CN122" s="1010"/>
      <c r="CO122" s="1011"/>
      <c r="CP122" s="1019" t="s">
        <v>398</v>
      </c>
      <c r="CQ122" s="1020"/>
      <c r="CR122" s="1020"/>
      <c r="CS122" s="1020"/>
      <c r="CT122" s="1020"/>
      <c r="CU122" s="1020"/>
      <c r="CV122" s="1020"/>
      <c r="CW122" s="1020"/>
      <c r="CX122" s="1020"/>
      <c r="CY122" s="1020"/>
      <c r="CZ122" s="1020"/>
      <c r="DA122" s="1020"/>
      <c r="DB122" s="1020"/>
      <c r="DC122" s="1020"/>
      <c r="DD122" s="1020"/>
      <c r="DE122" s="1020"/>
      <c r="DF122" s="1021"/>
      <c r="DG122" s="925">
        <v>329127</v>
      </c>
      <c r="DH122" s="926"/>
      <c r="DI122" s="926"/>
      <c r="DJ122" s="926"/>
      <c r="DK122" s="926"/>
      <c r="DL122" s="926">
        <v>303176</v>
      </c>
      <c r="DM122" s="926"/>
      <c r="DN122" s="926"/>
      <c r="DO122" s="926"/>
      <c r="DP122" s="926"/>
      <c r="DQ122" s="926">
        <v>278411</v>
      </c>
      <c r="DR122" s="926"/>
      <c r="DS122" s="926"/>
      <c r="DT122" s="926"/>
      <c r="DU122" s="926"/>
      <c r="DV122" s="927">
        <v>6.9</v>
      </c>
      <c r="DW122" s="927"/>
      <c r="DX122" s="927"/>
      <c r="DY122" s="927"/>
      <c r="DZ122" s="928"/>
    </row>
    <row r="123" spans="1:130" s="230" customFormat="1" ht="26.25" customHeight="1" x14ac:dyDescent="0.15">
      <c r="A123" s="1057"/>
      <c r="B123" s="949"/>
      <c r="C123" s="922" t="s">
        <v>444</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51" t="s">
        <v>178</v>
      </c>
      <c r="BA123" s="251"/>
      <c r="BB123" s="251"/>
      <c r="BC123" s="251"/>
      <c r="BD123" s="251"/>
      <c r="BE123" s="251"/>
      <c r="BF123" s="251"/>
      <c r="BG123" s="251"/>
      <c r="BH123" s="251"/>
      <c r="BI123" s="251"/>
      <c r="BJ123" s="251"/>
      <c r="BK123" s="251"/>
      <c r="BL123" s="251"/>
      <c r="BM123" s="251"/>
      <c r="BN123" s="251"/>
      <c r="BO123" s="977" t="s">
        <v>458</v>
      </c>
      <c r="BP123" s="1005"/>
      <c r="BQ123" s="1063">
        <v>16714202</v>
      </c>
      <c r="BR123" s="1064"/>
      <c r="BS123" s="1064"/>
      <c r="BT123" s="1064"/>
      <c r="BU123" s="1064"/>
      <c r="BV123" s="1064">
        <v>17219833</v>
      </c>
      <c r="BW123" s="1064"/>
      <c r="BX123" s="1064"/>
      <c r="BY123" s="1064"/>
      <c r="BZ123" s="1064"/>
      <c r="CA123" s="1064">
        <v>17185328</v>
      </c>
      <c r="CB123" s="1064"/>
      <c r="CC123" s="1064"/>
      <c r="CD123" s="1064"/>
      <c r="CE123" s="1064"/>
      <c r="CF123" s="1001"/>
      <c r="CG123" s="1002"/>
      <c r="CH123" s="1002"/>
      <c r="CI123" s="1002"/>
      <c r="CJ123" s="1003"/>
      <c r="CK123" s="1009"/>
      <c r="CL123" s="1010"/>
      <c r="CM123" s="1010"/>
      <c r="CN123" s="1010"/>
      <c r="CO123" s="1011"/>
      <c r="CP123" s="1019" t="s">
        <v>393</v>
      </c>
      <c r="CQ123" s="1020"/>
      <c r="CR123" s="1020"/>
      <c r="CS123" s="1020"/>
      <c r="CT123" s="1020"/>
      <c r="CU123" s="1020"/>
      <c r="CV123" s="1020"/>
      <c r="CW123" s="1020"/>
      <c r="CX123" s="1020"/>
      <c r="CY123" s="1020"/>
      <c r="CZ123" s="1020"/>
      <c r="DA123" s="1020"/>
      <c r="DB123" s="1020"/>
      <c r="DC123" s="1020"/>
      <c r="DD123" s="1020"/>
      <c r="DE123" s="1020"/>
      <c r="DF123" s="1021"/>
      <c r="DG123" s="958">
        <v>167938</v>
      </c>
      <c r="DH123" s="959"/>
      <c r="DI123" s="959"/>
      <c r="DJ123" s="959"/>
      <c r="DK123" s="960"/>
      <c r="DL123" s="961">
        <v>183555</v>
      </c>
      <c r="DM123" s="959"/>
      <c r="DN123" s="959"/>
      <c r="DO123" s="959"/>
      <c r="DP123" s="960"/>
      <c r="DQ123" s="961">
        <v>159730</v>
      </c>
      <c r="DR123" s="959"/>
      <c r="DS123" s="959"/>
      <c r="DT123" s="959"/>
      <c r="DU123" s="960"/>
      <c r="DV123" s="962">
        <v>3.9</v>
      </c>
      <c r="DW123" s="963"/>
      <c r="DX123" s="963"/>
      <c r="DY123" s="963"/>
      <c r="DZ123" s="964"/>
    </row>
    <row r="124" spans="1:130" s="230" customFormat="1" ht="26.25" customHeight="1" thickBot="1" x14ac:dyDescent="0.2">
      <c r="A124" s="1057"/>
      <c r="B124" s="949"/>
      <c r="C124" s="922" t="s">
        <v>447</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459</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t="s">
        <v>122</v>
      </c>
      <c r="BR124" s="1027"/>
      <c r="BS124" s="1027"/>
      <c r="BT124" s="1027"/>
      <c r="BU124" s="1027"/>
      <c r="BV124" s="1027" t="s">
        <v>122</v>
      </c>
      <c r="BW124" s="1027"/>
      <c r="BX124" s="1027"/>
      <c r="BY124" s="1027"/>
      <c r="BZ124" s="1027"/>
      <c r="CA124" s="1027" t="s">
        <v>122</v>
      </c>
      <c r="CB124" s="1027"/>
      <c r="CC124" s="1027"/>
      <c r="CD124" s="1027"/>
      <c r="CE124" s="1027"/>
      <c r="CF124" s="1028"/>
      <c r="CG124" s="1029"/>
      <c r="CH124" s="1029"/>
      <c r="CI124" s="1029"/>
      <c r="CJ124" s="1030"/>
      <c r="CK124" s="1012"/>
      <c r="CL124" s="1012"/>
      <c r="CM124" s="1012"/>
      <c r="CN124" s="1012"/>
      <c r="CO124" s="1013"/>
      <c r="CP124" s="1019" t="s">
        <v>460</v>
      </c>
      <c r="CQ124" s="1020"/>
      <c r="CR124" s="1020"/>
      <c r="CS124" s="1020"/>
      <c r="CT124" s="1020"/>
      <c r="CU124" s="1020"/>
      <c r="CV124" s="1020"/>
      <c r="CW124" s="1020"/>
      <c r="CX124" s="1020"/>
      <c r="CY124" s="1020"/>
      <c r="CZ124" s="1020"/>
      <c r="DA124" s="1020"/>
      <c r="DB124" s="1020"/>
      <c r="DC124" s="1020"/>
      <c r="DD124" s="1020"/>
      <c r="DE124" s="1020"/>
      <c r="DF124" s="1021"/>
      <c r="DG124" s="1004">
        <v>330967</v>
      </c>
      <c r="DH124" s="986"/>
      <c r="DI124" s="986"/>
      <c r="DJ124" s="986"/>
      <c r="DK124" s="987"/>
      <c r="DL124" s="985">
        <v>297178</v>
      </c>
      <c r="DM124" s="986"/>
      <c r="DN124" s="986"/>
      <c r="DO124" s="986"/>
      <c r="DP124" s="987"/>
      <c r="DQ124" s="985">
        <v>262861</v>
      </c>
      <c r="DR124" s="986"/>
      <c r="DS124" s="986"/>
      <c r="DT124" s="986"/>
      <c r="DU124" s="987"/>
      <c r="DV124" s="988">
        <v>6.5</v>
      </c>
      <c r="DW124" s="989"/>
      <c r="DX124" s="989"/>
      <c r="DY124" s="989"/>
      <c r="DZ124" s="990"/>
    </row>
    <row r="125" spans="1:130" s="230" customFormat="1" ht="26.25" customHeight="1" x14ac:dyDescent="0.15">
      <c r="A125" s="1057"/>
      <c r="B125" s="949"/>
      <c r="C125" s="922" t="s">
        <v>449</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22" t="s">
        <v>461</v>
      </c>
      <c r="CL125" s="1007"/>
      <c r="CM125" s="1007"/>
      <c r="CN125" s="1007"/>
      <c r="CO125" s="1008"/>
      <c r="CP125" s="929" t="s">
        <v>462</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30" customFormat="1" ht="26.25" customHeight="1" thickBot="1" x14ac:dyDescent="0.2">
      <c r="A126" s="1057"/>
      <c r="B126" s="949"/>
      <c r="C126" s="922" t="s">
        <v>451</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122</v>
      </c>
      <c r="AB126" s="959"/>
      <c r="AC126" s="959"/>
      <c r="AD126" s="959"/>
      <c r="AE126" s="960"/>
      <c r="AF126" s="961" t="s">
        <v>122</v>
      </c>
      <c r="AG126" s="959"/>
      <c r="AH126" s="959"/>
      <c r="AI126" s="959"/>
      <c r="AJ126" s="960"/>
      <c r="AK126" s="961" t="s">
        <v>122</v>
      </c>
      <c r="AL126" s="959"/>
      <c r="AM126" s="959"/>
      <c r="AN126" s="959"/>
      <c r="AO126" s="960"/>
      <c r="AP126" s="962" t="s">
        <v>122</v>
      </c>
      <c r="AQ126" s="963"/>
      <c r="AR126" s="963"/>
      <c r="AS126" s="963"/>
      <c r="AT126" s="964"/>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23"/>
      <c r="CL126" s="1010"/>
      <c r="CM126" s="1010"/>
      <c r="CN126" s="1010"/>
      <c r="CO126" s="1011"/>
      <c r="CP126" s="922" t="s">
        <v>463</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30" customFormat="1" ht="26.25" customHeight="1" x14ac:dyDescent="0.15">
      <c r="A127" s="1058"/>
      <c r="B127" s="951"/>
      <c r="C127" s="973" t="s">
        <v>464</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122</v>
      </c>
      <c r="AB127" s="959"/>
      <c r="AC127" s="959"/>
      <c r="AD127" s="959"/>
      <c r="AE127" s="960"/>
      <c r="AF127" s="961" t="s">
        <v>122</v>
      </c>
      <c r="AG127" s="959"/>
      <c r="AH127" s="959"/>
      <c r="AI127" s="959"/>
      <c r="AJ127" s="960"/>
      <c r="AK127" s="961" t="s">
        <v>122</v>
      </c>
      <c r="AL127" s="959"/>
      <c r="AM127" s="959"/>
      <c r="AN127" s="959"/>
      <c r="AO127" s="960"/>
      <c r="AP127" s="962" t="s">
        <v>122</v>
      </c>
      <c r="AQ127" s="963"/>
      <c r="AR127" s="963"/>
      <c r="AS127" s="963"/>
      <c r="AT127" s="964"/>
      <c r="AU127" s="232"/>
      <c r="AV127" s="232"/>
      <c r="AW127" s="232"/>
      <c r="AX127" s="1031" t="s">
        <v>465</v>
      </c>
      <c r="AY127" s="1032"/>
      <c r="AZ127" s="1032"/>
      <c r="BA127" s="1032"/>
      <c r="BB127" s="1032"/>
      <c r="BC127" s="1032"/>
      <c r="BD127" s="1032"/>
      <c r="BE127" s="1033"/>
      <c r="BF127" s="1034" t="s">
        <v>466</v>
      </c>
      <c r="BG127" s="1032"/>
      <c r="BH127" s="1032"/>
      <c r="BI127" s="1032"/>
      <c r="BJ127" s="1032"/>
      <c r="BK127" s="1032"/>
      <c r="BL127" s="1033"/>
      <c r="BM127" s="1034" t="s">
        <v>467</v>
      </c>
      <c r="BN127" s="1032"/>
      <c r="BO127" s="1032"/>
      <c r="BP127" s="1032"/>
      <c r="BQ127" s="1032"/>
      <c r="BR127" s="1032"/>
      <c r="BS127" s="1033"/>
      <c r="BT127" s="1034" t="s">
        <v>468</v>
      </c>
      <c r="BU127" s="1032"/>
      <c r="BV127" s="1032"/>
      <c r="BW127" s="1032"/>
      <c r="BX127" s="1032"/>
      <c r="BY127" s="1032"/>
      <c r="BZ127" s="1055"/>
      <c r="CA127" s="232"/>
      <c r="CB127" s="232"/>
      <c r="CC127" s="232"/>
      <c r="CD127" s="255"/>
      <c r="CE127" s="255"/>
      <c r="CF127" s="255"/>
      <c r="CG127" s="232"/>
      <c r="CH127" s="232"/>
      <c r="CI127" s="232"/>
      <c r="CJ127" s="254"/>
      <c r="CK127" s="1023"/>
      <c r="CL127" s="1010"/>
      <c r="CM127" s="1010"/>
      <c r="CN127" s="1010"/>
      <c r="CO127" s="1011"/>
      <c r="CP127" s="922" t="s">
        <v>469</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30" customFormat="1" ht="26.25" customHeight="1" thickBot="1" x14ac:dyDescent="0.2">
      <c r="A128" s="1041" t="s">
        <v>470</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471</v>
      </c>
      <c r="X128" s="1043"/>
      <c r="Y128" s="1043"/>
      <c r="Z128" s="1044"/>
      <c r="AA128" s="1045">
        <v>6060</v>
      </c>
      <c r="AB128" s="1046"/>
      <c r="AC128" s="1046"/>
      <c r="AD128" s="1046"/>
      <c r="AE128" s="1047"/>
      <c r="AF128" s="1048">
        <v>4576</v>
      </c>
      <c r="AG128" s="1046"/>
      <c r="AH128" s="1046"/>
      <c r="AI128" s="1046"/>
      <c r="AJ128" s="1047"/>
      <c r="AK128" s="1048">
        <v>5013</v>
      </c>
      <c r="AL128" s="1046"/>
      <c r="AM128" s="1046"/>
      <c r="AN128" s="1046"/>
      <c r="AO128" s="1047"/>
      <c r="AP128" s="1049"/>
      <c r="AQ128" s="1050"/>
      <c r="AR128" s="1050"/>
      <c r="AS128" s="1050"/>
      <c r="AT128" s="1051"/>
      <c r="AU128" s="232"/>
      <c r="AV128" s="232"/>
      <c r="AW128" s="232"/>
      <c r="AX128" s="896" t="s">
        <v>472</v>
      </c>
      <c r="AY128" s="897"/>
      <c r="AZ128" s="897"/>
      <c r="BA128" s="897"/>
      <c r="BB128" s="897"/>
      <c r="BC128" s="897"/>
      <c r="BD128" s="897"/>
      <c r="BE128" s="898"/>
      <c r="BF128" s="1052" t="s">
        <v>122</v>
      </c>
      <c r="BG128" s="1053"/>
      <c r="BH128" s="1053"/>
      <c r="BI128" s="1053"/>
      <c r="BJ128" s="1053"/>
      <c r="BK128" s="1053"/>
      <c r="BL128" s="1054"/>
      <c r="BM128" s="1052">
        <v>15</v>
      </c>
      <c r="BN128" s="1053"/>
      <c r="BO128" s="1053"/>
      <c r="BP128" s="1053"/>
      <c r="BQ128" s="1053"/>
      <c r="BR128" s="1053"/>
      <c r="BS128" s="1054"/>
      <c r="BT128" s="1052">
        <v>20</v>
      </c>
      <c r="BU128" s="1053"/>
      <c r="BV128" s="1053"/>
      <c r="BW128" s="1053"/>
      <c r="BX128" s="1053"/>
      <c r="BY128" s="1053"/>
      <c r="BZ128" s="1076"/>
      <c r="CA128" s="255"/>
      <c r="CB128" s="255"/>
      <c r="CC128" s="255"/>
      <c r="CD128" s="255"/>
      <c r="CE128" s="255"/>
      <c r="CF128" s="255"/>
      <c r="CG128" s="232"/>
      <c r="CH128" s="232"/>
      <c r="CI128" s="232"/>
      <c r="CJ128" s="254"/>
      <c r="CK128" s="1024"/>
      <c r="CL128" s="1025"/>
      <c r="CM128" s="1025"/>
      <c r="CN128" s="1025"/>
      <c r="CO128" s="1026"/>
      <c r="CP128" s="1035" t="s">
        <v>473</v>
      </c>
      <c r="CQ128" s="726"/>
      <c r="CR128" s="726"/>
      <c r="CS128" s="726"/>
      <c r="CT128" s="726"/>
      <c r="CU128" s="726"/>
      <c r="CV128" s="726"/>
      <c r="CW128" s="726"/>
      <c r="CX128" s="726"/>
      <c r="CY128" s="726"/>
      <c r="CZ128" s="726"/>
      <c r="DA128" s="726"/>
      <c r="DB128" s="726"/>
      <c r="DC128" s="726"/>
      <c r="DD128" s="726"/>
      <c r="DE128" s="726"/>
      <c r="DF128" s="1036"/>
      <c r="DG128" s="1037" t="s">
        <v>122</v>
      </c>
      <c r="DH128" s="1038"/>
      <c r="DI128" s="1038"/>
      <c r="DJ128" s="1038"/>
      <c r="DK128" s="1038"/>
      <c r="DL128" s="1038" t="s">
        <v>122</v>
      </c>
      <c r="DM128" s="1038"/>
      <c r="DN128" s="1038"/>
      <c r="DO128" s="1038"/>
      <c r="DP128" s="1038"/>
      <c r="DQ128" s="1038" t="s">
        <v>122</v>
      </c>
      <c r="DR128" s="1038"/>
      <c r="DS128" s="1038"/>
      <c r="DT128" s="1038"/>
      <c r="DU128" s="1038"/>
      <c r="DV128" s="1039" t="s">
        <v>122</v>
      </c>
      <c r="DW128" s="1039"/>
      <c r="DX128" s="1039"/>
      <c r="DY128" s="1039"/>
      <c r="DZ128" s="1040"/>
    </row>
    <row r="129" spans="1:131" s="230" customFormat="1" ht="26.25" customHeight="1" x14ac:dyDescent="0.15">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474</v>
      </c>
      <c r="X129" s="1071"/>
      <c r="Y129" s="1071"/>
      <c r="Z129" s="1072"/>
      <c r="AA129" s="958">
        <v>5028976</v>
      </c>
      <c r="AB129" s="959"/>
      <c r="AC129" s="959"/>
      <c r="AD129" s="959"/>
      <c r="AE129" s="960"/>
      <c r="AF129" s="961">
        <v>4892276</v>
      </c>
      <c r="AG129" s="959"/>
      <c r="AH129" s="959"/>
      <c r="AI129" s="959"/>
      <c r="AJ129" s="960"/>
      <c r="AK129" s="961">
        <v>4889092</v>
      </c>
      <c r="AL129" s="959"/>
      <c r="AM129" s="959"/>
      <c r="AN129" s="959"/>
      <c r="AO129" s="960"/>
      <c r="AP129" s="1073"/>
      <c r="AQ129" s="1074"/>
      <c r="AR129" s="1074"/>
      <c r="AS129" s="1074"/>
      <c r="AT129" s="1075"/>
      <c r="AU129" s="233"/>
      <c r="AV129" s="233"/>
      <c r="AW129" s="233"/>
      <c r="AX129" s="1065" t="s">
        <v>475</v>
      </c>
      <c r="AY129" s="923"/>
      <c r="AZ129" s="923"/>
      <c r="BA129" s="923"/>
      <c r="BB129" s="923"/>
      <c r="BC129" s="923"/>
      <c r="BD129" s="923"/>
      <c r="BE129" s="924"/>
      <c r="BF129" s="1066" t="s">
        <v>122</v>
      </c>
      <c r="BG129" s="1067"/>
      <c r="BH129" s="1067"/>
      <c r="BI129" s="1067"/>
      <c r="BJ129" s="1067"/>
      <c r="BK129" s="1067"/>
      <c r="BL129" s="1068"/>
      <c r="BM129" s="1066">
        <v>20</v>
      </c>
      <c r="BN129" s="1067"/>
      <c r="BO129" s="1067"/>
      <c r="BP129" s="1067"/>
      <c r="BQ129" s="1067"/>
      <c r="BR129" s="1067"/>
      <c r="BS129" s="1068"/>
      <c r="BT129" s="1066">
        <v>30</v>
      </c>
      <c r="BU129" s="1067"/>
      <c r="BV129" s="1067"/>
      <c r="BW129" s="1067"/>
      <c r="BX129" s="1067"/>
      <c r="BY129" s="1067"/>
      <c r="BZ129" s="106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934" t="s">
        <v>476</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477</v>
      </c>
      <c r="X130" s="1071"/>
      <c r="Y130" s="1071"/>
      <c r="Z130" s="1072"/>
      <c r="AA130" s="958">
        <v>883663</v>
      </c>
      <c r="AB130" s="959"/>
      <c r="AC130" s="959"/>
      <c r="AD130" s="959"/>
      <c r="AE130" s="960"/>
      <c r="AF130" s="961">
        <v>874920</v>
      </c>
      <c r="AG130" s="959"/>
      <c r="AH130" s="959"/>
      <c r="AI130" s="959"/>
      <c r="AJ130" s="960"/>
      <c r="AK130" s="961">
        <v>832057</v>
      </c>
      <c r="AL130" s="959"/>
      <c r="AM130" s="959"/>
      <c r="AN130" s="959"/>
      <c r="AO130" s="960"/>
      <c r="AP130" s="1073"/>
      <c r="AQ130" s="1074"/>
      <c r="AR130" s="1074"/>
      <c r="AS130" s="1074"/>
      <c r="AT130" s="1075"/>
      <c r="AU130" s="233"/>
      <c r="AV130" s="233"/>
      <c r="AW130" s="233"/>
      <c r="AX130" s="1065" t="s">
        <v>478</v>
      </c>
      <c r="AY130" s="923"/>
      <c r="AZ130" s="923"/>
      <c r="BA130" s="923"/>
      <c r="BB130" s="923"/>
      <c r="BC130" s="923"/>
      <c r="BD130" s="923"/>
      <c r="BE130" s="924"/>
      <c r="BF130" s="1101">
        <v>1.2</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479</v>
      </c>
      <c r="X131" s="1108"/>
      <c r="Y131" s="1108"/>
      <c r="Z131" s="1109"/>
      <c r="AA131" s="1004">
        <v>4145313</v>
      </c>
      <c r="AB131" s="986"/>
      <c r="AC131" s="986"/>
      <c r="AD131" s="986"/>
      <c r="AE131" s="987"/>
      <c r="AF131" s="985">
        <v>4017356</v>
      </c>
      <c r="AG131" s="986"/>
      <c r="AH131" s="986"/>
      <c r="AI131" s="986"/>
      <c r="AJ131" s="987"/>
      <c r="AK131" s="985">
        <v>4057035</v>
      </c>
      <c r="AL131" s="986"/>
      <c r="AM131" s="986"/>
      <c r="AN131" s="986"/>
      <c r="AO131" s="987"/>
      <c r="AP131" s="1110"/>
      <c r="AQ131" s="1111"/>
      <c r="AR131" s="1111"/>
      <c r="AS131" s="1111"/>
      <c r="AT131" s="1112"/>
      <c r="AU131" s="233"/>
      <c r="AV131" s="233"/>
      <c r="AW131" s="233"/>
      <c r="AX131" s="1083" t="s">
        <v>480</v>
      </c>
      <c r="AY131" s="726"/>
      <c r="AZ131" s="726"/>
      <c r="BA131" s="726"/>
      <c r="BB131" s="726"/>
      <c r="BC131" s="726"/>
      <c r="BD131" s="726"/>
      <c r="BE131" s="1036"/>
      <c r="BF131" s="1084" t="s">
        <v>122</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1090" t="s">
        <v>481</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482</v>
      </c>
      <c r="W132" s="1094"/>
      <c r="X132" s="1094"/>
      <c r="Y132" s="1094"/>
      <c r="Z132" s="1095"/>
      <c r="AA132" s="1096">
        <v>0.88784610500000005</v>
      </c>
      <c r="AB132" s="1097"/>
      <c r="AC132" s="1097"/>
      <c r="AD132" s="1097"/>
      <c r="AE132" s="1098"/>
      <c r="AF132" s="1099">
        <v>1.545469209</v>
      </c>
      <c r="AG132" s="1097"/>
      <c r="AH132" s="1097"/>
      <c r="AI132" s="1097"/>
      <c r="AJ132" s="1098"/>
      <c r="AK132" s="1099">
        <v>1.4480772289999999</v>
      </c>
      <c r="AL132" s="1097"/>
      <c r="AM132" s="1097"/>
      <c r="AN132" s="1097"/>
      <c r="AO132" s="1098"/>
      <c r="AP132" s="1001"/>
      <c r="AQ132" s="1002"/>
      <c r="AR132" s="1002"/>
      <c r="AS132" s="1002"/>
      <c r="AT132" s="110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483</v>
      </c>
      <c r="W133" s="1077"/>
      <c r="X133" s="1077"/>
      <c r="Y133" s="1077"/>
      <c r="Z133" s="1078"/>
      <c r="AA133" s="1079">
        <v>1.5</v>
      </c>
      <c r="AB133" s="1080"/>
      <c r="AC133" s="1080"/>
      <c r="AD133" s="1080"/>
      <c r="AE133" s="1081"/>
      <c r="AF133" s="1079">
        <v>1.3</v>
      </c>
      <c r="AG133" s="1080"/>
      <c r="AH133" s="1080"/>
      <c r="AI133" s="1080"/>
      <c r="AJ133" s="1081"/>
      <c r="AK133" s="1079">
        <v>1.2</v>
      </c>
      <c r="AL133" s="1080"/>
      <c r="AM133" s="1080"/>
      <c r="AN133" s="1080"/>
      <c r="AO133" s="1081"/>
      <c r="AP133" s="1028"/>
      <c r="AQ133" s="1029"/>
      <c r="AR133" s="1029"/>
      <c r="AS133" s="1029"/>
      <c r="AT133" s="1082"/>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IpqL/R08DxY54rxHiIYg8g27aa1PTGLImzFO0mJhhbvuu2lagbZCjiTg9c74ucSD7HgpABuaOZy/wNJrlxH3tQ==" saltValue="JoRGVO70lEF+GIjah0LZ0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FFCC"/>
    <pageSetUpPr fitToPage="1"/>
  </sheetPr>
  <dimension ref="A1:DQ105"/>
  <sheetViews>
    <sheetView showGridLines="0" view="pageBreakPreview" zoomScale="85" zoomScaleNormal="85" zoomScaleSheetLayoutView="85" workbookViewId="0">
      <selection activeCell="BA74" sqref="BA74"/>
    </sheetView>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484</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C9JS7q6H3WH0erf5l2jBsGW7pGV7Vqrn6TLvr44xSP/02d98d7hxErSOaCNymQf7kyRYBzGbLGBbW0TTt7EgLg==" saltValue="9he+6qMb8AigR6e/wby7d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FFCC"/>
    <pageSetUpPr fitToPage="1"/>
  </sheetPr>
  <dimension ref="A1:DL89"/>
  <sheetViews>
    <sheetView showGridLines="0" zoomScaleNormal="100" zoomScaleSheetLayoutView="55" workbookViewId="0">
      <selection activeCell="CA5" sqref="CA5"/>
    </sheetView>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O/gwafHw2xl3TDcd3hpgA76uBB32mwMkf52mvY63e+EkoevlvC8qyys6r0GsrqzHGyYrldy7hpsaxRI58znxTQ==" saltValue="aeIwVAap5TkIaQj/bL8NN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FFCC"/>
    <pageSetUpPr fitToPage="1"/>
  </sheetPr>
  <dimension ref="A1:AZ73"/>
  <sheetViews>
    <sheetView showGridLines="0" view="pageBreakPreview" topLeftCell="A25" workbookViewId="0">
      <selection activeCell="AQ9" sqref="AQ9:AQ10"/>
    </sheetView>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485</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486</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4" t="s">
        <v>487</v>
      </c>
      <c r="AP7" s="272"/>
      <c r="AQ7" s="273" t="s">
        <v>488</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5"/>
      <c r="AP8" s="278" t="s">
        <v>489</v>
      </c>
      <c r="AQ8" s="279" t="s">
        <v>490</v>
      </c>
      <c r="AR8" s="280" t="s">
        <v>491</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16" t="s">
        <v>492</v>
      </c>
      <c r="AL9" s="1117"/>
      <c r="AM9" s="1117"/>
      <c r="AN9" s="1118"/>
      <c r="AO9" s="281">
        <v>1142612</v>
      </c>
      <c r="AP9" s="281">
        <v>135993</v>
      </c>
      <c r="AQ9" s="282">
        <v>143407</v>
      </c>
      <c r="AR9" s="283">
        <v>-5.2</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16" t="s">
        <v>493</v>
      </c>
      <c r="AL10" s="1117"/>
      <c r="AM10" s="1117"/>
      <c r="AN10" s="1118"/>
      <c r="AO10" s="284">
        <v>328078</v>
      </c>
      <c r="AP10" s="284">
        <v>39048</v>
      </c>
      <c r="AQ10" s="285">
        <v>20271</v>
      </c>
      <c r="AR10" s="286">
        <v>92.6</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16" t="s">
        <v>494</v>
      </c>
      <c r="AL11" s="1117"/>
      <c r="AM11" s="1117"/>
      <c r="AN11" s="1118"/>
      <c r="AO11" s="284" t="s">
        <v>495</v>
      </c>
      <c r="AP11" s="284" t="s">
        <v>495</v>
      </c>
      <c r="AQ11" s="285">
        <v>1412</v>
      </c>
      <c r="AR11" s="286" t="s">
        <v>495</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16" t="s">
        <v>496</v>
      </c>
      <c r="AL12" s="1117"/>
      <c r="AM12" s="1117"/>
      <c r="AN12" s="1118"/>
      <c r="AO12" s="284" t="s">
        <v>495</v>
      </c>
      <c r="AP12" s="284" t="s">
        <v>495</v>
      </c>
      <c r="AQ12" s="285" t="s">
        <v>495</v>
      </c>
      <c r="AR12" s="286" t="s">
        <v>495</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16" t="s">
        <v>497</v>
      </c>
      <c r="AL13" s="1117"/>
      <c r="AM13" s="1117"/>
      <c r="AN13" s="1118"/>
      <c r="AO13" s="284">
        <v>42627</v>
      </c>
      <c r="AP13" s="284">
        <v>5073</v>
      </c>
      <c r="AQ13" s="285">
        <v>5234</v>
      </c>
      <c r="AR13" s="286">
        <v>-3.1</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16" t="s">
        <v>498</v>
      </c>
      <c r="AL14" s="1117"/>
      <c r="AM14" s="1117"/>
      <c r="AN14" s="1118"/>
      <c r="AO14" s="284">
        <v>25857</v>
      </c>
      <c r="AP14" s="284">
        <v>3077</v>
      </c>
      <c r="AQ14" s="285">
        <v>3337</v>
      </c>
      <c r="AR14" s="286">
        <v>-7.8</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19" t="s">
        <v>499</v>
      </c>
      <c r="AL15" s="1120"/>
      <c r="AM15" s="1120"/>
      <c r="AN15" s="1121"/>
      <c r="AO15" s="284">
        <v>-81936</v>
      </c>
      <c r="AP15" s="284">
        <v>-9752</v>
      </c>
      <c r="AQ15" s="285">
        <v>-9830</v>
      </c>
      <c r="AR15" s="286">
        <v>-0.8</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19" t="s">
        <v>178</v>
      </c>
      <c r="AL16" s="1120"/>
      <c r="AM16" s="1120"/>
      <c r="AN16" s="1121"/>
      <c r="AO16" s="284">
        <v>1457238</v>
      </c>
      <c r="AP16" s="284">
        <v>173439</v>
      </c>
      <c r="AQ16" s="285">
        <v>163831</v>
      </c>
      <c r="AR16" s="286">
        <v>5.9</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500</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501</v>
      </c>
      <c r="AP20" s="293" t="s">
        <v>502</v>
      </c>
      <c r="AQ20" s="294" t="s">
        <v>503</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22" t="s">
        <v>504</v>
      </c>
      <c r="AL21" s="1123"/>
      <c r="AM21" s="1123"/>
      <c r="AN21" s="1124"/>
      <c r="AO21" s="297">
        <v>11.31</v>
      </c>
      <c r="AP21" s="298">
        <v>14.18</v>
      </c>
      <c r="AQ21" s="299">
        <v>-2.87</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22" t="s">
        <v>505</v>
      </c>
      <c r="AL22" s="1123"/>
      <c r="AM22" s="1123"/>
      <c r="AN22" s="1124"/>
      <c r="AO22" s="302">
        <v>90.5</v>
      </c>
      <c r="AP22" s="303">
        <v>95.4</v>
      </c>
      <c r="AQ22" s="304">
        <v>-4.9000000000000004</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13" t="s">
        <v>506</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67"/>
    </row>
    <row r="27" spans="1:46" x14ac:dyDescent="0.15">
      <c r="A27" s="309"/>
      <c r="AO27" s="262"/>
      <c r="AP27" s="262"/>
      <c r="AQ27" s="262"/>
      <c r="AR27" s="262"/>
      <c r="AS27" s="262"/>
      <c r="AT27" s="262"/>
    </row>
    <row r="28" spans="1:46" ht="17.25" x14ac:dyDescent="0.15">
      <c r="A28" s="263" t="s">
        <v>507</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508</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4" t="s">
        <v>487</v>
      </c>
      <c r="AP30" s="272"/>
      <c r="AQ30" s="273" t="s">
        <v>488</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5"/>
      <c r="AP31" s="278" t="s">
        <v>489</v>
      </c>
      <c r="AQ31" s="279" t="s">
        <v>490</v>
      </c>
      <c r="AR31" s="280" t="s">
        <v>491</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30" t="s">
        <v>509</v>
      </c>
      <c r="AL32" s="1131"/>
      <c r="AM32" s="1131"/>
      <c r="AN32" s="1132"/>
      <c r="AO32" s="312">
        <v>706415</v>
      </c>
      <c r="AP32" s="312">
        <v>84077</v>
      </c>
      <c r="AQ32" s="313">
        <v>86321</v>
      </c>
      <c r="AR32" s="314">
        <v>-2.6</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30" t="s">
        <v>510</v>
      </c>
      <c r="AL33" s="1131"/>
      <c r="AM33" s="1131"/>
      <c r="AN33" s="1132"/>
      <c r="AO33" s="312" t="s">
        <v>495</v>
      </c>
      <c r="AP33" s="312" t="s">
        <v>495</v>
      </c>
      <c r="AQ33" s="313" t="s">
        <v>495</v>
      </c>
      <c r="AR33" s="314" t="s">
        <v>495</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30" t="s">
        <v>511</v>
      </c>
      <c r="AL34" s="1131"/>
      <c r="AM34" s="1131"/>
      <c r="AN34" s="1132"/>
      <c r="AO34" s="312" t="s">
        <v>495</v>
      </c>
      <c r="AP34" s="312" t="s">
        <v>495</v>
      </c>
      <c r="AQ34" s="313" t="s">
        <v>495</v>
      </c>
      <c r="AR34" s="314" t="s">
        <v>495</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30" t="s">
        <v>512</v>
      </c>
      <c r="AL35" s="1131"/>
      <c r="AM35" s="1131"/>
      <c r="AN35" s="1132"/>
      <c r="AO35" s="312">
        <v>189404</v>
      </c>
      <c r="AP35" s="312">
        <v>22543</v>
      </c>
      <c r="AQ35" s="313">
        <v>18581</v>
      </c>
      <c r="AR35" s="314">
        <v>21.3</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30" t="s">
        <v>513</v>
      </c>
      <c r="AL36" s="1131"/>
      <c r="AM36" s="1131"/>
      <c r="AN36" s="1132"/>
      <c r="AO36" s="312" t="s">
        <v>495</v>
      </c>
      <c r="AP36" s="312" t="s">
        <v>495</v>
      </c>
      <c r="AQ36" s="313">
        <v>4521</v>
      </c>
      <c r="AR36" s="314" t="s">
        <v>495</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30" t="s">
        <v>514</v>
      </c>
      <c r="AL37" s="1131"/>
      <c r="AM37" s="1131"/>
      <c r="AN37" s="1132"/>
      <c r="AO37" s="312" t="s">
        <v>495</v>
      </c>
      <c r="AP37" s="312" t="s">
        <v>495</v>
      </c>
      <c r="AQ37" s="313">
        <v>983</v>
      </c>
      <c r="AR37" s="314" t="s">
        <v>495</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33" t="s">
        <v>515</v>
      </c>
      <c r="AL38" s="1134"/>
      <c r="AM38" s="1134"/>
      <c r="AN38" s="1135"/>
      <c r="AO38" s="315" t="s">
        <v>495</v>
      </c>
      <c r="AP38" s="315" t="s">
        <v>495</v>
      </c>
      <c r="AQ38" s="316">
        <v>20</v>
      </c>
      <c r="AR38" s="304" t="s">
        <v>495</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33" t="s">
        <v>516</v>
      </c>
      <c r="AL39" s="1134"/>
      <c r="AM39" s="1134"/>
      <c r="AN39" s="1135"/>
      <c r="AO39" s="312">
        <v>-5013</v>
      </c>
      <c r="AP39" s="312">
        <v>-597</v>
      </c>
      <c r="AQ39" s="313">
        <v>-4212</v>
      </c>
      <c r="AR39" s="314">
        <v>-85.8</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30" t="s">
        <v>517</v>
      </c>
      <c r="AL40" s="1131"/>
      <c r="AM40" s="1131"/>
      <c r="AN40" s="1132"/>
      <c r="AO40" s="312">
        <v>-832057</v>
      </c>
      <c r="AP40" s="312">
        <v>-99031</v>
      </c>
      <c r="AQ40" s="313">
        <v>-70783</v>
      </c>
      <c r="AR40" s="314">
        <v>39.9</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36" t="s">
        <v>288</v>
      </c>
      <c r="AL41" s="1137"/>
      <c r="AM41" s="1137"/>
      <c r="AN41" s="1138"/>
      <c r="AO41" s="312">
        <v>58749</v>
      </c>
      <c r="AP41" s="312">
        <v>6992</v>
      </c>
      <c r="AQ41" s="313">
        <v>35432</v>
      </c>
      <c r="AR41" s="314">
        <v>-80.3</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518</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519</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25" t="s">
        <v>487</v>
      </c>
      <c r="AN49" s="1127" t="s">
        <v>520</v>
      </c>
      <c r="AO49" s="1128"/>
      <c r="AP49" s="1128"/>
      <c r="AQ49" s="1128"/>
      <c r="AR49" s="1129"/>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26"/>
      <c r="AN50" s="328" t="s">
        <v>521</v>
      </c>
      <c r="AO50" s="329" t="s">
        <v>522</v>
      </c>
      <c r="AP50" s="330" t="s">
        <v>523</v>
      </c>
      <c r="AQ50" s="331" t="s">
        <v>524</v>
      </c>
      <c r="AR50" s="332" t="s">
        <v>525</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526</v>
      </c>
      <c r="AL51" s="325"/>
      <c r="AM51" s="333">
        <v>1474682</v>
      </c>
      <c r="AN51" s="334">
        <v>159649</v>
      </c>
      <c r="AO51" s="335">
        <v>28.4</v>
      </c>
      <c r="AP51" s="336">
        <v>126262</v>
      </c>
      <c r="AQ51" s="337">
        <v>10</v>
      </c>
      <c r="AR51" s="338">
        <v>18.399999999999999</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527</v>
      </c>
      <c r="AM52" s="341">
        <v>1100217</v>
      </c>
      <c r="AN52" s="342">
        <v>119110</v>
      </c>
      <c r="AO52" s="343">
        <v>27.3</v>
      </c>
      <c r="AP52" s="344">
        <v>56769</v>
      </c>
      <c r="AQ52" s="345">
        <v>2.1</v>
      </c>
      <c r="AR52" s="346">
        <v>25.2</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528</v>
      </c>
      <c r="AL53" s="325"/>
      <c r="AM53" s="333">
        <v>1099556</v>
      </c>
      <c r="AN53" s="334">
        <v>122513</v>
      </c>
      <c r="AO53" s="335">
        <v>-23.3</v>
      </c>
      <c r="AP53" s="336">
        <v>126525</v>
      </c>
      <c r="AQ53" s="337">
        <v>0.2</v>
      </c>
      <c r="AR53" s="338">
        <v>-23.5</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527</v>
      </c>
      <c r="AM54" s="341">
        <v>922115</v>
      </c>
      <c r="AN54" s="342">
        <v>102743</v>
      </c>
      <c r="AO54" s="343">
        <v>-13.7</v>
      </c>
      <c r="AP54" s="344">
        <v>67052</v>
      </c>
      <c r="AQ54" s="345">
        <v>18.100000000000001</v>
      </c>
      <c r="AR54" s="346">
        <v>-31.8</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529</v>
      </c>
      <c r="AL55" s="325"/>
      <c r="AM55" s="333">
        <v>956517</v>
      </c>
      <c r="AN55" s="334">
        <v>109092</v>
      </c>
      <c r="AO55" s="335">
        <v>-11</v>
      </c>
      <c r="AP55" s="336">
        <v>138402</v>
      </c>
      <c r="AQ55" s="337">
        <v>9.4</v>
      </c>
      <c r="AR55" s="338">
        <v>-20.399999999999999</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527</v>
      </c>
      <c r="AM56" s="341">
        <v>794508</v>
      </c>
      <c r="AN56" s="342">
        <v>90615</v>
      </c>
      <c r="AO56" s="343">
        <v>-11.8</v>
      </c>
      <c r="AP56" s="344">
        <v>70652</v>
      </c>
      <c r="AQ56" s="345">
        <v>5.4</v>
      </c>
      <c r="AR56" s="346">
        <v>-17.2</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530</v>
      </c>
      <c r="AL57" s="325"/>
      <c r="AM57" s="333">
        <v>1027600</v>
      </c>
      <c r="AN57" s="334">
        <v>118866</v>
      </c>
      <c r="AO57" s="335">
        <v>9</v>
      </c>
      <c r="AP57" s="336">
        <v>146367</v>
      </c>
      <c r="AQ57" s="337">
        <v>5.8</v>
      </c>
      <c r="AR57" s="338">
        <v>3.2</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527</v>
      </c>
      <c r="AM58" s="341">
        <v>712679</v>
      </c>
      <c r="AN58" s="342">
        <v>82438</v>
      </c>
      <c r="AO58" s="343">
        <v>-9</v>
      </c>
      <c r="AP58" s="344">
        <v>79441</v>
      </c>
      <c r="AQ58" s="345">
        <v>12.4</v>
      </c>
      <c r="AR58" s="346">
        <v>-21.4</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531</v>
      </c>
      <c r="AL59" s="325"/>
      <c r="AM59" s="333">
        <v>1061181</v>
      </c>
      <c r="AN59" s="334">
        <v>126301</v>
      </c>
      <c r="AO59" s="335">
        <v>6.3</v>
      </c>
      <c r="AP59" s="336">
        <v>165181</v>
      </c>
      <c r="AQ59" s="337">
        <v>12.9</v>
      </c>
      <c r="AR59" s="338">
        <v>-6.6</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527</v>
      </c>
      <c r="AM60" s="341">
        <v>800236</v>
      </c>
      <c r="AN60" s="342">
        <v>95244</v>
      </c>
      <c r="AO60" s="343">
        <v>15.5</v>
      </c>
      <c r="AP60" s="344">
        <v>82246</v>
      </c>
      <c r="AQ60" s="345">
        <v>3.5</v>
      </c>
      <c r="AR60" s="346">
        <v>12</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532</v>
      </c>
      <c r="AL61" s="347"/>
      <c r="AM61" s="348">
        <v>1123907</v>
      </c>
      <c r="AN61" s="349">
        <v>127284</v>
      </c>
      <c r="AO61" s="350">
        <v>1.9</v>
      </c>
      <c r="AP61" s="351">
        <v>140547</v>
      </c>
      <c r="AQ61" s="352">
        <v>7.7</v>
      </c>
      <c r="AR61" s="338">
        <v>-5.8</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527</v>
      </c>
      <c r="AM62" s="341">
        <v>865951</v>
      </c>
      <c r="AN62" s="342">
        <v>98030</v>
      </c>
      <c r="AO62" s="343">
        <v>1.7</v>
      </c>
      <c r="AP62" s="344">
        <v>71232</v>
      </c>
      <c r="AQ62" s="345">
        <v>8.3000000000000007</v>
      </c>
      <c r="AR62" s="346">
        <v>-6.6</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JcwRoqcxm7jcG75hRXHrEV2XJmaFA8iodNYPFJsjw1yt0C6sqlym8Zvx9L8TuHSNELUI/toGYXwFSghAmyQaIw==" saltValue="gCWqUq7R6FJgfb7mbSSdy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FFCC"/>
    <pageSetUpPr fitToPage="1"/>
  </sheetPr>
  <dimension ref="A1:DU121"/>
  <sheetViews>
    <sheetView showGridLines="0" topLeftCell="B75" zoomScaleNormal="100" zoomScaleSheetLayoutView="55" workbookViewId="0">
      <selection activeCell="BL101" sqref="BL101"/>
    </sheetView>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484</v>
      </c>
    </row>
    <row r="121" spans="125:125" ht="13.5" hidden="1" customHeight="1" x14ac:dyDescent="0.15">
      <c r="DU121" s="259"/>
    </row>
  </sheetData>
  <sheetProtection algorithmName="SHA-512" hashValue="3wxN1iJ2XkIAI8jvYwmFSFyOL46BsConBRNfZ+fvQ3mM3r8SFUInAJmFI89uGp97u6qus2+EGX3APMWihkAo4g==" saltValue="bzhAlQzZzn5Lpc6pr5sz1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FFCC"/>
    <pageSetUpPr fitToPage="1"/>
  </sheetPr>
  <dimension ref="A1:EL116"/>
  <sheetViews>
    <sheetView showGridLines="0" topLeftCell="A77" zoomScaleNormal="100" zoomScaleSheetLayoutView="55" workbookViewId="0">
      <selection activeCell="BJ100" sqref="BJ100"/>
    </sheetView>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484</v>
      </c>
    </row>
  </sheetData>
  <sheetProtection algorithmName="SHA-512" hashValue="p90f7mHexte3/ZHE4j2OgIkevDPaG+SJ/LEjYW7F24aLj31XPa6NGMwQ9aAVY2qq7Qm8kf2TmSftUaGlig8wHw==" saltValue="SQ9GPDtHf55AoxbmVBMwF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tabColor rgb="FFFFFFCC"/>
    <pageSetUpPr fitToPage="1"/>
  </sheetPr>
  <dimension ref="B1:J50"/>
  <sheetViews>
    <sheetView showGridLines="0" topLeftCell="A25" zoomScaleSheetLayoutView="100" workbookViewId="0">
      <selection activeCell="O45" sqref="O45"/>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534</v>
      </c>
      <c r="G46" s="8" t="s">
        <v>535</v>
      </c>
      <c r="H46" s="8" t="s">
        <v>536</v>
      </c>
      <c r="I46" s="8" t="s">
        <v>537</v>
      </c>
      <c r="J46" s="9" t="s">
        <v>538</v>
      </c>
    </row>
    <row r="47" spans="2:10" ht="57.75" customHeight="1" x14ac:dyDescent="0.15">
      <c r="B47" s="10"/>
      <c r="C47" s="1139" t="s">
        <v>3</v>
      </c>
      <c r="D47" s="1139"/>
      <c r="E47" s="1140"/>
      <c r="F47" s="11">
        <v>77.36</v>
      </c>
      <c r="G47" s="12">
        <v>76.28</v>
      </c>
      <c r="H47" s="12">
        <v>76.02</v>
      </c>
      <c r="I47" s="12">
        <v>80.7</v>
      </c>
      <c r="J47" s="13">
        <v>82.67</v>
      </c>
    </row>
    <row r="48" spans="2:10" ht="57.75" customHeight="1" x14ac:dyDescent="0.15">
      <c r="B48" s="14"/>
      <c r="C48" s="1141" t="s">
        <v>4</v>
      </c>
      <c r="D48" s="1141"/>
      <c r="E48" s="1142"/>
      <c r="F48" s="15">
        <v>7.73</v>
      </c>
      <c r="G48" s="16">
        <v>10.85</v>
      </c>
      <c r="H48" s="16">
        <v>10.6</v>
      </c>
      <c r="I48" s="16">
        <v>9.6300000000000008</v>
      </c>
      <c r="J48" s="17">
        <v>9.85</v>
      </c>
    </row>
    <row r="49" spans="2:10" ht="57.75" customHeight="1" thickBot="1" x14ac:dyDescent="0.2">
      <c r="B49" s="18"/>
      <c r="C49" s="1143" t="s">
        <v>5</v>
      </c>
      <c r="D49" s="1143"/>
      <c r="E49" s="1144"/>
      <c r="F49" s="19">
        <v>4.04</v>
      </c>
      <c r="G49" s="20">
        <v>7.15</v>
      </c>
      <c r="H49" s="20">
        <v>5.38</v>
      </c>
      <c r="I49" s="20">
        <v>4.2</v>
      </c>
      <c r="J49" s="21">
        <v>5.04</v>
      </c>
    </row>
    <row r="50" spans="2:10" x14ac:dyDescent="0.15"/>
  </sheetData>
  <sheetProtection algorithmName="SHA-512" hashValue="zvDuxCGJX0XZSWGqq4Qpty5nd8GVmTeuBUAq2EnK2h6HmekDuW8RKVx4rPrpToDVCt1+cKRHjwIA88LIqvGfJw==" saltValue="ME23pmBpMw/e1OpGKgWh3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寺﨑　由人</cp:lastModifiedBy>
  <cp:lastPrinted>2025-03-19T05:13:29Z</cp:lastPrinted>
  <dcterms:created xsi:type="dcterms:W3CDTF">2025-02-19T04:27:08Z</dcterms:created>
  <dcterms:modified xsi:type="dcterms:W3CDTF">2025-09-01T06:04:18Z</dcterms:modified>
  <cp:category/>
</cp:coreProperties>
</file>