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sv002\牟岐町役場\総務課\02財政\財政状況資料集\R05年度　財政状況資料集\"/>
    </mc:Choice>
  </mc:AlternateContent>
  <xr:revisionPtr revIDLastSave="0" documentId="13_ncr:1_{DB73C586-2E42-4A32-BFBD-32A6B5A47E52}" xr6:coauthVersionLast="47" xr6:coauthVersionMax="47" xr10:uidLastSave="{00000000-0000-0000-0000-000000000000}"/>
  <bookViews>
    <workbookView xWindow="-120" yWindow="-120" windowWidth="29040" windowHeight="1584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<sst xmlns="http://schemas.openxmlformats.org/spreadsheetml/2006/main" count="1178" uniqueCount="569">
  <si>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</si>
  <si>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</si>
  <si>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</si>
  <si>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</si>
  <si>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</si>
  <si>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</si>
  <si>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</si>
  <si>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</si>
  <si>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</si>
  <si>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</si>
  <si>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</si>
  <si>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</si>
  <si>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</si>
  <si>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</si>
  <si>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</si>
  <si>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</si>
  <si>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</si>
  <si>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</si>
  <si>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</si>
  <si>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</si>
  <si>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</si>
  <si>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</si>
  <si>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</si>
  <si>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</si>
  <si>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</si>
  <si>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</si>
  <si>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</si>
  <si>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</si>
  <si>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</si>
  <si>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</si>
  <si>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</si>
  <si>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</si>
  <si>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</si>
  <si>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</si>
  <si>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</si>
  <si>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</si>
  <si>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</si>
  <si>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</si>
  <si>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</si>
  <si>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</si>
  <si>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</si>
  <si>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</si>
  <si>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</si>
  <si>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</si>
  <si>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</si>
  <si>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</si>
  <si>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</si>
  <si>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</si>
  <si>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</si>
  <si>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</si>
  <si>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</si>
  <si>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</si>
  <si>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</si>
  <si>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</si>
  <si>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</si>
  <si>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</si>
  <si>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</si>
  <si>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</si>
  <si>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</si>
  <si>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</si>
  <si>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</si>
  <si>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</si>
  <si>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</si>
  <si>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</si>
  <si>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</si>
  <si>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</si>
  <si>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</si>
  <si>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</si>
  <si>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</si>
  <si>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</si>
  <si>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</si>
  <si>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</si>
  <si>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</si>
  <si>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</si>
  <si>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</si>
  <si>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</si>
  <si>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</si>
  <si>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</si>
  <si>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</si>
  <si>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</si>
  <si>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</si>
  <si>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</si>
  <si>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</si>
  <si>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</si>
  <si>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</si>
  <si>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</si>
  <si>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</si>
  <si>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</si>
  <si>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</si>
  <si>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</si>
  <si>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</si>
  <si>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</si>
  <si>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</si>
  <si>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</si>
  <si>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牟岐町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</si>
  <si>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</si>
  <si>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</si>
  <si>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</si>
  <si>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</si>
  <si>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</si>
  <si>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</si>
  <si>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</si>
  <si>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</si>
  <si>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</si>
  <si>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</si>
  <si>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</si>
  <si>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</si>
  <si>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</si>
  <si>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</si>
  <si>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</si>
  <si>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</si>
  <si>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</si>
  <si>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</si>
  <si>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</si>
  <si>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</si>
  <si>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</si>
  <si>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</si>
  <si>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</si>
  <si>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</si>
  <si>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</si>
  <si>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</si>
  <si>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</si>
  <si>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</si>
  <si>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</si>
  <si>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</si>
  <si>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</si>
  <si>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</si>
  <si>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</si>
  <si>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</si>
  <si>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</si>
  <si>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</si>
  <si>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</si>
  <si>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</si>
  <si>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</si>
  <si>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</si>
  <si>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</si>
  <si>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</si>
  <si>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</si>
  <si>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</si>
  <si>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</si>
  <si>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</si>
  <si>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</si>
  <si>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6"/>
  </si>
  <si>
    <t>うち日本人(％)</t>
    <phoneticPr fontId="5"/>
  </si>
  <si>
    <t>-3.3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</si>
  <si>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</si>
  <si>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</si>
  <si>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</si>
  <si>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</si>
  <si>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</si>
  <si>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</si>
  <si>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</si>
  <si>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</si>
  <si>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</si>
  <si>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</si>
  <si>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</si>
  <si>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</si>
  <si>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</si>
  <si>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</si>
  <si>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</si>
  <si>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</si>
  <si>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</si>
  <si>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</si>
  <si>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</si>
  <si>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</si>
  <si>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</si>
  <si>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</si>
  <si>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</si>
  <si>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</si>
  <si>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</si>
  <si>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</si>
  <si>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</si>
  <si>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</si>
  <si>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</si>
  <si>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</si>
  <si>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</si>
  <si>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</si>
  <si>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</si>
  <si>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</si>
  <si>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</si>
  <si>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</si>
  <si>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</si>
  <si>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</si>
  <si>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</si>
  <si>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</si>
  <si>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</si>
  <si>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</si>
  <si>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</si>
  <si>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</si>
  <si>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</si>
  <si>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</si>
  <si>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</si>
  <si>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</si>
  <si>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</si>
  <si>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</si>
  <si>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</si>
  <si>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</si>
  <si>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</si>
  <si>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</si>
  <si>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</si>
  <si>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</si>
  <si>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</si>
  <si>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</si>
  <si>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徳島県牟岐町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</si>
  <si>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</si>
  <si>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</si>
  <si>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</si>
  <si>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</si>
  <si>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</si>
  <si>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</si>
  <si>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</si>
  <si>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</si>
  <si>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</si>
  <si>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</si>
  <si>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</si>
  <si>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</si>
  <si>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</si>
  <si>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</si>
  <si>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</si>
  <si>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</si>
  <si>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</si>
  <si>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</si>
  <si>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</si>
  <si>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</si>
  <si>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</si>
  <si>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</si>
  <si>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</si>
  <si>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</si>
  <si>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</si>
  <si>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</si>
  <si>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</si>
  <si>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</si>
  <si>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</si>
  <si>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</si>
  <si>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</si>
  <si>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</si>
  <si>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</si>
  <si>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</si>
  <si>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</si>
  <si>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</si>
  <si>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</si>
  <si>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</si>
  <si>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</si>
  <si>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</si>
  <si>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</si>
  <si>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</si>
  <si>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</si>
  <si>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</si>
  <si>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</si>
  <si>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</si>
  <si>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</si>
  <si>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</si>
  <si>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</si>
  <si>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</si>
  <si>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</si>
  <si>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</si>
  <si>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</si>
  <si>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</si>
  <si>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</si>
  <si>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</si>
  <si>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</si>
  <si>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</si>
  <si>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</si>
  <si>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</si>
  <si>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</si>
  <si>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</si>
  <si>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</si>
  <si>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</si>
  <si>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</si>
  <si>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</si>
  <si>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</si>
  <si>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</si>
  <si>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</si>
  <si>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</si>
  <si>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</si>
  <si>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</si>
  <si>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</si>
  <si>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</si>
  <si>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</si>
  <si>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</si>
  <si>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</si>
  <si>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</si>
  <si>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</si>
  <si>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</si>
  <si>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</si>
  <si>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</si>
  <si>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</si>
  <si>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</si>
  <si>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</si>
  <si>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</si>
  <si>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</si>
  <si>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</si>
  <si>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</si>
  <si>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</si>
  <si>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</si>
  <si>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</si>
  <si>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</si>
  <si>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</si>
  <si>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</si>
  <si>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</si>
  <si>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</si>
  <si>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</si>
  <si>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</si>
  <si>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</si>
  <si>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</si>
  <si>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</si>
  <si>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</si>
  <si>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</si>
  <si>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</si>
  <si>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</si>
  <si>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</si>
  <si>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</si>
  <si>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</si>
  <si>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</si>
  <si>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</si>
  <si>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</si>
  <si>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</si>
  <si>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</si>
  <si>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</si>
  <si>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</si>
  <si>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</si>
  <si>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</si>
  <si>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</si>
  <si>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</si>
  <si>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</si>
  <si>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</si>
  <si>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</si>
  <si>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</si>
  <si>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</si>
  <si>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</si>
  <si>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</si>
  <si>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</si>
  <si>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</si>
  <si>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</si>
  <si>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</si>
  <si>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</si>
  <si>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</si>
  <si>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</si>
  <si>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</si>
  <si>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</si>
  <si>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</si>
  <si>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</si>
  <si>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</si>
  <si>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</si>
  <si>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</si>
  <si>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</si>
  <si>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</si>
  <si>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</si>
  <si>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</si>
  <si>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</si>
  <si>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</si>
  <si>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</si>
  <si>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</si>
  <si>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</si>
  <si>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徳島県牟岐町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</si>
  <si>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</si>
  <si>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</si>
  <si>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</si>
  <si>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</si>
  <si>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</si>
  <si>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</si>
  <si>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</si>
  <si>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</si>
  <si>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</si>
  <si>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</si>
  <si>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</si>
  <si>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</si>
  <si>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</si>
  <si>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</si>
  <si>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</si>
  <si>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</si>
  <si>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</si>
  <si>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</si>
  <si>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</si>
  <si>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</si>
  <si>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牟岐町青少年健全育成センター特別会計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</si>
  <si>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</si>
  <si>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</si>
  <si>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</si>
  <si>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</si>
  <si>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</si>
  <si>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</si>
  <si>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</si>
  <si>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</si>
  <si>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</si>
  <si>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</si>
  <si>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</si>
  <si>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</si>
  <si>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</si>
  <si>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牟岐町国民健康保険特別会計</t>
    <phoneticPr fontId="5"/>
  </si>
  <si>
    <t>牟岐町介護保険特別会計</t>
    <phoneticPr fontId="5"/>
  </si>
  <si>
    <t>牟岐町後期高齢者医療特別会計</t>
    <phoneticPr fontId="5"/>
  </si>
  <si>
    <t>牟岐町簡易水道事業会計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</si>
  <si>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</si>
  <si>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</si>
  <si>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</si>
  <si>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</si>
  <si>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</si>
  <si>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</si>
  <si>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</si>
  <si>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</si>
  <si>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</si>
  <si>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</si>
  <si>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</si>
  <si>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</si>
  <si>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</si>
  <si>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</si>
  <si>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</si>
  <si>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</si>
  <si>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</si>
  <si>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</si>
  <si>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</si>
  <si>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</si>
  <si>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</si>
  <si>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</si>
  <si>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</si>
  <si>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</si>
  <si>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</si>
  <si>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</si>
  <si>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</si>
  <si>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</si>
  <si>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</si>
  <si>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</si>
  <si>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</si>
  <si>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</si>
  <si>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</si>
  <si>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</si>
  <si>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</si>
  <si>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</si>
  <si>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</si>
  <si>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</si>
  <si>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</si>
  <si>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</si>
  <si>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</si>
  <si>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</si>
  <si>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</si>
  <si>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</si>
  <si>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</si>
  <si>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</si>
  <si>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</si>
  <si>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</si>
  <si>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</si>
  <si>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</si>
  <si>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</si>
  <si>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</si>
  <si>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</si>
  <si>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</si>
  <si>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</si>
  <si>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</si>
  <si>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</si>
  <si>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</si>
  <si>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</si>
  <si>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</si>
  <si>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</si>
  <si>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</si>
  <si>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</si>
  <si>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</si>
  <si>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</si>
  <si>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</si>
  <si>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</si>
  <si>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</si>
  <si>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</si>
  <si>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</si>
  <si>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</si>
  <si>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</si>
  <si>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</si>
  <si>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</si>
  <si>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</si>
  <si>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</si>
  <si>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</si>
  <si>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</si>
  <si>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</si>
  <si>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</si>
  <si>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</si>
  <si>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</si>
  <si>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</si>
  <si>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</si>
  <si>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</si>
  <si>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</si>
  <si>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</si>
  <si>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</si>
  <si>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</si>
  <si>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</si>
  <si>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</si>
  <si>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</si>
  <si>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</si>
  <si>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</si>
  <si>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</si>
  <si>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</si>
  <si>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</si>
  <si>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</si>
  <si>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</si>
  <si>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</si>
  <si>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</si>
  <si>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</si>
  <si>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</si>
  <si>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</si>
  <si>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</si>
  <si>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</si>
  <si>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</si>
  <si>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</si>
  <si>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</si>
  <si>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</si>
  <si>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</si>
  <si>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</si>
  <si>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</si>
  <si>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</si>
  <si>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</si>
  <si>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</si>
  <si>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</si>
  <si>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</si>
  <si>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</si>
  <si>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</si>
  <si>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</si>
  <si>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</si>
  <si>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</si>
  <si>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</si>
  <si>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</si>
  <si>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</si>
  <si>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</si>
  <si>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</si>
  <si>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</si>
  <si>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</si>
  <si>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</si>
  <si>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</si>
  <si>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</si>
  <si>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</si>
  <si>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</si>
  <si>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</si>
  <si>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3.97</t>
  </si>
  <si>
    <t>▲ 0.23</t>
  </si>
  <si>
    <t>一般会計</t>
  </si>
  <si>
    <t>牟岐町簡易水道事業会計</t>
  </si>
  <si>
    <t>牟岐町国民健康保険特別会計</t>
  </si>
  <si>
    <t>牟岐町介護保険特別会計</t>
  </si>
  <si>
    <t>牟岐町後期高齢者医療特別会計</t>
  </si>
  <si>
    <t>牟岐町青少年健全育成センター特別会計</t>
  </si>
  <si>
    <t>その他会計（赤字）</t>
  </si>
  <si>
    <t>その他会計（黒字）</t>
  </si>
  <si>
    <t>R01</t>
    <phoneticPr fontId="5"/>
  </si>
  <si>
    <t>R02</t>
    <phoneticPr fontId="5"/>
  </si>
  <si>
    <t>R03</t>
    <phoneticPr fontId="5"/>
  </si>
  <si>
    <t>R04</t>
    <phoneticPr fontId="5"/>
  </si>
  <si>
    <t>R05</t>
    <phoneticPr fontId="5"/>
  </si>
  <si>
    <t>-</t>
    <phoneticPr fontId="2"/>
  </si>
  <si>
    <t>徳島県市町村総合事務組合　一般会計</t>
    <rPh sb="0" eb="3">
      <t>トクシマケン</t>
    </rPh>
    <rPh sb="3" eb="6">
      <t>シチョウソン</t>
    </rPh>
    <rPh sb="6" eb="8">
      <t>ソウゴウ</t>
    </rPh>
    <rPh sb="8" eb="10">
      <t>ジム</t>
    </rPh>
    <rPh sb="10" eb="12">
      <t>クミアイ</t>
    </rPh>
    <rPh sb="13" eb="15">
      <t>イッパン</t>
    </rPh>
    <rPh sb="15" eb="17">
      <t>カイケイ</t>
    </rPh>
    <phoneticPr fontId="5"/>
  </si>
  <si>
    <t>-</t>
    <phoneticPr fontId="10"/>
  </si>
  <si>
    <t>徳島県市町村総合事務組合　徳島滞納整理機構特別会計</t>
    <rPh sb="0" eb="3">
      <t>トクシマケン</t>
    </rPh>
    <rPh sb="3" eb="6">
      <t>シチョウソン</t>
    </rPh>
    <rPh sb="6" eb="8">
      <t>ソウゴウ</t>
    </rPh>
    <rPh sb="8" eb="10">
      <t>ジム</t>
    </rPh>
    <rPh sb="10" eb="12">
      <t>クミアイ</t>
    </rPh>
    <rPh sb="13" eb="15">
      <t>トクシマ</t>
    </rPh>
    <rPh sb="15" eb="17">
      <t>タイノウ</t>
    </rPh>
    <rPh sb="17" eb="19">
      <t>セイリ</t>
    </rPh>
    <rPh sb="19" eb="21">
      <t>キコウ</t>
    </rPh>
    <rPh sb="21" eb="23">
      <t>トクベツ</t>
    </rPh>
    <rPh sb="23" eb="25">
      <t>カイケイ</t>
    </rPh>
    <phoneticPr fontId="5"/>
  </si>
  <si>
    <t>徳島県市町村議会議員公務災害補償等組合</t>
    <rPh sb="0" eb="3">
      <t>トクシマケン</t>
    </rPh>
    <rPh sb="3" eb="6">
      <t>シチョウソン</t>
    </rPh>
    <rPh sb="6" eb="8">
      <t>ギカイ</t>
    </rPh>
    <rPh sb="8" eb="10">
      <t>ギイン</t>
    </rPh>
    <rPh sb="10" eb="12">
      <t>コウム</t>
    </rPh>
    <rPh sb="12" eb="14">
      <t>サイガイ</t>
    </rPh>
    <rPh sb="14" eb="17">
      <t>ホショウトウ</t>
    </rPh>
    <rPh sb="17" eb="19">
      <t>クミアイ</t>
    </rPh>
    <phoneticPr fontId="5"/>
  </si>
  <si>
    <t>徳島県後期高齢者医療広域連合　一般会計</t>
    <rPh sb="0" eb="3">
      <t>トクシマケン</t>
    </rPh>
    <rPh sb="3" eb="5">
      <t>コウキ</t>
    </rPh>
    <rPh sb="5" eb="8">
      <t>コウレイシャ</t>
    </rPh>
    <rPh sb="8" eb="10">
      <t>イリョウ</t>
    </rPh>
    <rPh sb="10" eb="12">
      <t>コウイキ</t>
    </rPh>
    <rPh sb="12" eb="14">
      <t>レンゴウ</t>
    </rPh>
    <rPh sb="15" eb="17">
      <t>イッパン</t>
    </rPh>
    <rPh sb="17" eb="19">
      <t>カイケイ</t>
    </rPh>
    <phoneticPr fontId="5"/>
  </si>
  <si>
    <t>徳島県後期高齢者医療広域連合　特別会計</t>
    <rPh sb="0" eb="3">
      <t>トクシマケン</t>
    </rPh>
    <rPh sb="3" eb="5">
      <t>コウキ</t>
    </rPh>
    <rPh sb="5" eb="8">
      <t>コウレイシャ</t>
    </rPh>
    <rPh sb="8" eb="10">
      <t>イリョウ</t>
    </rPh>
    <rPh sb="10" eb="12">
      <t>コウイキ</t>
    </rPh>
    <rPh sb="12" eb="14">
      <t>レンゴウ</t>
    </rPh>
    <rPh sb="15" eb="17">
      <t>トクベツ</t>
    </rPh>
    <rPh sb="17" eb="19">
      <t>カイケイ</t>
    </rPh>
    <phoneticPr fontId="5"/>
  </si>
  <si>
    <t>海部老人ホーム町村組合</t>
    <rPh sb="0" eb="2">
      <t>カイフ</t>
    </rPh>
    <rPh sb="2" eb="4">
      <t>ロウジン</t>
    </rPh>
    <rPh sb="7" eb="9">
      <t>チョウソン</t>
    </rPh>
    <rPh sb="9" eb="11">
      <t>クミアイ</t>
    </rPh>
    <phoneticPr fontId="5"/>
  </si>
  <si>
    <t>海部消防組合</t>
    <rPh sb="0" eb="2">
      <t>カイフ</t>
    </rPh>
    <rPh sb="2" eb="4">
      <t>ショウボウ</t>
    </rPh>
    <rPh sb="4" eb="6">
      <t>クミアイ</t>
    </rPh>
    <phoneticPr fontId="5"/>
  </si>
  <si>
    <t>海部郡衛生処理事務組合</t>
    <rPh sb="0" eb="3">
      <t>カイフグン</t>
    </rPh>
    <rPh sb="3" eb="5">
      <t>エイセイ</t>
    </rPh>
    <rPh sb="5" eb="7">
      <t>ショリ</t>
    </rPh>
    <rPh sb="7" eb="9">
      <t>ジム</t>
    </rPh>
    <rPh sb="9" eb="11">
      <t>クミアイ</t>
    </rPh>
    <phoneticPr fontId="5"/>
  </si>
  <si>
    <t>海部郡特別養護老人ホーム事務組合</t>
    <rPh sb="0" eb="3">
      <t>カイフグン</t>
    </rPh>
    <rPh sb="3" eb="5">
      <t>トクベツ</t>
    </rPh>
    <rPh sb="5" eb="7">
      <t>ヨウゴ</t>
    </rPh>
    <rPh sb="7" eb="9">
      <t>ロウジン</t>
    </rPh>
    <rPh sb="12" eb="14">
      <t>ジム</t>
    </rPh>
    <rPh sb="14" eb="16">
      <t>クミアイ</t>
    </rPh>
    <phoneticPr fontId="5"/>
  </si>
  <si>
    <t>ふるさと応援基金</t>
    <rPh sb="4" eb="6">
      <t>オウエン</t>
    </rPh>
    <rPh sb="6" eb="8">
      <t>キキン</t>
    </rPh>
    <phoneticPr fontId="5"/>
  </si>
  <si>
    <t>森林・林業活性化基金</t>
    <rPh sb="0" eb="2">
      <t>シンリン</t>
    </rPh>
    <rPh sb="3" eb="5">
      <t>リンギョウ</t>
    </rPh>
    <rPh sb="5" eb="8">
      <t>カッセイカ</t>
    </rPh>
    <rPh sb="8" eb="10">
      <t>キキン</t>
    </rPh>
    <phoneticPr fontId="2"/>
  </si>
  <si>
    <t>ふるさと・水と土の保全基金</t>
    <rPh sb="5" eb="6">
      <t>ミズ</t>
    </rPh>
    <rPh sb="7" eb="8">
      <t>ツチ</t>
    </rPh>
    <rPh sb="9" eb="11">
      <t>ホゼン</t>
    </rPh>
    <rPh sb="11" eb="13">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</si>
  <si>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</si>
  <si>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</si>
  <si>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</si>
  <si>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</si>
  <si>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</si>
  <si>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</si>
  <si>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</si>
  <si>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</si>
  <si>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</si>
  <si>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公債費残高のピークが過ぎ、充当可能財源である基金残高が増加したことなどにより改善がみられたものの、庁舎建設事業等の借入による公債費残高の増加等により、上昇していく見込みである。また、有形固定資産減価償却率については、老朽化した施設が多いことから、類似団体よりも高い水準で推移している状況であり、今後も公共施設等総合管理計画等に基づき、施設の長寿命化や複合化、廃止等を着実に進めていく必要がある。</t>
    <rPh sb="0" eb="6">
      <t>ショウライフタンヒリツ</t>
    </rPh>
    <rPh sb="61" eb="63">
      <t>チョウシャ</t>
    </rPh>
    <rPh sb="63" eb="65">
      <t>ケンセツ</t>
    </rPh>
    <rPh sb="65" eb="67">
      <t>ジギョウ</t>
    </rPh>
    <rPh sb="67" eb="68">
      <t>トウ</t>
    </rPh>
    <rPh sb="69" eb="71">
      <t>カリイレ</t>
    </rPh>
    <rPh sb="74" eb="77">
      <t>コウサイヒ</t>
    </rPh>
    <rPh sb="77" eb="79">
      <t>ザンダカ</t>
    </rPh>
    <rPh sb="80" eb="82">
      <t>ゾウカ</t>
    </rPh>
    <rPh sb="82" eb="83">
      <t>トウ</t>
    </rPh>
    <rPh sb="87" eb="89">
      <t>ジョウショウ</t>
    </rPh>
    <rPh sb="93" eb="95">
      <t>ミコ</t>
    </rPh>
    <rPh sb="173" eb="174">
      <t>トウ</t>
    </rPh>
    <phoneticPr fontId="5"/>
  </si>
  <si>
    <t>将来負担比率の低下は、基金残高等の増加による影響が大きく、実質公債費比率の低下は、公債費残高のピークが過ぎたことによる影響が大きい。ただし、庁舎建設事業等などの大型事業による借入により、地方債残高及び償還額の増加が見込まれる。今後も、地方債の発行管理を適正に行うとともに、公債費負担の平準化に努める。</t>
    <rPh sb="41" eb="44">
      <t>コウサイヒ</t>
    </rPh>
    <rPh sb="44" eb="46">
      <t>ザンダカ</t>
    </rPh>
    <rPh sb="51" eb="52">
      <t>ス</t>
    </rPh>
    <rPh sb="70" eb="72">
      <t>チョウシャ</t>
    </rPh>
    <rPh sb="76" eb="77">
      <t>トウ</t>
    </rPh>
    <rPh sb="87" eb="89">
      <t>カリイレ</t>
    </rPh>
    <rPh sb="113" eb="115">
      <t>コンゴ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</si>
</sst>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E94BEB6-83DB-4FD7-869B-19DC77EA248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A747-4CDF-B09E-077E64D0ABD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20420</c:v>
                </c:pt>
                <c:pt idx="1">
                  <c:v>123570</c:v>
                </c:pt>
                <c:pt idx="2">
                  <c:v>65888</c:v>
                </c:pt>
                <c:pt idx="3">
                  <c:v>61703</c:v>
                </c:pt>
                <c:pt idx="4">
                  <c:v>78524</c:v>
                </c:pt>
              </c:numCache>
            </c:numRef>
          </c:val>
          <c:smooth val="0"/>
          <c:extLst>
            <c:ext xmlns:c16="http://schemas.microsoft.com/office/drawing/2014/chart" uri="{C3380CC4-5D6E-409C-BE32-E72D297353CC}">
              <c16:uniqueId val="{00000001-A747-4CDF-B09E-077E64D0ABD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13.03</c:v>
                </c:pt>
                <c:pt idx="1">
                  <c:v>12.94</c:v>
                </c:pt>
                <c:pt idx="2">
                  <c:v>15.12</c:v>
                </c:pt>
                <c:pt idx="3">
                  <c:v>17.09</c:v>
                </c:pt>
                <c:pt idx="4">
                  <c:v>12.5</c:v>
                </c:pt>
              </c:numCache>
            </c:numRef>
          </c:val>
          <c:extLst>
            <c:ext xmlns:c16="http://schemas.microsoft.com/office/drawing/2014/chart" uri="{C3380CC4-5D6E-409C-BE32-E72D297353CC}">
              <c16:uniqueId val="{00000000-4565-4FD7-84A3-30DBF5AB94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51.47</c:v>
                </c:pt>
                <c:pt idx="1">
                  <c:v>48.63</c:v>
                </c:pt>
                <c:pt idx="2">
                  <c:v>50.7</c:v>
                </c:pt>
                <c:pt idx="3">
                  <c:v>56.85</c:v>
                </c:pt>
                <c:pt idx="4">
                  <c:v>61.27</c:v>
                </c:pt>
              </c:numCache>
            </c:numRef>
          </c:val>
          <c:extLst>
            <c:ext xmlns:c16="http://schemas.microsoft.com/office/drawing/2014/chart" uri="{C3380CC4-5D6E-409C-BE32-E72D297353CC}">
              <c16:uniqueId val="{00000001-4565-4FD7-84A3-30DBF5AB947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-3.97</c:v>
                </c:pt>
                <c:pt idx="1">
                  <c:v>0.62</c:v>
                </c:pt>
                <c:pt idx="2">
                  <c:v>9.6199999999999992</c:v>
                </c:pt>
                <c:pt idx="3">
                  <c:v>5.82</c:v>
                </c:pt>
                <c:pt idx="4">
                  <c:v>-0.23</c:v>
                </c:pt>
              </c:numCache>
            </c:numRef>
          </c:val>
          <c:smooth val="0"/>
          <c:extLst>
            <c:ext xmlns:c16="http://schemas.microsoft.com/office/drawing/2014/chart" uri="{C3380CC4-5D6E-409C-BE32-E72D297353CC}">
              <c16:uniqueId val="{00000002-4565-4FD7-84A3-30DBF5AB947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D77-4FE0-A66E-1CF38149F6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D77-4FE0-A66E-1CF38149F66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D77-4FE0-A66E-1CF38149F66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D77-4FE0-A66E-1CF38149F66A}"/>
            </c:ext>
          </c:extLst>
        </c:ser>
        <c:ser>
          <c:idx val="4"/>
          <c:order val="4"/>
          <c:tx>
            <c:strRef>
              <c:f>データシート!$A$31</c:f>
              <c:strCache>
                <c:ptCount val="1"/>
                <c:pt idx="0">
                  <c:v>牟岐町青少年健全育成センター特別会計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0.05</c:v>
                </c:pt>
                <c:pt idx="2">
                  <c:v>#N/A</c:v>
                </c:pt>
                <c:pt idx="3">
                  <c:v>0.08</c:v>
                </c:pt>
                <c:pt idx="4">
                  <c:v>#N/A</c:v>
                </c:pt>
                <c:pt idx="5">
                  <c:v>0.05</c:v>
                </c:pt>
                <c:pt idx="6">
                  <c:v>#N/A</c:v>
                </c:pt>
                <c:pt idx="7">
                  <c:v>0.06</c:v>
                </c:pt>
                <c:pt idx="8">
                  <c:v>#N/A</c:v>
                </c:pt>
                <c:pt idx="9">
                  <c:v>0.04</c:v>
                </c:pt>
              </c:numCache>
            </c:numRef>
          </c:val>
          <c:extLst>
            <c:ext xmlns:c16="http://schemas.microsoft.com/office/drawing/2014/chart" uri="{C3380CC4-5D6E-409C-BE32-E72D297353CC}">
              <c16:uniqueId val="{00000004-AD77-4FE0-A66E-1CF38149F66A}"/>
            </c:ext>
          </c:extLst>
        </c:ser>
        <c:ser>
          <c:idx val="5"/>
          <c:order val="5"/>
          <c:tx>
            <c:strRef>
              <c:f>データシート!$A$32</c:f>
              <c:strCache>
                <c:ptCount val="1"/>
                <c:pt idx="0">
                  <c:v>牟岐町後期高齢者医療特別会計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0.05</c:v>
                </c:pt>
                <c:pt idx="2">
                  <c:v>#N/A</c:v>
                </c:pt>
                <c:pt idx="3">
                  <c:v>0.08</c:v>
                </c:pt>
                <c:pt idx="4">
                  <c:v>#N/A</c:v>
                </c:pt>
                <c:pt idx="5">
                  <c:v>0.11</c:v>
                </c:pt>
                <c:pt idx="6">
                  <c:v>#N/A</c:v>
                </c:pt>
                <c:pt idx="7">
                  <c:v>0.06</c:v>
                </c:pt>
                <c:pt idx="8">
                  <c:v>#N/A</c:v>
                </c:pt>
                <c:pt idx="9">
                  <c:v>0.1</c:v>
                </c:pt>
              </c:numCache>
            </c:numRef>
          </c:val>
          <c:extLst>
            <c:ext xmlns:c16="http://schemas.microsoft.com/office/drawing/2014/chart" uri="{C3380CC4-5D6E-409C-BE32-E72D297353CC}">
              <c16:uniqueId val="{00000005-AD77-4FE0-A66E-1CF38149F66A}"/>
            </c:ext>
          </c:extLst>
        </c:ser>
        <c:ser>
          <c:idx val="6"/>
          <c:order val="6"/>
          <c:tx>
            <c:strRef>
              <c:f>データシート!$A$33</c:f>
              <c:strCache>
                <c:ptCount val="1"/>
                <c:pt idx="0">
                  <c:v>牟岐町介護保険特別会計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3.44</c:v>
                </c:pt>
                <c:pt idx="2">
                  <c:v>#N/A</c:v>
                </c:pt>
                <c:pt idx="3">
                  <c:v>3.15</c:v>
                </c:pt>
                <c:pt idx="4">
                  <c:v>#N/A</c:v>
                </c:pt>
                <c:pt idx="5">
                  <c:v>3.39</c:v>
                </c:pt>
                <c:pt idx="6">
                  <c:v>#N/A</c:v>
                </c:pt>
                <c:pt idx="7">
                  <c:v>4.8</c:v>
                </c:pt>
                <c:pt idx="8">
                  <c:v>#N/A</c:v>
                </c:pt>
                <c:pt idx="9">
                  <c:v>3.48</c:v>
                </c:pt>
              </c:numCache>
            </c:numRef>
          </c:val>
          <c:extLst>
            <c:ext xmlns:c16="http://schemas.microsoft.com/office/drawing/2014/chart" uri="{C3380CC4-5D6E-409C-BE32-E72D297353CC}">
              <c16:uniqueId val="{00000006-AD77-4FE0-A66E-1CF38149F66A}"/>
            </c:ext>
          </c:extLst>
        </c:ser>
        <c:ser>
          <c:idx val="7"/>
          <c:order val="7"/>
          <c:tx>
            <c:strRef>
              <c:f>データシート!$A$34</c:f>
              <c:strCache>
                <c:ptCount val="1"/>
                <c:pt idx="0">
                  <c:v>牟岐町国民健康保険特別会計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1.89</c:v>
                </c:pt>
                <c:pt idx="2">
                  <c:v>#N/A</c:v>
                </c:pt>
                <c:pt idx="3">
                  <c:v>2.3199999999999998</c:v>
                </c:pt>
                <c:pt idx="4">
                  <c:v>#N/A</c:v>
                </c:pt>
                <c:pt idx="5">
                  <c:v>2.88</c:v>
                </c:pt>
                <c:pt idx="6">
                  <c:v>#N/A</c:v>
                </c:pt>
                <c:pt idx="7">
                  <c:v>3.68</c:v>
                </c:pt>
                <c:pt idx="8">
                  <c:v>#N/A</c:v>
                </c:pt>
                <c:pt idx="9">
                  <c:v>4.43</c:v>
                </c:pt>
              </c:numCache>
            </c:numRef>
          </c:val>
          <c:extLst>
            <c:ext xmlns:c16="http://schemas.microsoft.com/office/drawing/2014/chart" uri="{C3380CC4-5D6E-409C-BE32-E72D297353CC}">
              <c16:uniqueId val="{00000007-AD77-4FE0-A66E-1CF38149F66A}"/>
            </c:ext>
          </c:extLst>
        </c:ser>
        <c:ser>
          <c:idx val="8"/>
          <c:order val="8"/>
          <c:tx>
            <c:strRef>
              <c:f>データシート!$A$35</c:f>
              <c:strCache>
                <c:ptCount val="1"/>
                <c:pt idx="0">
                  <c:v>牟岐町簡易水道事業会計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12.24</c:v>
                </c:pt>
                <c:pt idx="2">
                  <c:v>#N/A</c:v>
                </c:pt>
                <c:pt idx="3">
                  <c:v>11.35</c:v>
                </c:pt>
                <c:pt idx="4">
                  <c:v>#N/A</c:v>
                </c:pt>
                <c:pt idx="5">
                  <c:v>10.050000000000001</c:v>
                </c:pt>
                <c:pt idx="6">
                  <c:v>#N/A</c:v>
                </c:pt>
                <c:pt idx="7">
                  <c:v>12.59</c:v>
                </c:pt>
                <c:pt idx="8">
                  <c:v>#N/A</c:v>
                </c:pt>
                <c:pt idx="9">
                  <c:v>12.29</c:v>
                </c:pt>
              </c:numCache>
            </c:numRef>
          </c:val>
          <c:extLst>
            <c:ext xmlns:c16="http://schemas.microsoft.com/office/drawing/2014/chart" uri="{C3380CC4-5D6E-409C-BE32-E72D297353CC}">
              <c16:uniqueId val="{00000008-AD77-4FE0-A66E-1CF38149F66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12.97</c:v>
                </c:pt>
                <c:pt idx="2">
                  <c:v>#N/A</c:v>
                </c:pt>
                <c:pt idx="3">
                  <c:v>12.85</c:v>
                </c:pt>
                <c:pt idx="4">
                  <c:v>#N/A</c:v>
                </c:pt>
                <c:pt idx="5">
                  <c:v>15.06</c:v>
                </c:pt>
                <c:pt idx="6">
                  <c:v>#N/A</c:v>
                </c:pt>
                <c:pt idx="7">
                  <c:v>17.02</c:v>
                </c:pt>
                <c:pt idx="8">
                  <c:v>#N/A</c:v>
                </c:pt>
                <c:pt idx="9">
                  <c:v>12.45</c:v>
                </c:pt>
              </c:numCache>
            </c:numRef>
          </c:val>
          <c:extLst>
            <c:ext xmlns:c16="http://schemas.microsoft.com/office/drawing/2014/chart" uri="{C3380CC4-5D6E-409C-BE32-E72D297353CC}">
              <c16:uniqueId val="{00000009-AD77-4FE0-A66E-1CF38149F66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346</c:v>
                </c:pt>
                <c:pt idx="5">
                  <c:v>360</c:v>
                </c:pt>
                <c:pt idx="8">
                  <c:v>334</c:v>
                </c:pt>
                <c:pt idx="11">
                  <c:v>301</c:v>
                </c:pt>
                <c:pt idx="14">
                  <c:v>301</c:v>
                </c:pt>
              </c:numCache>
            </c:numRef>
          </c:val>
          <c:extLst>
            <c:ext xmlns:c16="http://schemas.microsoft.com/office/drawing/2014/chart" uri="{C3380CC4-5D6E-409C-BE32-E72D297353CC}">
              <c16:uniqueId val="{00000000-6AEF-467E-8F77-B92C807A861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AEF-467E-8F77-B92C807A861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AEF-467E-8F77-B92C807A861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c:v>
                </c:pt>
                <c:pt idx="3">
                  <c:v>7</c:v>
                </c:pt>
                <c:pt idx="6">
                  <c:v>0</c:v>
                </c:pt>
                <c:pt idx="9">
                  <c:v>0</c:v>
                </c:pt>
                <c:pt idx="12">
                  <c:v>0</c:v>
                </c:pt>
              </c:numCache>
            </c:numRef>
          </c:val>
          <c:extLst>
            <c:ext xmlns:c16="http://schemas.microsoft.com/office/drawing/2014/chart" uri="{C3380CC4-5D6E-409C-BE32-E72D297353CC}">
              <c16:uniqueId val="{00000003-6AEF-467E-8F77-B92C807A861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c:v>
                </c:pt>
                <c:pt idx="3">
                  <c:v>12</c:v>
                </c:pt>
                <c:pt idx="6">
                  <c:v>12</c:v>
                </c:pt>
                <c:pt idx="9">
                  <c:v>12</c:v>
                </c:pt>
                <c:pt idx="12">
                  <c:v>12</c:v>
                </c:pt>
              </c:numCache>
            </c:numRef>
          </c:val>
          <c:extLst>
            <c:ext xmlns:c16="http://schemas.microsoft.com/office/drawing/2014/chart" uri="{C3380CC4-5D6E-409C-BE32-E72D297353CC}">
              <c16:uniqueId val="{00000004-6AEF-467E-8F77-B92C807A861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EF-467E-8F77-B92C807A861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AEF-467E-8F77-B92C807A861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474</c:v>
                </c:pt>
                <c:pt idx="3">
                  <c:v>510</c:v>
                </c:pt>
                <c:pt idx="6">
                  <c:v>482</c:v>
                </c:pt>
                <c:pt idx="9">
                  <c:v>443</c:v>
                </c:pt>
                <c:pt idx="12">
                  <c:v>446</c:v>
                </c:pt>
              </c:numCache>
            </c:numRef>
          </c:val>
          <c:extLst>
            <c:ext xmlns:c16="http://schemas.microsoft.com/office/drawing/2014/chart" uri="{C3380CC4-5D6E-409C-BE32-E72D297353CC}">
              <c16:uniqueId val="{00000007-6AEF-467E-8F77-B92C807A861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150</c:v>
                </c:pt>
                <c:pt idx="2">
                  <c:v>#N/A</c:v>
                </c:pt>
                <c:pt idx="3">
                  <c:v>#N/A</c:v>
                </c:pt>
                <c:pt idx="4">
                  <c:v>169</c:v>
                </c:pt>
                <c:pt idx="5">
                  <c:v>#N/A</c:v>
                </c:pt>
                <c:pt idx="6">
                  <c:v>#N/A</c:v>
                </c:pt>
                <c:pt idx="7">
                  <c:v>160</c:v>
                </c:pt>
                <c:pt idx="8">
                  <c:v>#N/A</c:v>
                </c:pt>
                <c:pt idx="9">
                  <c:v>#N/A</c:v>
                </c:pt>
                <c:pt idx="10">
                  <c:v>154</c:v>
                </c:pt>
                <c:pt idx="11">
                  <c:v>#N/A</c:v>
                </c:pt>
                <c:pt idx="12">
                  <c:v>#N/A</c:v>
                </c:pt>
                <c:pt idx="13">
                  <c:v>157</c:v>
                </c:pt>
                <c:pt idx="14">
                  <c:v>#N/A</c:v>
                </c:pt>
              </c:numCache>
            </c:numRef>
          </c:val>
          <c:smooth val="0"/>
          <c:extLst>
            <c:ext xmlns:c16="http://schemas.microsoft.com/office/drawing/2014/chart" uri="{C3380CC4-5D6E-409C-BE32-E72D297353CC}">
              <c16:uniqueId val="{00000008-6AEF-467E-8F77-B92C807A861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2427</c:v>
                </c:pt>
                <c:pt idx="5">
                  <c:v>2619</c:v>
                </c:pt>
                <c:pt idx="8">
                  <c:v>2440</c:v>
                </c:pt>
                <c:pt idx="11">
                  <c:v>2379</c:v>
                </c:pt>
                <c:pt idx="14">
                  <c:v>2264</c:v>
                </c:pt>
              </c:numCache>
            </c:numRef>
          </c:val>
          <c:extLst>
            <c:ext xmlns:c16="http://schemas.microsoft.com/office/drawing/2014/chart" uri="{C3380CC4-5D6E-409C-BE32-E72D297353CC}">
              <c16:uniqueId val="{00000000-76A3-4E37-A7C6-DF0879C0D82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40</c:v>
                </c:pt>
                <c:pt idx="5">
                  <c:v>31</c:v>
                </c:pt>
                <c:pt idx="8">
                  <c:v>25</c:v>
                </c:pt>
                <c:pt idx="11">
                  <c:v>18</c:v>
                </c:pt>
                <c:pt idx="14">
                  <c:v>21</c:v>
                </c:pt>
              </c:numCache>
            </c:numRef>
          </c:val>
          <c:extLst>
            <c:ext xmlns:c16="http://schemas.microsoft.com/office/drawing/2014/chart" uri="{C3380CC4-5D6E-409C-BE32-E72D297353CC}">
              <c16:uniqueId val="{00000001-76A3-4E37-A7C6-DF0879C0D82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1295</c:v>
                </c:pt>
                <c:pt idx="5">
                  <c:v>1302</c:v>
                </c:pt>
                <c:pt idx="8">
                  <c:v>1478</c:v>
                </c:pt>
                <c:pt idx="11">
                  <c:v>1580</c:v>
                </c:pt>
                <c:pt idx="14">
                  <c:v>1779</c:v>
                </c:pt>
              </c:numCache>
            </c:numRef>
          </c:val>
          <c:extLst>
            <c:ext xmlns:c16="http://schemas.microsoft.com/office/drawing/2014/chart" uri="{C3380CC4-5D6E-409C-BE32-E72D297353CC}">
              <c16:uniqueId val="{00000002-76A3-4E37-A7C6-DF0879C0D82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A3-4E37-A7C6-DF0879C0D82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A3-4E37-A7C6-DF0879C0D82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A3-4E37-A7C6-DF0879C0D82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518</c:v>
                </c:pt>
                <c:pt idx="3">
                  <c:v>502</c:v>
                </c:pt>
                <c:pt idx="6">
                  <c:v>471</c:v>
                </c:pt>
                <c:pt idx="9">
                  <c:v>451</c:v>
                </c:pt>
                <c:pt idx="12">
                  <c:v>456</c:v>
                </c:pt>
              </c:numCache>
            </c:numRef>
          </c:val>
          <c:extLst>
            <c:ext xmlns:c16="http://schemas.microsoft.com/office/drawing/2014/chart" uri="{C3380CC4-5D6E-409C-BE32-E72D297353CC}">
              <c16:uniqueId val="{00000006-76A3-4E37-A7C6-DF0879C0D82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c:v>
                </c:pt>
                <c:pt idx="3">
                  <c:v>0</c:v>
                </c:pt>
                <c:pt idx="6">
                  <c:v>0</c:v>
                </c:pt>
                <c:pt idx="9">
                  <c:v>0</c:v>
                </c:pt>
                <c:pt idx="12">
                  <c:v>0</c:v>
                </c:pt>
              </c:numCache>
            </c:numRef>
          </c:val>
          <c:extLst>
            <c:ext xmlns:c16="http://schemas.microsoft.com/office/drawing/2014/chart" uri="{C3380CC4-5D6E-409C-BE32-E72D297353CC}">
              <c16:uniqueId val="{00000007-76A3-4E37-A7C6-DF0879C0D82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121</c:v>
                </c:pt>
                <c:pt idx="3">
                  <c:v>110</c:v>
                </c:pt>
                <c:pt idx="6">
                  <c:v>122</c:v>
                </c:pt>
                <c:pt idx="9">
                  <c:v>200</c:v>
                </c:pt>
                <c:pt idx="12">
                  <c:v>170</c:v>
                </c:pt>
              </c:numCache>
            </c:numRef>
          </c:val>
          <c:extLst>
            <c:ext xmlns:c16="http://schemas.microsoft.com/office/drawing/2014/chart" uri="{C3380CC4-5D6E-409C-BE32-E72D297353CC}">
              <c16:uniqueId val="{00000008-76A3-4E37-A7C6-DF0879C0D82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6A3-4E37-A7C6-DF0879C0D82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4039</c:v>
                </c:pt>
                <c:pt idx="3">
                  <c:v>4009</c:v>
                </c:pt>
                <c:pt idx="6">
                  <c:v>3720</c:v>
                </c:pt>
                <c:pt idx="9">
                  <c:v>3448</c:v>
                </c:pt>
                <c:pt idx="12">
                  <c:v>3265</c:v>
                </c:pt>
              </c:numCache>
            </c:numRef>
          </c:val>
          <c:extLst>
            <c:ext xmlns:c16="http://schemas.microsoft.com/office/drawing/2014/chart" uri="{C3380CC4-5D6E-409C-BE32-E72D297353CC}">
              <c16:uniqueId val="{0000000A-76A3-4E37-A7C6-DF0879C0D82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928</c:v>
                </c:pt>
                <c:pt idx="2">
                  <c:v>#N/A</c:v>
                </c:pt>
                <c:pt idx="3">
                  <c:v>#N/A</c:v>
                </c:pt>
                <c:pt idx="4">
                  <c:v>670</c:v>
                </c:pt>
                <c:pt idx="5">
                  <c:v>#N/A</c:v>
                </c:pt>
                <c:pt idx="6">
                  <c:v>#N/A</c:v>
                </c:pt>
                <c:pt idx="7">
                  <c:v>370</c:v>
                </c:pt>
                <c:pt idx="8">
                  <c:v>#N/A</c:v>
                </c:pt>
                <c:pt idx="9">
                  <c:v>#N/A</c:v>
                </c:pt>
                <c:pt idx="10">
                  <c:v>122</c:v>
                </c:pt>
                <c:pt idx="11">
                  <c:v>#N/A</c:v>
                </c:pt>
                <c:pt idx="12">
                  <c:v>#N/A</c:v>
                </c:pt>
                <c:pt idx="13">
                  <c:v>0</c:v>
                </c:pt>
                <c:pt idx="14">
                  <c:v>#N/A</c:v>
                </c:pt>
              </c:numCache>
            </c:numRef>
          </c:val>
          <c:smooth val="0"/>
          <c:extLst>
            <c:ext xmlns:c16="http://schemas.microsoft.com/office/drawing/2014/chart" uri="{C3380CC4-5D6E-409C-BE32-E72D297353CC}">
              <c16:uniqueId val="{0000000B-76A3-4E37-A7C6-DF0879C0D82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1200</c:v>
                </c:pt>
                <c:pt idx="1">
                  <c:v>1300</c:v>
                </c:pt>
                <c:pt idx="2">
                  <c:v>1400</c:v>
                </c:pt>
              </c:numCache>
            </c:numRef>
          </c:val>
          <c:extLst>
            <c:ext xmlns:c16="http://schemas.microsoft.com/office/drawing/2014/chart" uri="{C3380CC4-5D6E-409C-BE32-E72D297353CC}">
              <c16:uniqueId val="{00000000-27D0-443E-8F43-BC90F47D18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222</c:v>
                </c:pt>
                <c:pt idx="1">
                  <c:v>222</c:v>
                </c:pt>
                <c:pt idx="2">
                  <c:v>320</c:v>
                </c:pt>
              </c:numCache>
            </c:numRef>
          </c:val>
          <c:extLst>
            <c:ext xmlns:c16="http://schemas.microsoft.com/office/drawing/2014/chart" uri="{C3380CC4-5D6E-409C-BE32-E72D297353CC}">
              <c16:uniqueId val="{00000001-27D0-443E-8F43-BC90F47D18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c:v>
                </c:pt>
                <c:pt idx="1">
                  <c:v>39</c:v>
                </c:pt>
                <c:pt idx="2">
                  <c:v>42</c:v>
                </c:pt>
              </c:numCache>
            </c:numRef>
          </c:val>
          <c:extLst>
            <c:ext xmlns:c16="http://schemas.microsoft.com/office/drawing/2014/chart" uri="{C3380CC4-5D6E-409C-BE32-E72D297353CC}">
              <c16:uniqueId val="{00000002-27D0-443E-8F43-BC90F47D18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{68E946BE-BABA-46D9-84A3-260444E7BD47}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277-4A84-9708-9079010892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{AFE9A47C-347C-449C-8408-B141DD80AEE6}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77-4A84-9708-9079010892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{308BAAA8-6ACB-417B-9578-CB4724D61F56}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77-4A84-9708-9079010892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{2E5357FB-7E4D-4EF6-BAD1-2554400FCE20}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77-4A84-9708-9079010892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{D723C278-68CA-4656-996B-A6B1313FA52E}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77-4A84-9708-90790108922A}"/>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{84072B7D-3D4D-4ABB-A4F4-126CCCA495F4}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277-4A84-9708-90790108922A}"/>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{72ABABA6-10B7-4604-B73C-B1516A41D881}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277-4A84-9708-90790108922A}"/>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{CFC09117-67E3-44A8-8DA4-D612FED0B4AF}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277-4A84-9708-90790108922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{45B46CCE-A4A8-40AC-90D2-F8723455DEB8}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277-4A84-9708-9079010892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68.099999999999994</c:v>
                </c:pt>
                <c:pt idx="8">
                  <c:v>69</c:v>
                </c:pt>
                <c:pt idx="16">
                  <c:v>68</c:v>
                </c:pt>
                <c:pt idx="24">
                  <c:v>70</c:v>
                </c:pt>
                <c:pt idx="32">
                  <c:v>74.2</c:v>
                </c:pt>
              </c:numCache>
            </c:numRef>
          </c:xVal>
          <c:yVal>
            <c:numRef>
              <c:f>公会計指標分析・財政指標組合せ分析表!$BP$51:$DC$51</c:f>
              <c:numCache>
                <c:formatCode>#,##0.0;"▲ "#,##0.0</c:formatCode>
                <c:ptCount val="40"/>
                <c:pt idx="0">
                  <c:v>54.4</c:v>
                </c:pt>
                <c:pt idx="8">
                  <c:v>36.9</c:v>
                </c:pt>
                <c:pt idx="16">
                  <c:v>18.100000000000001</c:v>
                </c:pt>
                <c:pt idx="24">
                  <c:v>6.1</c:v>
                </c:pt>
              </c:numCache>
            </c:numRef>
          </c:yVal>
          <c:smooth val="0"/>
          <c:extLst>
            <c:ext xmlns:c16="http://schemas.microsoft.com/office/drawing/2014/chart" uri="{C3380CC4-5D6E-409C-BE32-E72D297353CC}">
              <c16:uniqueId val="{00000009-7277-4A84-9708-90790108922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{E43D5531-39BA-4012-A506-067A63A53400}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277-4A84-9708-90790108922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{BFD20D54-12C7-4501-8A96-60706CA0E595}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77-4A84-9708-9079010892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{BC6DE54F-F57F-4398-999C-8B037ABF7D90}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77-4A84-9708-9079010892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{CAE750C0-C0CE-4984-8C4D-BB023E0E7A68}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77-4A84-9708-9079010892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{93E0781D-D52B-4F1B-B5CA-DDF58CDB9B2C}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77-4A84-9708-90790108922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{DF76067F-AE7B-45CC-B2B6-920A89D8B41A}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277-4A84-9708-90790108922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{590C35D2-F666-472C-A6AA-ED396385E92E}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277-4A84-9708-90790108922A}"/>
                </c:ext>
              </c:extLst>
            </c:dLbl>
            <c:dLbl>
              <c:idx val="24"/>
              <c:layout>
                <c:manualLayout>
                  <c:x val="-2.9214887573778388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{FDC117C2-EEE6-4D9B-B202-F7FCAD63E0A4}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277-4A84-9708-90790108922A}"/>
                </c:ext>
              </c:extLst>
            </c:dLbl>
            <c:dLbl>
              <c:idx val="32"/>
              <c:layout>
                <c:manualLayout>
                  <c:x val="-3.4816613726689934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{9C8045B8-B111-4DCE-909A-45E89E03D6DD}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277-4A84-9708-9079010892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277-4A84-9708-90790108922A}"/>
            </c:ext>
          </c:extLst>
        </c:ser>
        <c:dLbls>
          <c:showLegendKey val="0"/>
          <c:showVal val="1"/>
          <c:showCatName val="0"/>
          <c:showSerName val="0"/>
          <c:showPercent val="0"/>
          <c:showBubbleSize val="0"/>
        </c:dLbls>
        <c:axId val="46179840"/>
        <c:axId val="46181760"/>
      </c:scatterChart>
      <c:valAx>
        <c:axId val="46179840"/>
        <c:scaling>
          <c:orientation val="maxMin"/>
          <c:max val="71"/>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{520EB593-5304-499B-8455-E7CC1D2017F7}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42C-4C6F-97BB-47632EE380C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{A0D22B13-D3A7-41FB-8941-69E2E75383F4}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2C-4C6F-97BB-47632EE380C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{1F5D38DC-EE2C-4EB4-A29C-C471C83F3A07}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2C-4C6F-97BB-47632EE380C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{293C5422-578F-4307-88C5-C56F5D6E0051}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2C-4C6F-97BB-47632EE380C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{08B03D07-3965-432C-AEC0-B6377482F625}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2C-4C6F-97BB-47632EE380C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{E17FA1B1-3AD6-40F0-9D92-0F83DA696813}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42C-4C6F-97BB-47632EE380C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{6FCDE814-9077-4887-A8AD-442415E820C1}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42C-4C6F-97BB-47632EE380C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{679AF163-5615-461E-AEA7-6B62862CA171}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42C-4C6F-97BB-47632EE380C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{00F0AC2C-F211-4ABA-A7EE-195EE432DBBE}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42C-4C6F-97BB-47632EE380C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8.8000000000000007</c:v>
                </c:pt>
                <c:pt idx="16">
                  <c:v>8.6</c:v>
                </c:pt>
                <c:pt idx="24">
                  <c:v>8.3000000000000007</c:v>
                </c:pt>
                <c:pt idx="32">
                  <c:v>7.8</c:v>
                </c:pt>
              </c:numCache>
            </c:numRef>
          </c:xVal>
          <c:yVal>
            <c:numRef>
              <c:f>公会計指標分析・財政指標組合せ分析表!$BP$73:$DC$73</c:f>
              <c:numCache>
                <c:formatCode>#,##0.0;"▲ "#,##0.0</c:formatCode>
                <c:ptCount val="40"/>
                <c:pt idx="0">
                  <c:v>54.4</c:v>
                </c:pt>
                <c:pt idx="8">
                  <c:v>36.9</c:v>
                </c:pt>
                <c:pt idx="16">
                  <c:v>18.100000000000001</c:v>
                </c:pt>
                <c:pt idx="24">
                  <c:v>6.1</c:v>
                </c:pt>
              </c:numCache>
            </c:numRef>
          </c:yVal>
          <c:smooth val="0"/>
          <c:extLst>
            <c:ext xmlns:c16="http://schemas.microsoft.com/office/drawing/2014/chart" uri="{C3380CC4-5D6E-409C-BE32-E72D297353CC}">
              <c16:uniqueId val="{00000009-242C-4C6F-97BB-47632EE380C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{1B5C6F6A-BE94-44B7-8AA6-931858215AB1}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42C-4C6F-97BB-47632EE380C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{C2372B9D-1711-4AEA-A0D5-D691F6E2F8CB}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2C-4C6F-97BB-47632EE380C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{832F08D6-DF95-4F6C-8800-21DF38E67C44}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2C-4C6F-97BB-47632EE380C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{10017AB8-D4A7-4C04-8D5C-9B135FA2A873}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2C-4C6F-97BB-47632EE380C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{374254AA-A76A-43EB-95FF-945CDC7DD53A}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2C-4C6F-97BB-47632EE380C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{30FA70CE-2B43-4DAE-8689-5ED952FB121A}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42C-4C6F-97BB-47632EE380C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{8A871601-AA34-40D2-BE34-3EF1A2F9D3B5}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42C-4C6F-97BB-47632EE380C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{BB43D971-14AF-4178-8AB4-954D45816F23}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42C-4C6F-97BB-47632EE380C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{50123B4D-D0CA-49A1-9EE3-11A7EB0320CF}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42C-4C6F-97BB-47632EE380C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42C-4C6F-97BB-47632EE380C4}"/>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徳島県牟岐町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実質公債費比率（分子）については、大規模起債の償還終了等による元利償還金の減少により減少傾向に</a:t>
          </a:r>
          <a:r>
            <a:rPr lang="ja-JP" altLang="en-US" sz="1100" b="0" i="0" baseline="0">
              <a:solidFill>
                <a:schemeClr val="dk1"/>
              </a:solidFill>
              <a:effectLst/>
              <a:latin typeface="+mn-lt"/>
              <a:ea typeface="+mn-ea"/>
              <a:cs typeface="+mn-cs"/>
            </a:rPr>
            <a:t>あった</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令和５年度は元利償還金が３百万円増加したことにより、増加に転じている。今後も新</a:t>
          </a:r>
          <a:r>
            <a:rPr lang="ja-JP" altLang="ja-JP" sz="1100" b="0" i="0" baseline="0">
              <a:solidFill>
                <a:schemeClr val="dk1"/>
              </a:solidFill>
              <a:effectLst/>
              <a:latin typeface="+mn-lt"/>
              <a:ea typeface="+mn-ea"/>
              <a:cs typeface="+mn-cs"/>
            </a:rPr>
            <a:t>庁舎建設等の大型事業</a:t>
          </a:r>
          <a:r>
            <a:rPr lang="ja-JP" altLang="en-US" sz="1100" b="0" i="0" baseline="0">
              <a:solidFill>
                <a:schemeClr val="dk1"/>
              </a:solidFill>
              <a:effectLst/>
              <a:latin typeface="+mn-lt"/>
              <a:ea typeface="+mn-ea"/>
              <a:cs typeface="+mn-cs"/>
            </a:rPr>
            <a:t>に係る起債が大きく見込まれることから</a:t>
          </a:r>
          <a:r>
            <a:rPr lang="ja-JP" altLang="ja-JP" sz="1100" b="0" i="0" baseline="0">
              <a:solidFill>
                <a:schemeClr val="dk1"/>
              </a:solidFill>
              <a:effectLst/>
              <a:latin typeface="+mn-lt"/>
              <a:ea typeface="+mn-ea"/>
              <a:cs typeface="+mn-cs"/>
            </a:rPr>
            <a:t>、元利償還金が増加していくことが</a:t>
          </a:r>
          <a:r>
            <a:rPr lang="ja-JP" altLang="en-US" sz="1100" b="0" i="0" baseline="0">
              <a:solidFill>
                <a:schemeClr val="dk1"/>
              </a:solidFill>
              <a:effectLst/>
              <a:latin typeface="+mn-lt"/>
              <a:ea typeface="+mn-ea"/>
              <a:cs typeface="+mn-cs"/>
            </a:rPr>
            <a:t>想定さ</a:t>
          </a:r>
          <a:r>
            <a:rPr kumimoji="1" lang="ja-JP" altLang="ja-JP" sz="1100">
              <a:solidFill>
                <a:schemeClr val="dk1"/>
              </a:solidFill>
              <a:effectLst/>
              <a:latin typeface="+mn-lt"/>
              <a:ea typeface="+mn-ea"/>
              <a:cs typeface="+mn-cs"/>
            </a:rPr>
            <a:t>れる。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地方債の発行については、交付税措置のある有利な起債を活用し計画的な発行に努め、</a:t>
          </a:r>
          <a:r>
            <a:rPr lang="ja-JP" altLang="ja-JP" sz="1100" b="0" i="0" baseline="0">
              <a:solidFill>
                <a:schemeClr val="dk1"/>
              </a:solidFill>
              <a:effectLst/>
              <a:latin typeface="+mn-lt"/>
              <a:ea typeface="+mn-ea"/>
              <a:cs typeface="+mn-cs"/>
            </a:rPr>
            <a:t>引き続き、持続可能な財政運営に努める。</a:t>
          </a:r>
          <a:endParaRPr lang="en-US" altLang="ja-JP" sz="1100" b="0" i="0" baseline="0">
            <a:solidFill>
              <a:schemeClr val="dk1"/>
            </a:solidFill>
            <a:effectLst/>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徳島県牟岐町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一般会計等に係る地方債の現在高は、大規模起債の償還終了等により減少傾向にあるが、今後、</a:t>
          </a:r>
          <a:r>
            <a:rPr lang="ja-JP" altLang="en-US" sz="1100" b="0" i="0" baseline="0">
              <a:solidFill>
                <a:schemeClr val="dk1"/>
              </a:solidFill>
              <a:effectLst/>
              <a:latin typeface="+mn-lt"/>
              <a:ea typeface="+mn-ea"/>
              <a:cs typeface="+mn-cs"/>
            </a:rPr>
            <a:t>新</a:t>
          </a:r>
          <a:r>
            <a:rPr lang="ja-JP" altLang="ja-JP" sz="1100" b="0" i="0" baseline="0">
              <a:solidFill>
                <a:schemeClr val="dk1"/>
              </a:solidFill>
              <a:effectLst/>
              <a:latin typeface="+mn-lt"/>
              <a:ea typeface="+mn-ea"/>
              <a:cs typeface="+mn-cs"/>
            </a:rPr>
            <a:t>庁舎建設等の大型事業</a:t>
          </a:r>
          <a:r>
            <a:rPr lang="ja-JP" altLang="en-US" sz="1100" b="0" i="0" baseline="0">
              <a:solidFill>
                <a:schemeClr val="dk1"/>
              </a:solidFill>
              <a:effectLst/>
              <a:latin typeface="+mn-lt"/>
              <a:ea typeface="+mn-ea"/>
              <a:cs typeface="+mn-cs"/>
            </a:rPr>
            <a:t>に係る起債が大きく見込まれることから</a:t>
          </a:r>
          <a:r>
            <a:rPr lang="ja-JP" altLang="ja-JP" sz="1100" b="0" i="0" baseline="0">
              <a:solidFill>
                <a:schemeClr val="dk1"/>
              </a:solidFill>
              <a:effectLst/>
              <a:latin typeface="+mn-lt"/>
              <a:ea typeface="+mn-ea"/>
              <a:cs typeface="+mn-cs"/>
            </a:rPr>
            <a:t>、増加していくことが</a:t>
          </a:r>
          <a:r>
            <a:rPr lang="ja-JP" altLang="en-US" sz="1100" b="0" i="0" baseline="0">
              <a:solidFill>
                <a:schemeClr val="dk1"/>
              </a:solidFill>
              <a:effectLst/>
              <a:latin typeface="+mn-lt"/>
              <a:ea typeface="+mn-ea"/>
              <a:cs typeface="+mn-cs"/>
            </a:rPr>
            <a:t>想定され</a:t>
          </a:r>
          <a:r>
            <a:rPr lang="ja-JP" altLang="ja-JP" sz="1100" b="0" i="0" baseline="0">
              <a:solidFill>
                <a:schemeClr val="dk1"/>
              </a:solidFill>
              <a:effectLst/>
              <a:latin typeface="+mn-lt"/>
              <a:ea typeface="+mn-ea"/>
              <a:cs typeface="+mn-cs"/>
            </a:rPr>
            <a:t>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また、</a:t>
          </a:r>
          <a:r>
            <a:rPr lang="ja-JP" altLang="en-US" sz="1100" b="0" i="0" baseline="0">
              <a:solidFill>
                <a:schemeClr val="dk1"/>
              </a:solidFill>
              <a:effectLst/>
              <a:latin typeface="+mn-lt"/>
              <a:ea typeface="+mn-ea"/>
              <a:cs typeface="+mn-cs"/>
            </a:rPr>
            <a:t>充当可能</a:t>
          </a:r>
          <a:r>
            <a:rPr lang="ja-JP" altLang="ja-JP" sz="1100" b="0" i="0" baseline="0">
              <a:solidFill>
                <a:schemeClr val="dk1"/>
              </a:solidFill>
              <a:effectLst/>
              <a:latin typeface="+mn-lt"/>
              <a:ea typeface="+mn-ea"/>
              <a:cs typeface="+mn-cs"/>
            </a:rPr>
            <a:t>基金については、大型事業の経費や公債費への充当により減少すると、</a:t>
          </a:r>
          <a:r>
            <a:rPr kumimoji="1" lang="ja-JP" altLang="ja-JP" sz="1100">
              <a:solidFill>
                <a:schemeClr val="dk1"/>
              </a:solidFill>
              <a:effectLst/>
              <a:latin typeface="+mn-lt"/>
              <a:ea typeface="+mn-ea"/>
              <a:cs typeface="+mn-cs"/>
            </a:rPr>
            <a:t>充当可能財源等が減少するため、将来負担比率の分子は大幅に増大</a:t>
          </a:r>
          <a:r>
            <a:rPr kumimoji="1" lang="ja-JP" altLang="en-US" sz="1100">
              <a:solidFill>
                <a:schemeClr val="dk1"/>
              </a:solidFill>
              <a:effectLst/>
              <a:latin typeface="+mn-lt"/>
              <a:ea typeface="+mn-ea"/>
              <a:cs typeface="+mn-cs"/>
            </a:rPr>
            <a:t>し、プラスに転じることが考えられる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このことから、引き続き、適正な地方債発行水準の見極めに努め</a:t>
          </a:r>
          <a:r>
            <a:rPr kumimoji="1"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基金とのバランスに留意しながら、持続可能な財政運営に取り組む。</a:t>
          </a:r>
          <a:endParaRPr lang="en-US" altLang="ja-JP" sz="1100" b="0" i="0" baseline="0">
            <a:solidFill>
              <a:schemeClr val="dk1"/>
            </a:solidFill>
            <a:effectLst/>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徳島県牟岐町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財政調整基金、減債基金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ふるさと応援基金及び</a:t>
          </a:r>
          <a:r>
            <a:rPr kumimoji="1" lang="ja-JP" altLang="en-US" sz="1100">
              <a:solidFill>
                <a:schemeClr val="dk1"/>
              </a:solidFill>
              <a:effectLst/>
              <a:latin typeface="+mn-lt"/>
              <a:ea typeface="+mn-ea"/>
              <a:cs typeface="+mn-cs"/>
            </a:rPr>
            <a:t>森林・林業活性化基金</a:t>
          </a:r>
          <a:r>
            <a:rPr kumimoji="1" lang="ja-JP" altLang="ja-JP" sz="1100">
              <a:solidFill>
                <a:schemeClr val="dk1"/>
              </a:solidFill>
              <a:effectLst/>
              <a:latin typeface="+mn-lt"/>
              <a:ea typeface="+mn-ea"/>
              <a:cs typeface="+mn-cs"/>
            </a:rPr>
            <a:t>の積み立てによ</a:t>
          </a:r>
          <a:r>
            <a:rPr kumimoji="1" lang="ja-JP" altLang="en-US" sz="1100">
              <a:solidFill>
                <a:schemeClr val="dk1"/>
              </a:solidFill>
              <a:effectLst/>
              <a:latin typeface="+mn-lt"/>
              <a:ea typeface="+mn-ea"/>
              <a:cs typeface="+mn-cs"/>
            </a:rPr>
            <a:t>る増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（＋２０１百万円）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新庁舎</a:t>
          </a:r>
          <a:r>
            <a:rPr kumimoji="1" lang="ja-JP" altLang="ja-JP" sz="1100">
              <a:solidFill>
                <a:schemeClr val="dk1"/>
              </a:solidFill>
              <a:effectLst/>
              <a:latin typeface="+mn-lt"/>
              <a:ea typeface="+mn-ea"/>
              <a:cs typeface="+mn-cs"/>
            </a:rPr>
            <a:t>建設等の大型事業</a:t>
          </a:r>
          <a:r>
            <a:rPr kumimoji="1" lang="ja-JP" altLang="en-US" sz="1100">
              <a:solidFill>
                <a:schemeClr val="dk1"/>
              </a:solidFill>
              <a:effectLst/>
              <a:latin typeface="+mn-lt"/>
              <a:ea typeface="+mn-ea"/>
              <a:cs typeface="+mn-cs"/>
            </a:rPr>
            <a:t>に係る</a:t>
          </a:r>
          <a:r>
            <a:rPr kumimoji="1" lang="ja-JP" altLang="ja-JP" sz="1100">
              <a:solidFill>
                <a:schemeClr val="dk1"/>
              </a:solidFill>
              <a:effectLst/>
              <a:latin typeface="+mn-lt"/>
              <a:ea typeface="+mn-ea"/>
              <a:cs typeface="+mn-cs"/>
            </a:rPr>
            <a:t>地方債の償還が本格的に始まるまでに、地方債の償還に充当可能な減債基金の積み立てを積極的に行うこととしている。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そのほか、今後想定される大型事業に要する経費に対する取り崩しと、安定的な財政運営を行う上で欠かせない基金の積み立てを、財政全体のバランスを考慮しながら計画的に行っていく。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ふるさと応援基金：ふるさと納税時にあらかじめ指定された事業（防災や子育て支援、健康・福祉、地域活性化）の財源に充てる。</a:t>
          </a:r>
          <a:endParaRPr lang="ja-JP" altLang="ja-JP" sz="1400">
            <a:effectLst/>
          </a:endParaRPr>
        </a:p>
        <a:p>
          <a:pPr eaLnBrk="1" fontAlgn="auto" latinLnBrk="0" hangingPunct="1"/>
          <a:r>
            <a:rPr lang="ja-JP" altLang="ja-JP" sz="1100">
              <a:solidFill>
                <a:schemeClr val="dk1"/>
              </a:solidFill>
              <a:effectLst/>
              <a:latin typeface="+mn-lt"/>
              <a:ea typeface="+mn-ea"/>
              <a:cs typeface="+mn-cs"/>
            </a:rPr>
            <a:t>森林・林業活性化支援基金：</a:t>
          </a:r>
          <a:r>
            <a:rPr lang="ja-JP" altLang="ja-JP" sz="1100" b="0" i="0">
              <a:solidFill>
                <a:schemeClr val="dk1"/>
              </a:solidFill>
              <a:effectLst/>
              <a:latin typeface="+mn-lt"/>
              <a:ea typeface="+mn-ea"/>
              <a:cs typeface="+mn-cs"/>
            </a:rPr>
            <a:t>森林整備の促進、地域活性化を目的とする木材の利用や人材の育成に資するための事業の財源に充てる。</a:t>
          </a:r>
          <a:endParaRPr lang="ja-JP" altLang="ja-JP" sz="1400">
            <a:effectLst/>
          </a:endParaRPr>
        </a:p>
        <a:p>
          <a:r>
            <a:rPr lang="ja-JP" altLang="ja-JP" sz="1100" b="0" i="0">
              <a:solidFill>
                <a:schemeClr val="dk1"/>
              </a:solidFill>
              <a:effectLst/>
              <a:latin typeface="+mn-lt"/>
              <a:ea typeface="+mn-ea"/>
              <a:cs typeface="+mn-cs"/>
            </a:rPr>
            <a:t>ふるさと・水と土の保全基金：土地改良施設の機能の適正化等、地域の保全に必要な経費の財源に充てる。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ふるさと応援基金：ふるさと納税の積み立てによる</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a:t>
          </a:r>
          <a:endParaRPr lang="ja-JP" altLang="ja-JP" sz="1400">
            <a:effectLst/>
          </a:endParaRPr>
        </a:p>
        <a:p>
          <a:pPr eaLnBrk="1" fontAlgn="auto" latinLnBrk="0" hangingPunct="1"/>
          <a:r>
            <a:rPr lang="ja-JP" altLang="ja-JP" sz="1100">
              <a:solidFill>
                <a:schemeClr val="dk1"/>
              </a:solidFill>
              <a:effectLst/>
              <a:latin typeface="+mn-lt"/>
              <a:ea typeface="+mn-ea"/>
              <a:cs typeface="+mn-cs"/>
            </a:rPr>
            <a:t>森林・林業活性化支援基金：</a:t>
          </a:r>
          <a:r>
            <a:rPr lang="ja-JP" altLang="en-US" sz="1100">
              <a:solidFill>
                <a:schemeClr val="dk1"/>
              </a:solidFill>
              <a:effectLst/>
              <a:latin typeface="+mn-lt"/>
              <a:ea typeface="+mn-ea"/>
              <a:cs typeface="+mn-cs"/>
            </a:rPr>
            <a:t>森林環境譲与税の残金の積立てによる増</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百万円）。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各基金の有する目的を達成するため、適正に管理、運用を行うものとする。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ふるさと応援基金については、ふるさと納税における寄附の拡大に向けた取組を充実させるとともに、基金残高の確保に努め、安全性、流動性を確保したうえで、効率的な運用を行っていくこととする。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決算剰余金</a:t>
          </a:r>
          <a:r>
            <a:rPr kumimoji="1" lang="ja-JP" altLang="en-US" sz="1100">
              <a:solidFill>
                <a:schemeClr val="dk1"/>
              </a:solidFill>
              <a:effectLst/>
              <a:latin typeface="+mn-lt"/>
              <a:ea typeface="+mn-ea"/>
              <a:cs typeface="+mn-cs"/>
            </a:rPr>
            <a:t>を１</a:t>
          </a:r>
          <a:r>
            <a:rPr kumimoji="1" lang="ja-JP" altLang="ja-JP" sz="1100">
              <a:solidFill>
                <a:schemeClr val="dk1"/>
              </a:solidFill>
              <a:effectLst/>
              <a:latin typeface="+mn-lt"/>
              <a:ea typeface="+mn-ea"/>
              <a:cs typeface="+mn-cs"/>
            </a:rPr>
            <a:t>００百万円</a:t>
          </a:r>
          <a:r>
            <a:rPr kumimoji="1" lang="ja-JP" altLang="en-US" sz="1100">
              <a:solidFill>
                <a:schemeClr val="dk1"/>
              </a:solidFill>
              <a:effectLst/>
              <a:latin typeface="+mn-lt"/>
              <a:ea typeface="+mn-ea"/>
              <a:cs typeface="+mn-cs"/>
            </a:rPr>
            <a:t>積立てたことに</a:t>
          </a:r>
          <a:r>
            <a:rPr kumimoji="1" lang="ja-JP" altLang="ja-JP" sz="1100">
              <a:solidFill>
                <a:schemeClr val="dk1"/>
              </a:solidFill>
              <a:effectLst/>
              <a:latin typeface="+mn-lt"/>
              <a:ea typeface="+mn-ea"/>
              <a:cs typeface="+mn-cs"/>
            </a:rPr>
            <a:t>よる増。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災害時の町民生活への対応、急増する行政需要に対応できるよう、年度間の財源調整機能を活用しながら、決算剰余金の発生状況に応じて可能な年次にはできる限り積み立てるよう努める。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決算剰余金を</a:t>
          </a:r>
          <a:r>
            <a:rPr kumimoji="1" lang="ja-JP" altLang="en-US" sz="1100">
              <a:solidFill>
                <a:schemeClr val="dk1"/>
              </a:solidFill>
              <a:effectLst/>
              <a:latin typeface="+mn-lt"/>
              <a:ea typeface="+mn-ea"/>
              <a:cs typeface="+mn-cs"/>
            </a:rPr>
            <a:t>９８</a:t>
          </a:r>
          <a:r>
            <a:rPr kumimoji="1" lang="ja-JP" altLang="ja-JP" sz="1100">
              <a:solidFill>
                <a:schemeClr val="dk1"/>
              </a:solidFill>
              <a:effectLst/>
              <a:latin typeface="+mn-lt"/>
              <a:ea typeface="+mn-ea"/>
              <a:cs typeface="+mn-cs"/>
            </a:rPr>
            <a:t>百万円積立てたことによる増。</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今後、大型事業を進めていくにあたり発行する地方債の償還が本格的に始まるまでに、積み立てを積極的に行うこととしている。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その後は、増加するであろう地方債償還のため取り崩していく予定で</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最小限の取</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崩しとなるよう経費の削減、財源の確保に努める。</a:t>
          </a:r>
          <a:endParaRPr lang="ja-JP" altLang="ja-JP" sz="1400">
            <a:effectLst/>
          </a:endParaRPr>
        </a:p>
        <a:p>
          <a:pPr eaLnBrk="1" fontAlgn="auto" latinLnBrk="0" hangingPunct="1"/>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0288F40-CBD6-4F8E-B7E8-6C2BB2872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FB55111-FC7E-4C4D-A3AF-66AA5C0B26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7298419D-D04C-4B68-83C4-0D3490B12BA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E569B8CD-1B38-479C-B780-0C1DEADB3CC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294E3D11-E1BE-44BA-B5D1-59B5EFF7B59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A627EA16-5538-4044-B8F3-83D44891ABC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EE4F757C-ADEC-4992-A49A-6D2ABEAA4EE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60B655E0-9926-41B6-8562-E18CC281E97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徳島県牟岐町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698F705B-7353-4C5F-A7CD-5899C9727EB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1685A58F-47EF-44FC-A8D5-0E9095A1E92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B83CADC0-8A05-4C5A-A472-9B538E2417B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2D0B7325-1EC2-4113-BD4D-C0FEBA46AD9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A6064D25-A7F3-4F07-91FD-67FFB5AB35F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BA58DB8F-DC98-4753-BA42-AA1C8950902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3,575
3,548
56.62
3,863,211
3,498,908
285,541
2,284,966
3,265,135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D43CA14-3A5D-44EE-A85D-9F8F54C5F1A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D055CB1A-D576-47A9-BE16-468324C750F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193BDEB4-0CA2-4BC8-A831-0F9AB44FE73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A68684AB-BA70-444D-BA25-E927D5CCF24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87B0383E-3EAF-40FB-9DDA-6357CD5F5E8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7484E817-BE27-4159-9D58-EA99C10D876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FE811845-DB3D-4A2D-91A2-0A9CAC6A9BB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62B90A8B-804F-4B8B-A6CA-CA163CBBC9F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D9511BBC-DE28-409D-9B2C-1749E872343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ABA1F9FB-2602-4E0F-A82E-95E45713B4A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751FD569-CC13-4447-A315-292556FC15D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100367D8-B0C2-43CE-A46C-200C00036CC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5DEB810D-E64C-4B42-8DA9-BD0D2C739E3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68407467-CD9E-4879-9A09-8F8CC09F926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195541A7-04C8-4C04-B6AB-0BA128FD355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F782A7A9-5F46-42D2-885C-38DEEDA827A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DDDE1D85-6E8E-4B2C-9A88-C056DC672D6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D21649C9-C2BC-49DC-AC75-6A57103AE19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BA307410-9262-449D-AE09-FF99D4E9850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CE73E04-CFA7-42CF-A04F-B791D2F67E2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05943B79-374E-4561-82D0-C17EC3D03A4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39D043FA-AA53-489E-940C-8913D8B8919E}"/>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F109D083-A32E-468E-B164-3C80F2EA54E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944277CC-CD03-4D54-8E1B-07CADC57FF0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B965014D-2F1B-491E-8593-DE29041561C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6D6959CB-4965-4AB4-A7FA-3799B2284BB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DF9D388F-C0FB-4157-887B-E85E6B7E93D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8726C03D-E506-462A-90CD-FC561D6222E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982E0A7D-8869-48B0-8008-B570639C764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D910F397-362B-46BD-BC04-A972A1347E4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B323BDFB-51F0-45BE-A308-E096DB65989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55611C40-CF65-4606-AF5F-EFE90F7987A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982F67D7-7347-45AA-8DD6-B7146684125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2863E1B0-035E-4042-80A4-671B3B1B839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8AC38230-A7EA-492B-8161-5DCFE027EB3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増加し、依然として類似団体内平均値より高い数値となっており、保有する有形固定資産の老朽化が進んでいる。</a:t>
          </a:r>
          <a:endParaRPr lang="ja-JP" altLang="ja-JP">
            <a:effectLst/>
          </a:endParaRPr>
        </a:p>
        <a:p>
          <a:r>
            <a:rPr kumimoji="1" lang="ja-JP" altLang="ja-JP" sz="1100">
              <a:solidFill>
                <a:schemeClr val="dk1"/>
              </a:solidFill>
              <a:effectLst/>
              <a:latin typeface="+mn-lt"/>
              <a:ea typeface="+mn-ea"/>
              <a:cs typeface="+mn-cs"/>
            </a:rPr>
            <a:t>　今後も、公共施設等総合管理計画や個別施設計画に基づき、老朽化した施設について、点検・診断や計画的な予防保全による長寿命化を進めていくなど対策を進めていく。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641D7923-F8C1-47F4-B3C7-CA4BA10DE55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B22B4361-CA9E-4B4E-BB26-B2C3F727062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60CF5F61-EFFB-483D-9EBC-3A664291C64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602E2E24-D3D5-483C-9644-F352F7674CCA}"/>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ABEC1CC0-E79A-4398-AC91-E4F980063C7E}"/>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6DDDD23C-94B7-4B5E-AF80-516C12AED9FE}"/>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90171031-ACAA-4507-B5AD-713BACCEB82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06F6C90B-2F05-4B2E-94F9-A2AF63742606}"/>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AD0DD476-1C1E-4D2E-8AFF-D66E5DB55CA9}"/>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05E87481-6CBE-4252-988F-9C8CB71118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8E65A0A7-2C57-4479-A2E0-7123335E31CB}"/>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D11202B1-EF7D-4EE6-9ADA-7A8323B69729}"/>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40448C4A-05E5-45FB-8F54-A1F9439F51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F38E58B6-ABC7-4C66-84C4-8A37FBC0CB02}"/>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640A7E7B-8749-49B6-986B-E8CBF00E535D}"/>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4B74DC68-32D6-43FD-A1F6-0F5FD7BB3C8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6FB889C9-0502-4B6F-ABCA-8E4A5587B89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47249737-03C2-45A2-A48A-ABF92EDA283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69" name="直線コネクタ 68">
          <a:extLst>
            <a:ext uri="{FF2B5EF4-FFF2-40B4-BE49-F238E27FC236}">
              <a16:creationId xmlns:a16="http://schemas.microsoft.com/office/drawing/2014/main" id="{63B356AA-9703-4AC9-A739-DD4359EC53EA}"/>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0" name="有形固定資産減価償却率最小値テキスト">
          <a:extLst>
            <a:ext uri="{FF2B5EF4-FFF2-40B4-BE49-F238E27FC236}">
              <a16:creationId xmlns:a16="http://schemas.microsoft.com/office/drawing/2014/main" id="{0ADBB99F-100E-4029-AF03-B37544B4A60F}"/>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1" name="直線コネクタ 70">
          <a:extLst>
            <a:ext uri="{FF2B5EF4-FFF2-40B4-BE49-F238E27FC236}">
              <a16:creationId xmlns:a16="http://schemas.microsoft.com/office/drawing/2014/main" id="{103A88C2-8787-4A3E-8558-EFF3B787DC9F}"/>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2" name="有形固定資産減価償却率最大値テキスト">
          <a:extLst>
            <a:ext uri="{FF2B5EF4-FFF2-40B4-BE49-F238E27FC236}">
              <a16:creationId xmlns:a16="http://schemas.microsoft.com/office/drawing/2014/main" id="{67D596F4-F3C4-4BA9-BE17-1BBB08FBECFA}"/>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73" name="直線コネクタ 72">
          <a:extLst>
            <a:ext uri="{FF2B5EF4-FFF2-40B4-BE49-F238E27FC236}">
              <a16:creationId xmlns:a16="http://schemas.microsoft.com/office/drawing/2014/main" id="{0D58F3DC-46FE-4432-9FDF-E41E580CFB12}"/>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74" name="有形固定資産減価償却率平均値テキスト">
          <a:extLst>
            <a:ext uri="{FF2B5EF4-FFF2-40B4-BE49-F238E27FC236}">
              <a16:creationId xmlns:a16="http://schemas.microsoft.com/office/drawing/2014/main" id="{180AA87F-53BA-4DD5-832C-EC3D82B549E9}"/>
            </a:ext>
          </a:extLst>
        </xdr:cNvPr>
        <xdr:cNvSpPr txBox="1"/>
      </xdr:nvSpPr>
      <xdr:spPr>
        <a:xfrm>
          <a:off x="4813300" y="5756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75" name="フローチャート: 判断 74">
          <a:extLst>
            <a:ext uri="{FF2B5EF4-FFF2-40B4-BE49-F238E27FC236}">
              <a16:creationId xmlns:a16="http://schemas.microsoft.com/office/drawing/2014/main" id="{C70DC6E3-2D12-4A3D-8C0A-862C9A3F49CD}"/>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76" name="フローチャート: 判断 75">
          <a:extLst>
            <a:ext uri="{FF2B5EF4-FFF2-40B4-BE49-F238E27FC236}">
              <a16:creationId xmlns:a16="http://schemas.microsoft.com/office/drawing/2014/main" id="{AC5F9922-9882-4A59-B767-CC7718B547B7}"/>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7" name="フローチャート: 判断 76">
          <a:extLst>
            <a:ext uri="{FF2B5EF4-FFF2-40B4-BE49-F238E27FC236}">
              <a16:creationId xmlns:a16="http://schemas.microsoft.com/office/drawing/2014/main" id="{1E879D4F-26E5-41CD-895C-33248910B4A5}"/>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78" name="フローチャート: 判断 77">
          <a:extLst>
            <a:ext uri="{FF2B5EF4-FFF2-40B4-BE49-F238E27FC236}">
              <a16:creationId xmlns:a16="http://schemas.microsoft.com/office/drawing/2014/main" id="{A86BE599-382D-4CA7-A2E7-2311AC95E282}"/>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79" name="フローチャート: 判断 78">
          <a:extLst>
            <a:ext uri="{FF2B5EF4-FFF2-40B4-BE49-F238E27FC236}">
              <a16:creationId xmlns:a16="http://schemas.microsoft.com/office/drawing/2014/main" id="{ADDD2613-31B1-4E4C-AF76-B570DC8CE452}"/>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A24E117-3BC7-4D65-BEFA-D85DD74664B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2CB6A77D-B365-4E93-8A58-B55B880C4E1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2119E60-D7AD-4BAB-81D3-8023C302D89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B3F022E3-7035-41AD-A352-6545FDE5F68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FF52DF90-9ECC-452F-BEA5-F571122F999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7529</xdr:rowOff>
    </xdr:from>
    <xdr:to>
      <xdr:col>23</xdr:col>
      <xdr:colOff>136525</xdr:colOff>
      <xdr:row>32</xdr:row>
      <xdr:rowOff>109129</xdr:rowOff>
    </xdr:to>
    <xdr:sp macro="" textlink="">
      <xdr:nvSpPr>
        <xdr:cNvPr id="85" name="楕円 84">
          <a:extLst>
            <a:ext uri="{FF2B5EF4-FFF2-40B4-BE49-F238E27FC236}">
              <a16:creationId xmlns:a16="http://schemas.microsoft.com/office/drawing/2014/main" id="{85476FF5-A086-4189-B56B-F971023E0586}"/>
            </a:ext>
          </a:extLst>
        </xdr:cNvPr>
        <xdr:cNvSpPr/>
      </xdr:nvSpPr>
      <xdr:spPr>
        <a:xfrm>
          <a:off x="4711700" y="626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157406</xdr:rowOff>
    </xdr:from>
    <xdr:ext cx="405111" cy="259045"/>
    <xdr:sp macro="" textlink="">
      <xdr:nvSpPr>
        <xdr:cNvPr id="86" name="有形固定資産減価償却率該当値テキスト">
          <a:extLst>
            <a:ext uri="{FF2B5EF4-FFF2-40B4-BE49-F238E27FC236}">
              <a16:creationId xmlns:a16="http://schemas.microsoft.com/office/drawing/2014/main" id="{7A09FA77-C9BD-466E-A430-3BFF05508010}"/>
            </a:ext>
          </a:extLst>
        </xdr:cNvPr>
        <xdr:cNvSpPr txBox="1"/>
      </xdr:nvSpPr>
      <xdr:spPr>
        <a:xfrm>
          <a:off x="4813300"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49439</xdr:rowOff>
    </xdr:from>
    <xdr:to>
      <xdr:col>19</xdr:col>
      <xdr:colOff>187325</xdr:colOff>
      <xdr:row>31</xdr:row>
      <xdr:rowOff>151039</xdr:rowOff>
    </xdr:to>
    <xdr:sp macro="" textlink="">
      <xdr:nvSpPr>
        <xdr:cNvPr id="87" name="楕円 86">
          <a:extLst>
            <a:ext uri="{FF2B5EF4-FFF2-40B4-BE49-F238E27FC236}">
              <a16:creationId xmlns:a16="http://schemas.microsoft.com/office/drawing/2014/main" id="{052A314E-A52C-4193-AE2E-C71AB92A1F85}"/>
            </a:ext>
          </a:extLst>
        </xdr:cNvPr>
        <xdr:cNvSpPr/>
      </xdr:nvSpPr>
      <xdr:spPr>
        <a:xfrm>
          <a:off x="40005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100239</xdr:rowOff>
    </xdr:from>
    <xdr:to>
      <xdr:col>23</xdr:col>
      <xdr:colOff>85725</xdr:colOff>
      <xdr:row>32</xdr:row>
      <xdr:rowOff>58329</xdr:rowOff>
    </xdr:to>
    <xdr:cxnSp macro="">
      <xdr:nvCxnSpPr>
        <xdr:cNvPr id="88" name="直線コネクタ 87">
          <a:extLst>
            <a:ext uri="{FF2B5EF4-FFF2-40B4-BE49-F238E27FC236}">
              <a16:creationId xmlns:a16="http://schemas.microsoft.com/office/drawing/2014/main" id="{7AB9FEFF-0FC6-4C44-88B6-1CD72CCF7839}"/>
            </a:ext>
          </a:extLst>
        </xdr:cNvPr>
        <xdr:cNvCxnSpPr/>
      </xdr:nvCxnSpPr>
      <xdr:spPr>
        <a:xfrm>
          <a:off x="4051300" y="6186714"/>
          <a:ext cx="711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159203</xdr:rowOff>
    </xdr:from>
    <xdr:to>
      <xdr:col>15</xdr:col>
      <xdr:colOff>187325</xdr:colOff>
      <xdr:row>31</xdr:row>
      <xdr:rowOff>89353</xdr:rowOff>
    </xdr:to>
    <xdr:sp macro="" textlink="">
      <xdr:nvSpPr>
        <xdr:cNvPr id="89" name="楕円 88">
          <a:extLst>
            <a:ext uri="{FF2B5EF4-FFF2-40B4-BE49-F238E27FC236}">
              <a16:creationId xmlns:a16="http://schemas.microsoft.com/office/drawing/2014/main" id="{75CA9A83-4AFB-4B95-9644-0780B1D60B26}"/>
            </a:ext>
          </a:extLst>
        </xdr:cNvPr>
        <xdr:cNvSpPr/>
      </xdr:nvSpPr>
      <xdr:spPr>
        <a:xfrm>
          <a:off x="3238500" y="607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38553</xdr:rowOff>
    </xdr:from>
    <xdr:to>
      <xdr:col>19</xdr:col>
      <xdr:colOff>136525</xdr:colOff>
      <xdr:row>31</xdr:row>
      <xdr:rowOff>100239</xdr:rowOff>
    </xdr:to>
    <xdr:cxnSp macro="">
      <xdr:nvCxnSpPr>
        <xdr:cNvPr id="90" name="直線コネクタ 89">
          <a:extLst>
            <a:ext uri="{FF2B5EF4-FFF2-40B4-BE49-F238E27FC236}">
              <a16:creationId xmlns:a16="http://schemas.microsoft.com/office/drawing/2014/main" id="{8F951329-42C1-46FE-BD74-C65A8CAAD5A0}"/>
            </a:ext>
          </a:extLst>
        </xdr:cNvPr>
        <xdr:cNvCxnSpPr/>
      </xdr:nvCxnSpPr>
      <xdr:spPr>
        <a:xfrm>
          <a:off x="3289300" y="6125028"/>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18597</xdr:rowOff>
    </xdr:from>
    <xdr:to>
      <xdr:col>11</xdr:col>
      <xdr:colOff>187325</xdr:colOff>
      <xdr:row>31</xdr:row>
      <xdr:rowOff>120197</xdr:rowOff>
    </xdr:to>
    <xdr:sp macro="" textlink="">
      <xdr:nvSpPr>
        <xdr:cNvPr id="91" name="楕円 90">
          <a:extLst>
            <a:ext uri="{FF2B5EF4-FFF2-40B4-BE49-F238E27FC236}">
              <a16:creationId xmlns:a16="http://schemas.microsoft.com/office/drawing/2014/main" id="{BAC57166-9A9D-413C-BF82-4FB09B8FA85F}"/>
            </a:ext>
          </a:extLst>
        </xdr:cNvPr>
        <xdr:cNvSpPr/>
      </xdr:nvSpPr>
      <xdr:spPr>
        <a:xfrm>
          <a:off x="2476500" y="610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38553</xdr:rowOff>
    </xdr:from>
    <xdr:to>
      <xdr:col>15</xdr:col>
      <xdr:colOff>136525</xdr:colOff>
      <xdr:row>31</xdr:row>
      <xdr:rowOff>69397</xdr:rowOff>
    </xdr:to>
    <xdr:cxnSp macro="">
      <xdr:nvCxnSpPr>
        <xdr:cNvPr id="92" name="直線コネクタ 91">
          <a:extLst>
            <a:ext uri="{FF2B5EF4-FFF2-40B4-BE49-F238E27FC236}">
              <a16:creationId xmlns:a16="http://schemas.microsoft.com/office/drawing/2014/main" id="{E3E4081A-65B1-442D-8FD3-710835D41F56}"/>
            </a:ext>
          </a:extLst>
        </xdr:cNvPr>
        <xdr:cNvCxnSpPr/>
      </xdr:nvCxnSpPr>
      <xdr:spPr>
        <a:xfrm flipV="1">
          <a:off x="2527300" y="6125028"/>
          <a:ext cx="762000" cy="3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162288</xdr:rowOff>
    </xdr:from>
    <xdr:to>
      <xdr:col>7</xdr:col>
      <xdr:colOff>187325</xdr:colOff>
      <xdr:row>31</xdr:row>
      <xdr:rowOff>92438</xdr:rowOff>
    </xdr:to>
    <xdr:sp macro="" textlink="">
      <xdr:nvSpPr>
        <xdr:cNvPr id="93" name="楕円 92">
          <a:extLst>
            <a:ext uri="{FF2B5EF4-FFF2-40B4-BE49-F238E27FC236}">
              <a16:creationId xmlns:a16="http://schemas.microsoft.com/office/drawing/2014/main" id="{6D4885B4-F9B2-4575-A0E5-BDB074A172D5}"/>
            </a:ext>
          </a:extLst>
        </xdr:cNvPr>
        <xdr:cNvSpPr/>
      </xdr:nvSpPr>
      <xdr:spPr>
        <a:xfrm>
          <a:off x="1714500" y="607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41638</xdr:rowOff>
    </xdr:from>
    <xdr:to>
      <xdr:col>11</xdr:col>
      <xdr:colOff>136525</xdr:colOff>
      <xdr:row>31</xdr:row>
      <xdr:rowOff>69397</xdr:rowOff>
    </xdr:to>
    <xdr:cxnSp macro="">
      <xdr:nvCxnSpPr>
        <xdr:cNvPr id="94" name="直線コネクタ 93">
          <a:extLst>
            <a:ext uri="{FF2B5EF4-FFF2-40B4-BE49-F238E27FC236}">
              <a16:creationId xmlns:a16="http://schemas.microsoft.com/office/drawing/2014/main" id="{636067C4-261A-4478-8AA6-45455BD714A1}"/>
            </a:ext>
          </a:extLst>
        </xdr:cNvPr>
        <xdr:cNvCxnSpPr/>
      </xdr:nvCxnSpPr>
      <xdr:spPr>
        <a:xfrm>
          <a:off x="1765300" y="6128113"/>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95" name="n_1aveValue有形固定資産減価償却率">
          <a:extLst>
            <a:ext uri="{FF2B5EF4-FFF2-40B4-BE49-F238E27FC236}">
              <a16:creationId xmlns:a16="http://schemas.microsoft.com/office/drawing/2014/main" id="{7EAE44EA-3AF0-46B8-8773-65DC871B6955}"/>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96" name="n_2aveValue有形固定資産減価償却率">
          <a:extLst>
            <a:ext uri="{FF2B5EF4-FFF2-40B4-BE49-F238E27FC236}">
              <a16:creationId xmlns:a16="http://schemas.microsoft.com/office/drawing/2014/main" id="{BFF06FA5-94AC-4243-8D61-7CF20F8041C4}"/>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97" name="n_3aveValue有形固定資産減価償却率">
          <a:extLst>
            <a:ext uri="{FF2B5EF4-FFF2-40B4-BE49-F238E27FC236}">
              <a16:creationId xmlns:a16="http://schemas.microsoft.com/office/drawing/2014/main" id="{F6061B58-0F37-49E8-869D-EB09D6F79989}"/>
            </a:ext>
          </a:extLst>
        </xdr:cNvPr>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42925</xdr:rowOff>
    </xdr:from>
    <xdr:ext cx="405111" cy="259045"/>
    <xdr:sp macro="" textlink="">
      <xdr:nvSpPr>
        <xdr:cNvPr id="98" name="n_4aveValue有形固定資産減価償却率">
          <a:extLst>
            <a:ext uri="{FF2B5EF4-FFF2-40B4-BE49-F238E27FC236}">
              <a16:creationId xmlns:a16="http://schemas.microsoft.com/office/drawing/2014/main" id="{E0148ADC-E7AE-4C69-AA34-E22193F4BEA4}"/>
            </a:ext>
          </a:extLst>
        </xdr:cNvPr>
        <xdr:cNvSpPr txBox="1"/>
      </xdr:nvSpPr>
      <xdr:spPr>
        <a:xfrm>
          <a:off x="1562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142166</xdr:rowOff>
    </xdr:from>
    <xdr:ext cx="405111" cy="259045"/>
    <xdr:sp macro="" textlink="">
      <xdr:nvSpPr>
        <xdr:cNvPr id="99" name="n_1mainValue有形固定資産減価償却率">
          <a:extLst>
            <a:ext uri="{FF2B5EF4-FFF2-40B4-BE49-F238E27FC236}">
              <a16:creationId xmlns:a16="http://schemas.microsoft.com/office/drawing/2014/main" id="{76358201-93C3-49A5-8807-C99368013703}"/>
            </a:ext>
          </a:extLst>
        </xdr:cNvPr>
        <xdr:cNvSpPr txBox="1"/>
      </xdr:nvSpPr>
      <xdr:spPr>
        <a:xfrm>
          <a:off x="3836044"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80480</xdr:rowOff>
    </xdr:from>
    <xdr:ext cx="405111" cy="259045"/>
    <xdr:sp macro="" textlink="">
      <xdr:nvSpPr>
        <xdr:cNvPr id="100" name="n_2mainValue有形固定資産減価償却率">
          <a:extLst>
            <a:ext uri="{FF2B5EF4-FFF2-40B4-BE49-F238E27FC236}">
              <a16:creationId xmlns:a16="http://schemas.microsoft.com/office/drawing/2014/main" id="{EF9EA1DB-DB41-4AE7-8D42-9934BC0901C9}"/>
            </a:ext>
          </a:extLst>
        </xdr:cNvPr>
        <xdr:cNvSpPr txBox="1"/>
      </xdr:nvSpPr>
      <xdr:spPr>
        <a:xfrm>
          <a:off x="3086744" y="6166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111324</xdr:rowOff>
    </xdr:from>
    <xdr:ext cx="405111" cy="259045"/>
    <xdr:sp macro="" textlink="">
      <xdr:nvSpPr>
        <xdr:cNvPr id="101" name="n_3mainValue有形固定資産減価償却率">
          <a:extLst>
            <a:ext uri="{FF2B5EF4-FFF2-40B4-BE49-F238E27FC236}">
              <a16:creationId xmlns:a16="http://schemas.microsoft.com/office/drawing/2014/main" id="{DFAD3041-A6C9-461E-AE80-2BF734D5CCB3}"/>
            </a:ext>
          </a:extLst>
        </xdr:cNvPr>
        <xdr:cNvSpPr txBox="1"/>
      </xdr:nvSpPr>
      <xdr:spPr>
        <a:xfrm>
          <a:off x="2324744" y="619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83565</xdr:rowOff>
    </xdr:from>
    <xdr:ext cx="405111" cy="259045"/>
    <xdr:sp macro="" textlink="">
      <xdr:nvSpPr>
        <xdr:cNvPr id="102" name="n_4mainValue有形固定資産減価償却率">
          <a:extLst>
            <a:ext uri="{FF2B5EF4-FFF2-40B4-BE49-F238E27FC236}">
              <a16:creationId xmlns:a16="http://schemas.microsoft.com/office/drawing/2014/main" id="{339CCA24-8644-47B3-A93B-2B4E3249EA0B}"/>
            </a:ext>
          </a:extLst>
        </xdr:cNvPr>
        <xdr:cNvSpPr txBox="1"/>
      </xdr:nvSpPr>
      <xdr:spPr>
        <a:xfrm>
          <a:off x="1562744" y="6170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EC7D71A-6D32-4249-B7A1-FFAE972A7A7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75814F25-58C0-4C7A-A15F-4AC88320C71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7C101D7C-6E15-4AC7-AFA6-77B5AD0E1D7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4A88F18A-60A5-4B43-87F6-12C416A8871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872A47DF-AE97-4C5E-AA91-3226E05F3CB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2A100FD8-5B8B-4F78-ABC0-99D495B3018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3A4FC7C2-990E-4235-9FA3-333F147B448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12C197C3-D1BD-4D7C-8C74-5D1DBAA8C77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DF07496D-AD52-4DA0-B25B-A2367C7DCD9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79D25FA9-1B96-4B9D-9960-E8B6148C058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A94E94E0-9561-4675-B04A-77D91298827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7A709DB1-FBFE-4CBC-AE93-3737F5B1974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6530EA55-5308-4576-B05A-5F2AE5F2DF2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公債費残高のピークが過ぎ、改善がみられるものの、類似団体と比較して依然として高い水準となっている。</a:t>
          </a:r>
          <a:br>
            <a:rPr kumimoji="1" lang="en-US" altLang="ja-JP" sz="1000">
              <a:solidFill>
                <a:schemeClr val="dk1"/>
              </a:solidFill>
              <a:effectLst/>
              <a:latin typeface="+mn-lt"/>
              <a:ea typeface="+mn-ea"/>
              <a:cs typeface="+mn-cs"/>
            </a:rPr>
          </a:br>
          <a:r>
            <a:rPr kumimoji="1" lang="ja-JP" altLang="ja-JP" sz="1000">
              <a:solidFill>
                <a:schemeClr val="dk1"/>
              </a:solidFill>
              <a:effectLst/>
              <a:latin typeface="+mn-lt"/>
              <a:ea typeface="+mn-ea"/>
              <a:cs typeface="+mn-cs"/>
            </a:rPr>
            <a:t>　これは、公債費残高が多く基金残高が少ないことや税収の減少等により、歳入の経常一般財源等が少ないことが主な要因である。庁舎建設事業等の借入により地方債残高が増加する見込みであることから、個別施設計画に基づき計画的に施設の修繕等を実施し、これまで以上に将来負担の軽減に取り組んでいく必要がある。</a:t>
          </a:r>
          <a:endParaRPr lang="ja-JP" altLang="ja-JP" sz="10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5F68F2B1-6CAE-47F1-AFE3-C18F3223088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7EC7976-5FFB-4FA9-AAB7-17947D81653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95E69BF7-9837-49A1-9B08-7708F039702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8F4A1E94-61C2-4FB7-A7E3-6630F3A9159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CBD75AF3-AECC-4858-A199-F88EA60533E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140E14F9-520F-409F-9587-C16FF6817F1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AAF89F00-5D78-4CD0-A8EC-2D4AAA378D6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2053DB35-A56C-4E20-AB65-7043930A836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2EE05089-8653-46E4-9DD3-A9195F60D28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B65589E7-ABBB-4BF7-9A83-C27A3B131F4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FAF0E4BF-05E2-4DAD-803D-A6ED1D77C78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4DDA34FD-6D53-43A8-ACC8-E8E5624A9E6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963318AB-EEE0-4E2A-8FC9-C3CA5EA92F8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80AA9C2D-4727-4856-B4A7-65059588CBC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18FF15CB-5500-40C8-A8DF-A9B59BA3085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1" name="直線コネクタ 130">
          <a:extLst>
            <a:ext uri="{FF2B5EF4-FFF2-40B4-BE49-F238E27FC236}">
              <a16:creationId xmlns:a16="http://schemas.microsoft.com/office/drawing/2014/main" id="{E9636052-1F5B-448B-B75B-EB9C952EA44E}"/>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32" name="債務償還比率最小値テキスト">
          <a:extLst>
            <a:ext uri="{FF2B5EF4-FFF2-40B4-BE49-F238E27FC236}">
              <a16:creationId xmlns:a16="http://schemas.microsoft.com/office/drawing/2014/main" id="{32754944-6B15-47C5-B73B-35A62DD30315}"/>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33" name="直線コネクタ 132">
          <a:extLst>
            <a:ext uri="{FF2B5EF4-FFF2-40B4-BE49-F238E27FC236}">
              <a16:creationId xmlns:a16="http://schemas.microsoft.com/office/drawing/2014/main" id="{D294EBD4-6C6B-49C0-95E4-4E81A695CCDE}"/>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00AAAC65-5B80-4900-808F-9A4D02C6B3D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0B07F25B-A865-4C9B-B7CB-1181D809954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36" name="債務償還比率平均値テキスト">
          <a:extLst>
            <a:ext uri="{FF2B5EF4-FFF2-40B4-BE49-F238E27FC236}">
              <a16:creationId xmlns:a16="http://schemas.microsoft.com/office/drawing/2014/main" id="{85250C95-F65C-4ED4-88F1-5AC02E166C84}"/>
            </a:ext>
          </a:extLst>
        </xdr:cNvPr>
        <xdr:cNvSpPr txBox="1"/>
      </xdr:nvSpPr>
      <xdr:spPr>
        <a:xfrm>
          <a:off x="14846300" y="540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37" name="フローチャート: 判断 136">
          <a:extLst>
            <a:ext uri="{FF2B5EF4-FFF2-40B4-BE49-F238E27FC236}">
              <a16:creationId xmlns:a16="http://schemas.microsoft.com/office/drawing/2014/main" id="{64C5CED9-B5FF-47E6-8ACB-7EFC4D935E5C}"/>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38" name="フローチャート: 判断 137">
          <a:extLst>
            <a:ext uri="{FF2B5EF4-FFF2-40B4-BE49-F238E27FC236}">
              <a16:creationId xmlns:a16="http://schemas.microsoft.com/office/drawing/2014/main" id="{9DFB1F63-1247-4553-AA2C-E273E3FB8F23}"/>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39" name="フローチャート: 判断 138">
          <a:extLst>
            <a:ext uri="{FF2B5EF4-FFF2-40B4-BE49-F238E27FC236}">
              <a16:creationId xmlns:a16="http://schemas.microsoft.com/office/drawing/2014/main" id="{AC9EDD5F-953C-46F5-9288-F49872C5471A}"/>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0" name="フローチャート: 判断 139">
          <a:extLst>
            <a:ext uri="{FF2B5EF4-FFF2-40B4-BE49-F238E27FC236}">
              <a16:creationId xmlns:a16="http://schemas.microsoft.com/office/drawing/2014/main" id="{05F21C31-9121-472A-BA76-B91E786F81A5}"/>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1" name="フローチャート: 判断 140">
          <a:extLst>
            <a:ext uri="{FF2B5EF4-FFF2-40B4-BE49-F238E27FC236}">
              <a16:creationId xmlns:a16="http://schemas.microsoft.com/office/drawing/2014/main" id="{56904F78-02F7-4350-A19E-867076E89A5B}"/>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3F21E42-A07D-4AEE-A377-AED6CEC291D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FD81918-FBB0-4F24-A969-497081D1B79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1365281-FF94-4873-9DE6-A0861384E3B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3667A8D7-921B-4E34-97A3-321F3B38F9F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4D165F64-B14C-4CC9-A39B-9E8F214770B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120389</xdr:rowOff>
    </xdr:from>
    <xdr:to>
      <xdr:col>76</xdr:col>
      <xdr:colOff>73025</xdr:colOff>
      <xdr:row>29</xdr:row>
      <xdr:rowOff>50539</xdr:rowOff>
    </xdr:to>
    <xdr:sp macro="" textlink="">
      <xdr:nvSpPr>
        <xdr:cNvPr id="147" name="楕円 146">
          <a:extLst>
            <a:ext uri="{FF2B5EF4-FFF2-40B4-BE49-F238E27FC236}">
              <a16:creationId xmlns:a16="http://schemas.microsoft.com/office/drawing/2014/main" id="{2F0E717F-8557-4681-9FE5-89D9D42B13F5}"/>
            </a:ext>
          </a:extLst>
        </xdr:cNvPr>
        <xdr:cNvSpPr/>
      </xdr:nvSpPr>
      <xdr:spPr>
        <a:xfrm>
          <a:off x="14744700" y="56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98816</xdr:rowOff>
    </xdr:from>
    <xdr:ext cx="469744" cy="259045"/>
    <xdr:sp macro="" textlink="">
      <xdr:nvSpPr>
        <xdr:cNvPr id="148" name="債務償還比率該当値テキスト">
          <a:extLst>
            <a:ext uri="{FF2B5EF4-FFF2-40B4-BE49-F238E27FC236}">
              <a16:creationId xmlns:a16="http://schemas.microsoft.com/office/drawing/2014/main" id="{36F71600-937C-42F9-8A77-774DDED2FE03}"/>
            </a:ext>
          </a:extLst>
        </xdr:cNvPr>
        <xdr:cNvSpPr txBox="1"/>
      </xdr:nvSpPr>
      <xdr:spPr>
        <a:xfrm>
          <a:off x="14846300" y="567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128905</xdr:rowOff>
    </xdr:from>
    <xdr:to>
      <xdr:col>72</xdr:col>
      <xdr:colOff>123825</xdr:colOff>
      <xdr:row>29</xdr:row>
      <xdr:rowOff>59055</xdr:rowOff>
    </xdr:to>
    <xdr:sp macro="" textlink="">
      <xdr:nvSpPr>
        <xdr:cNvPr id="149" name="楕円 148">
          <a:extLst>
            <a:ext uri="{FF2B5EF4-FFF2-40B4-BE49-F238E27FC236}">
              <a16:creationId xmlns:a16="http://schemas.microsoft.com/office/drawing/2014/main" id="{C5695B33-AEC8-4DC7-9EAF-22D0E938D0F0}"/>
            </a:ext>
          </a:extLst>
        </xdr:cNvPr>
        <xdr:cNvSpPr/>
      </xdr:nvSpPr>
      <xdr:spPr>
        <a:xfrm>
          <a:off x="14033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171189</xdr:rowOff>
    </xdr:from>
    <xdr:to>
      <xdr:col>76</xdr:col>
      <xdr:colOff>22225</xdr:colOff>
      <xdr:row>29</xdr:row>
      <xdr:rowOff>8255</xdr:rowOff>
    </xdr:to>
    <xdr:cxnSp macro="">
      <xdr:nvCxnSpPr>
        <xdr:cNvPr id="150" name="直線コネクタ 149">
          <a:extLst>
            <a:ext uri="{FF2B5EF4-FFF2-40B4-BE49-F238E27FC236}">
              <a16:creationId xmlns:a16="http://schemas.microsoft.com/office/drawing/2014/main" id="{273FD640-9FE7-412A-BE7B-A9751F09BAA7}"/>
            </a:ext>
          </a:extLst>
        </xdr:cNvPr>
        <xdr:cNvCxnSpPr/>
      </xdr:nvCxnSpPr>
      <xdr:spPr>
        <a:xfrm flipV="1">
          <a:off x="14084300" y="5743314"/>
          <a:ext cx="711200" cy="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134063</xdr:rowOff>
    </xdr:from>
    <xdr:to>
      <xdr:col>68</xdr:col>
      <xdr:colOff>123825</xdr:colOff>
      <xdr:row>29</xdr:row>
      <xdr:rowOff>64213</xdr:rowOff>
    </xdr:to>
    <xdr:sp macro="" textlink="">
      <xdr:nvSpPr>
        <xdr:cNvPr id="151" name="楕円 150">
          <a:extLst>
            <a:ext uri="{FF2B5EF4-FFF2-40B4-BE49-F238E27FC236}">
              <a16:creationId xmlns:a16="http://schemas.microsoft.com/office/drawing/2014/main" id="{5C07C258-B8B5-4BF6-88D0-115177442035}"/>
            </a:ext>
          </a:extLst>
        </xdr:cNvPr>
        <xdr:cNvSpPr/>
      </xdr:nvSpPr>
      <xdr:spPr>
        <a:xfrm>
          <a:off x="13271500" y="570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8255</xdr:rowOff>
    </xdr:from>
    <xdr:to>
      <xdr:col>72</xdr:col>
      <xdr:colOff>73025</xdr:colOff>
      <xdr:row>29</xdr:row>
      <xdr:rowOff>13413</xdr:rowOff>
    </xdr:to>
    <xdr:cxnSp macro="">
      <xdr:nvCxnSpPr>
        <xdr:cNvPr id="152" name="直線コネクタ 151">
          <a:extLst>
            <a:ext uri="{FF2B5EF4-FFF2-40B4-BE49-F238E27FC236}">
              <a16:creationId xmlns:a16="http://schemas.microsoft.com/office/drawing/2014/main" id="{F142D425-B5AC-4DD2-8413-DF8B8C3EF06A}"/>
            </a:ext>
          </a:extLst>
        </xdr:cNvPr>
        <xdr:cNvCxnSpPr/>
      </xdr:nvCxnSpPr>
      <xdr:spPr>
        <a:xfrm flipV="1">
          <a:off x="13322300" y="5751830"/>
          <a:ext cx="762000" cy="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62597</xdr:rowOff>
    </xdr:from>
    <xdr:to>
      <xdr:col>64</xdr:col>
      <xdr:colOff>123825</xdr:colOff>
      <xdr:row>30</xdr:row>
      <xdr:rowOff>164197</xdr:rowOff>
    </xdr:to>
    <xdr:sp macro="" textlink="">
      <xdr:nvSpPr>
        <xdr:cNvPr id="153" name="楕円 152">
          <a:extLst>
            <a:ext uri="{FF2B5EF4-FFF2-40B4-BE49-F238E27FC236}">
              <a16:creationId xmlns:a16="http://schemas.microsoft.com/office/drawing/2014/main" id="{E4FC803C-1A01-48A7-B332-E3A0707F3A6E}"/>
            </a:ext>
          </a:extLst>
        </xdr:cNvPr>
        <xdr:cNvSpPr/>
      </xdr:nvSpPr>
      <xdr:spPr>
        <a:xfrm>
          <a:off x="12509500" y="597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13413</xdr:rowOff>
    </xdr:from>
    <xdr:to>
      <xdr:col>68</xdr:col>
      <xdr:colOff>73025</xdr:colOff>
      <xdr:row>30</xdr:row>
      <xdr:rowOff>113397</xdr:rowOff>
    </xdr:to>
    <xdr:cxnSp macro="">
      <xdr:nvCxnSpPr>
        <xdr:cNvPr id="154" name="直線コネクタ 153">
          <a:extLst>
            <a:ext uri="{FF2B5EF4-FFF2-40B4-BE49-F238E27FC236}">
              <a16:creationId xmlns:a16="http://schemas.microsoft.com/office/drawing/2014/main" id="{7BB5B491-2C2C-43DE-9032-57E21E9A42C6}"/>
            </a:ext>
          </a:extLst>
        </xdr:cNvPr>
        <xdr:cNvCxnSpPr/>
      </xdr:nvCxnSpPr>
      <xdr:spPr>
        <a:xfrm flipV="1">
          <a:off x="12560300" y="5756988"/>
          <a:ext cx="762000" cy="27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145838</xdr:rowOff>
    </xdr:from>
    <xdr:to>
      <xdr:col>60</xdr:col>
      <xdr:colOff>123825</xdr:colOff>
      <xdr:row>31</xdr:row>
      <xdr:rowOff>75988</xdr:rowOff>
    </xdr:to>
    <xdr:sp macro="" textlink="">
      <xdr:nvSpPr>
        <xdr:cNvPr id="155" name="楕円 154">
          <a:extLst>
            <a:ext uri="{FF2B5EF4-FFF2-40B4-BE49-F238E27FC236}">
              <a16:creationId xmlns:a16="http://schemas.microsoft.com/office/drawing/2014/main" id="{C7D30F83-CF02-4F75-87E1-2B893519598D}"/>
            </a:ext>
          </a:extLst>
        </xdr:cNvPr>
        <xdr:cNvSpPr/>
      </xdr:nvSpPr>
      <xdr:spPr>
        <a:xfrm>
          <a:off x="11747500" y="60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113397</xdr:rowOff>
    </xdr:from>
    <xdr:to>
      <xdr:col>64</xdr:col>
      <xdr:colOff>73025</xdr:colOff>
      <xdr:row>31</xdr:row>
      <xdr:rowOff>25188</xdr:rowOff>
    </xdr:to>
    <xdr:cxnSp macro="">
      <xdr:nvCxnSpPr>
        <xdr:cNvPr id="156" name="直線コネクタ 155">
          <a:extLst>
            <a:ext uri="{FF2B5EF4-FFF2-40B4-BE49-F238E27FC236}">
              <a16:creationId xmlns:a16="http://schemas.microsoft.com/office/drawing/2014/main" id="{C3ED8E70-755B-49B4-8D91-58C62DF761D5}"/>
            </a:ext>
          </a:extLst>
        </xdr:cNvPr>
        <xdr:cNvCxnSpPr/>
      </xdr:nvCxnSpPr>
      <xdr:spPr>
        <a:xfrm flipV="1">
          <a:off x="11798300" y="6028422"/>
          <a:ext cx="762000" cy="8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57" name="n_1aveValue債務償還比率">
          <a:extLst>
            <a:ext uri="{FF2B5EF4-FFF2-40B4-BE49-F238E27FC236}">
              <a16:creationId xmlns:a16="http://schemas.microsoft.com/office/drawing/2014/main" id="{DCF0E885-637A-4069-A778-239F0FC451E6}"/>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8" name="n_2aveValue債務償還比率">
          <a:extLst>
            <a:ext uri="{FF2B5EF4-FFF2-40B4-BE49-F238E27FC236}">
              <a16:creationId xmlns:a16="http://schemas.microsoft.com/office/drawing/2014/main" id="{EBCD7AAB-6DE2-4F17-A63C-51BA7C675635}"/>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59" name="n_3aveValue債務償還比率">
          <a:extLst>
            <a:ext uri="{FF2B5EF4-FFF2-40B4-BE49-F238E27FC236}">
              <a16:creationId xmlns:a16="http://schemas.microsoft.com/office/drawing/2014/main" id="{F7A4D3CC-9003-4B9F-8993-4098BF9B599E}"/>
            </a:ext>
          </a:extLst>
        </xdr:cNvPr>
        <xdr:cNvSpPr txBox="1"/>
      </xdr:nvSpPr>
      <xdr:spPr>
        <a:xfrm>
          <a:off x="12325427" y="54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60" name="n_4aveValue債務償還比率">
          <a:extLst>
            <a:ext uri="{FF2B5EF4-FFF2-40B4-BE49-F238E27FC236}">
              <a16:creationId xmlns:a16="http://schemas.microsoft.com/office/drawing/2014/main" id="{1B6C82EE-8002-4AE6-A4AF-B98130D0AF0F}"/>
            </a:ext>
          </a:extLst>
        </xdr:cNvPr>
        <xdr:cNvSpPr txBox="1"/>
      </xdr:nvSpPr>
      <xdr:spPr>
        <a:xfrm>
          <a:off x="115634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50182</xdr:rowOff>
    </xdr:from>
    <xdr:ext cx="469744" cy="259045"/>
    <xdr:sp macro="" textlink="">
      <xdr:nvSpPr>
        <xdr:cNvPr id="161" name="n_1mainValue債務償還比率">
          <a:extLst>
            <a:ext uri="{FF2B5EF4-FFF2-40B4-BE49-F238E27FC236}">
              <a16:creationId xmlns:a16="http://schemas.microsoft.com/office/drawing/2014/main" id="{779BCA98-A668-49EA-BF17-AFEC519558AE}"/>
            </a:ext>
          </a:extLst>
        </xdr:cNvPr>
        <xdr:cNvSpPr txBox="1"/>
      </xdr:nvSpPr>
      <xdr:spPr>
        <a:xfrm>
          <a:off x="13836727" y="57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55340</xdr:rowOff>
    </xdr:from>
    <xdr:ext cx="469744" cy="259045"/>
    <xdr:sp macro="" textlink="">
      <xdr:nvSpPr>
        <xdr:cNvPr id="162" name="n_2mainValue債務償還比率">
          <a:extLst>
            <a:ext uri="{FF2B5EF4-FFF2-40B4-BE49-F238E27FC236}">
              <a16:creationId xmlns:a16="http://schemas.microsoft.com/office/drawing/2014/main" id="{AD926473-1AF8-4798-8FA6-35FDCE860D66}"/>
            </a:ext>
          </a:extLst>
        </xdr:cNvPr>
        <xdr:cNvSpPr txBox="1"/>
      </xdr:nvSpPr>
      <xdr:spPr>
        <a:xfrm>
          <a:off x="13087427" y="579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155324</xdr:rowOff>
    </xdr:from>
    <xdr:ext cx="469744" cy="259045"/>
    <xdr:sp macro="" textlink="">
      <xdr:nvSpPr>
        <xdr:cNvPr id="163" name="n_3mainValue債務償還比率">
          <a:extLst>
            <a:ext uri="{FF2B5EF4-FFF2-40B4-BE49-F238E27FC236}">
              <a16:creationId xmlns:a16="http://schemas.microsoft.com/office/drawing/2014/main" id="{3B1B682A-AA29-4318-B66F-A832FE386722}"/>
            </a:ext>
          </a:extLst>
        </xdr:cNvPr>
        <xdr:cNvSpPr txBox="1"/>
      </xdr:nvSpPr>
      <xdr:spPr>
        <a:xfrm>
          <a:off x="12325427" y="607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67115</xdr:rowOff>
    </xdr:from>
    <xdr:ext cx="469744" cy="259045"/>
    <xdr:sp macro="" textlink="">
      <xdr:nvSpPr>
        <xdr:cNvPr id="164" name="n_4mainValue債務償還比率">
          <a:extLst>
            <a:ext uri="{FF2B5EF4-FFF2-40B4-BE49-F238E27FC236}">
              <a16:creationId xmlns:a16="http://schemas.microsoft.com/office/drawing/2014/main" id="{0B75565B-5373-4C67-AAB5-0C301672B8B1}"/>
            </a:ext>
          </a:extLst>
        </xdr:cNvPr>
        <xdr:cNvSpPr txBox="1"/>
      </xdr:nvSpPr>
      <xdr:spPr>
        <a:xfrm>
          <a:off x="11563427" y="615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38C8B369-A061-4488-8C52-9979AD9109D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31B62919-9655-410D-8F66-95856BEFBA2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6BFE892E-4C88-416F-AC12-4868800CBA1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E5A82499-0D0B-4937-9D7B-50D8B9CC10D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B5328B36-3243-4CE5-80CB-F1D1825D27D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99B166A9-992B-4279-8974-B4085E5B0C8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DD9288B-3520-429D-BEC0-0ABDE796022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0B75E71-02AF-4581-848F-B361D702B5B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00C7823-572E-4015-85FD-9A93B8272A7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1DDD220-2C04-4940-BF4A-D223BCEDCC7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徳島県牟岐町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A941F7A-B9F1-41CF-A69D-5168071ECBE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43B6C83-C214-4138-90A8-D0410B444E7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17BC077-BEB7-4D4B-999E-1FDB6260212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1C360FD-5865-411B-B471-36F2161B528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C3C2CE2-50E1-4869-92F5-B998858D01F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9856987-6828-495B-8D9A-538D835784C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3,575
3,548
56.62
3,863,211
3,498,908
285,541
2,284,966
3,265,135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D12D6E8-F345-4D1A-A8BD-8E556F344D3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4923974-35B1-4F13-AED5-91CF703ADBF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9A0113C-2CD1-42BD-ADF3-005A2D83DED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522848A-0C16-476D-8F58-5DCE8286904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01F2B9D-01E2-44F1-A893-7006A4A0B18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D2AC98D-A3D5-4A4D-A2B2-54A34536E80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C2FCA34-0B03-4CD3-95D8-4C568243A9E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3D81A5D-771C-4BA1-9107-EC5227E1988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EA21745-567F-4A2C-ADC4-068ACD44888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94FD9EC-7042-48E7-B9FC-31E492FB720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4450AC8-B0C0-44E8-81E0-A18936060AC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50CD4C0-D46D-42BA-B739-7285D901F7B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787BCBE-C0DA-4E78-B190-0AA1C259AD9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88A432D-6D97-4024-A9E4-F561C1A1BD8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21CC66A-CA52-4052-89F8-0E9624AA7D8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4936570-4031-4636-A749-3C00EA92213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E3F6DEC-7A35-40FE-BC18-E7C73BF1F2C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66C2B40-E3E9-4921-9587-EE42C0DA903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905E7FF-D18B-4BE0-82F0-D52C2C07401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375A55F-4FAB-4DC3-8CD5-C7AE5563BDA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241D192-2DCC-4B69-B334-2015FEA6582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F2FDFBC-2148-4F12-A137-44B31AC709B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0F8DFAE-2940-4D1A-8CE2-F2110E4E09E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F25D397-925A-47B7-9FBA-C6852FE7DE0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0A159D1-40DD-4853-A162-7B9D90A046B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E143231-5F91-43B3-B26A-B8629801711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D6243F0-9477-44EB-B931-3846EFFBF49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49BC240-59A0-4225-9ACF-241F4413632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CD1E0B0-4474-4D9B-A354-6A41046351A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DC2703C-A00C-4200-844E-9FA72612AC2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BB569A5-DA68-47A1-A604-2A53BA2F07C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5BB452D-E8C1-48C7-B3B7-CE2C22F23B2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58F844D-8D5F-4A7B-97D1-84C8539899C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318898D-76A6-4E1E-9261-2CE23820D8F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1404A5F-171D-4F0E-A65B-912BA1D4228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380AEF4-F71B-4E02-BB73-AA99DBF6E9F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C1210A0-1199-46BD-AFA1-401532034AB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91696FA-458C-4983-9F1A-AC2DD33254A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0DFF69B-97E4-4A7C-A62A-A493D107C42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4D0227E-2C8F-4C75-BD7C-7BCA71E9451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DE2E2A5-F981-49E9-82F3-78EBD6D2987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05D2CC8-6DF3-451B-8082-69265539B30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9F29665-C7C4-49F6-B260-0027E3B304F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189D55C-7FD6-4A41-841F-416EE295D45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D81367D-5B19-411E-AA6A-0FDD477FD64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D0D286B8-A4BF-4CB0-80FB-043FFFC9C592}"/>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F822710F-540C-46C1-A7D8-4AB3314B24AE}"/>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2B0B4619-68FD-4BDB-B2DD-CADB81620561}"/>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9B86F0AA-D282-4A31-9CF1-C8F9AA412FAB}"/>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8A169D97-D9FB-46D4-ABBE-27B934787A9A}"/>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D7ED4C76-442C-4BB0-B9DF-D65AD52513C2}"/>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53CE1C0E-57C0-4D97-8103-D69260218B60}"/>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6C86798-DB78-4736-8C6B-325CB3F4624F}"/>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5A1C7610-3F11-480E-B02C-BE109174742E}"/>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A9F7DC6B-30F6-4B98-9035-5DE04C5FD1A7}"/>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B414EE8F-5013-4948-B767-27A3DA06CA3F}"/>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96C3BC6-E977-444E-B5D8-68322317B15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37D6609-9B3C-4F59-AB95-8B982CFB81A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2368138-C04A-4A73-92BE-A3ACD9E5712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0FABDF4-9274-4F50-9412-6E081164193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3457AAD-8490-4D48-BDE2-C78B3D944FF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21590</xdr:rowOff>
    </xdr:from>
    <xdr:to>
      <xdr:col>24</xdr:col>
      <xdr:colOff>114300</xdr:colOff>
      <xdr:row>39</xdr:row>
      <xdr:rowOff>123190</xdr:rowOff>
    </xdr:to>
    <xdr:sp macro="" textlink="">
      <xdr:nvSpPr>
        <xdr:cNvPr id="73" name="楕円 72">
          <a:extLst>
            <a:ext uri="{FF2B5EF4-FFF2-40B4-BE49-F238E27FC236}">
              <a16:creationId xmlns:a16="http://schemas.microsoft.com/office/drawing/2014/main" id="{B5C92D24-C906-4963-9FE4-5488013D0905}"/>
            </a:ext>
          </a:extLst>
        </xdr:cNvPr>
        <xdr:cNvSpPr/>
      </xdr:nvSpPr>
      <xdr:spPr>
        <a:xfrm>
          <a:off x="45847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17</xdr:rowOff>
    </xdr:from>
    <xdr:ext cx="405111" cy="259045"/>
    <xdr:sp macro="" textlink="">
      <xdr:nvSpPr>
        <xdr:cNvPr id="74" name="【道路】&#10;有形固定資産減価償却率該当値テキスト">
          <a:extLst>
            <a:ext uri="{FF2B5EF4-FFF2-40B4-BE49-F238E27FC236}">
              <a16:creationId xmlns:a16="http://schemas.microsoft.com/office/drawing/2014/main" id="{901ADFC6-9646-4A16-A0A6-E6B520E43B43}"/>
            </a:ext>
          </a:extLst>
        </xdr:cNvPr>
        <xdr:cNvSpPr txBox="1"/>
      </xdr:nvSpPr>
      <xdr:spPr>
        <a:xfrm>
          <a:off x="4673600"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116840</xdr:rowOff>
    </xdr:from>
    <xdr:to>
      <xdr:col>20</xdr:col>
      <xdr:colOff>38100</xdr:colOff>
      <xdr:row>39</xdr:row>
      <xdr:rowOff>46990</xdr:rowOff>
    </xdr:to>
    <xdr:sp macro="" textlink="">
      <xdr:nvSpPr>
        <xdr:cNvPr id="75" name="楕円 74">
          <a:extLst>
            <a:ext uri="{FF2B5EF4-FFF2-40B4-BE49-F238E27FC236}">
              <a16:creationId xmlns:a16="http://schemas.microsoft.com/office/drawing/2014/main" id="{F3FC1850-5C79-4790-ABE4-D69B225D5836}"/>
            </a:ext>
          </a:extLst>
        </xdr:cNvPr>
        <xdr:cNvSpPr/>
      </xdr:nvSpPr>
      <xdr:spPr>
        <a:xfrm>
          <a:off x="3746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167640</xdr:rowOff>
    </xdr:from>
    <xdr:to>
      <xdr:col>24</xdr:col>
      <xdr:colOff>63500</xdr:colOff>
      <xdr:row>39</xdr:row>
      <xdr:rowOff>72390</xdr:rowOff>
    </xdr:to>
    <xdr:cxnSp macro="">
      <xdr:nvCxnSpPr>
        <xdr:cNvPr id="76" name="直線コネクタ 75">
          <a:extLst>
            <a:ext uri="{FF2B5EF4-FFF2-40B4-BE49-F238E27FC236}">
              <a16:creationId xmlns:a16="http://schemas.microsoft.com/office/drawing/2014/main" id="{E81F83EA-E46E-497D-8100-66FF7DCC5B83}"/>
            </a:ext>
          </a:extLst>
        </xdr:cNvPr>
        <xdr:cNvCxnSpPr/>
      </xdr:nvCxnSpPr>
      <xdr:spPr>
        <a:xfrm>
          <a:off x="3797300" y="66827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80645</xdr:rowOff>
    </xdr:from>
    <xdr:to>
      <xdr:col>15</xdr:col>
      <xdr:colOff>101600</xdr:colOff>
      <xdr:row>39</xdr:row>
      <xdr:rowOff>10795</xdr:rowOff>
    </xdr:to>
    <xdr:sp macro="" textlink="">
      <xdr:nvSpPr>
        <xdr:cNvPr id="77" name="楕円 76">
          <a:extLst>
            <a:ext uri="{FF2B5EF4-FFF2-40B4-BE49-F238E27FC236}">
              <a16:creationId xmlns:a16="http://schemas.microsoft.com/office/drawing/2014/main" id="{4940A28C-F403-4A2B-A7A3-345DEA539A70}"/>
            </a:ext>
          </a:extLst>
        </xdr:cNvPr>
        <xdr:cNvSpPr/>
      </xdr:nvSpPr>
      <xdr:spPr>
        <a:xfrm>
          <a:off x="2857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131445</xdr:rowOff>
    </xdr:from>
    <xdr:to>
      <xdr:col>19</xdr:col>
      <xdr:colOff>177800</xdr:colOff>
      <xdr:row>38</xdr:row>
      <xdr:rowOff>167640</xdr:rowOff>
    </xdr:to>
    <xdr:cxnSp macro="">
      <xdr:nvCxnSpPr>
        <xdr:cNvPr id="78" name="直線コネクタ 77">
          <a:extLst>
            <a:ext uri="{FF2B5EF4-FFF2-40B4-BE49-F238E27FC236}">
              <a16:creationId xmlns:a16="http://schemas.microsoft.com/office/drawing/2014/main" id="{DB71BB4B-9854-451D-B59D-9ABDEB8CB283}"/>
            </a:ext>
          </a:extLst>
        </xdr:cNvPr>
        <xdr:cNvCxnSpPr/>
      </xdr:nvCxnSpPr>
      <xdr:spPr>
        <a:xfrm>
          <a:off x="2908300" y="66465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86360</xdr:rowOff>
    </xdr:from>
    <xdr:to>
      <xdr:col>10</xdr:col>
      <xdr:colOff>165100</xdr:colOff>
      <xdr:row>39</xdr:row>
      <xdr:rowOff>16510</xdr:rowOff>
    </xdr:to>
    <xdr:sp macro="" textlink="">
      <xdr:nvSpPr>
        <xdr:cNvPr id="79" name="楕円 78">
          <a:extLst>
            <a:ext uri="{FF2B5EF4-FFF2-40B4-BE49-F238E27FC236}">
              <a16:creationId xmlns:a16="http://schemas.microsoft.com/office/drawing/2014/main" id="{C00E3CA7-8B47-476A-928A-484F3B6BB828}"/>
            </a:ext>
          </a:extLst>
        </xdr:cNvPr>
        <xdr:cNvSpPr/>
      </xdr:nvSpPr>
      <xdr:spPr>
        <a:xfrm>
          <a:off x="1968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131445</xdr:rowOff>
    </xdr:from>
    <xdr:to>
      <xdr:col>15</xdr:col>
      <xdr:colOff>50800</xdr:colOff>
      <xdr:row>38</xdr:row>
      <xdr:rowOff>137160</xdr:rowOff>
    </xdr:to>
    <xdr:cxnSp macro="">
      <xdr:nvCxnSpPr>
        <xdr:cNvPr id="80" name="直線コネクタ 79">
          <a:extLst>
            <a:ext uri="{FF2B5EF4-FFF2-40B4-BE49-F238E27FC236}">
              <a16:creationId xmlns:a16="http://schemas.microsoft.com/office/drawing/2014/main" id="{B79ECD9A-D0F1-44A9-9D17-1AB82A989E9F}"/>
            </a:ext>
          </a:extLst>
        </xdr:cNvPr>
        <xdr:cNvCxnSpPr/>
      </xdr:nvCxnSpPr>
      <xdr:spPr>
        <a:xfrm flipV="1">
          <a:off x="2019300" y="66465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50165</xdr:rowOff>
    </xdr:from>
    <xdr:to>
      <xdr:col>6</xdr:col>
      <xdr:colOff>38100</xdr:colOff>
      <xdr:row>38</xdr:row>
      <xdr:rowOff>151765</xdr:rowOff>
    </xdr:to>
    <xdr:sp macro="" textlink="">
      <xdr:nvSpPr>
        <xdr:cNvPr id="81" name="楕円 80">
          <a:extLst>
            <a:ext uri="{FF2B5EF4-FFF2-40B4-BE49-F238E27FC236}">
              <a16:creationId xmlns:a16="http://schemas.microsoft.com/office/drawing/2014/main" id="{DB9BBF28-14A8-4D65-B5CE-7E9A9CFAF56E}"/>
            </a:ext>
          </a:extLst>
        </xdr:cNvPr>
        <xdr:cNvSpPr/>
      </xdr:nvSpPr>
      <xdr:spPr>
        <a:xfrm>
          <a:off x="1079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100965</xdr:rowOff>
    </xdr:from>
    <xdr:to>
      <xdr:col>10</xdr:col>
      <xdr:colOff>114300</xdr:colOff>
      <xdr:row>38</xdr:row>
      <xdr:rowOff>137160</xdr:rowOff>
    </xdr:to>
    <xdr:cxnSp macro="">
      <xdr:nvCxnSpPr>
        <xdr:cNvPr id="82" name="直線コネクタ 81">
          <a:extLst>
            <a:ext uri="{FF2B5EF4-FFF2-40B4-BE49-F238E27FC236}">
              <a16:creationId xmlns:a16="http://schemas.microsoft.com/office/drawing/2014/main" id="{8BACF61A-9086-4809-A391-48E0A36B6B50}"/>
            </a:ext>
          </a:extLst>
        </xdr:cNvPr>
        <xdr:cNvCxnSpPr/>
      </xdr:nvCxnSpPr>
      <xdr:spPr>
        <a:xfrm>
          <a:off x="1130300" y="66160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716192DE-B8B5-4003-8A1A-18757C07B35A}"/>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0F902CEC-D454-4CF5-84FC-0D4FD6014141}"/>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5" name="n_3aveValue【道路】&#10;有形固定資産減価償却率">
          <a:extLst>
            <a:ext uri="{FF2B5EF4-FFF2-40B4-BE49-F238E27FC236}">
              <a16:creationId xmlns:a16="http://schemas.microsoft.com/office/drawing/2014/main" id="{628775FE-DB5F-4609-BC6B-F6CA1EEE4D1A}"/>
            </a:ext>
          </a:extLst>
        </xdr:cNvPr>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51219B64-132B-46F1-A387-CA5FF6CEF343}"/>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38117</xdr:rowOff>
    </xdr:from>
    <xdr:ext cx="405111" cy="259045"/>
    <xdr:sp macro="" textlink="">
      <xdr:nvSpPr>
        <xdr:cNvPr id="87" name="n_1mainValue【道路】&#10;有形固定資産減価償却率">
          <a:extLst>
            <a:ext uri="{FF2B5EF4-FFF2-40B4-BE49-F238E27FC236}">
              <a16:creationId xmlns:a16="http://schemas.microsoft.com/office/drawing/2014/main" id="{1707CD3E-7353-4033-BCCB-1BF598882CCF}"/>
            </a:ext>
          </a:extLst>
        </xdr:cNvPr>
        <xdr:cNvSpPr txBox="1"/>
      </xdr:nvSpPr>
      <xdr:spPr>
        <a:xfrm>
          <a:off x="3582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1922</xdr:rowOff>
    </xdr:from>
    <xdr:ext cx="405111" cy="259045"/>
    <xdr:sp macro="" textlink="">
      <xdr:nvSpPr>
        <xdr:cNvPr id="88" name="n_2mainValue【道路】&#10;有形固定資産減価償却率">
          <a:extLst>
            <a:ext uri="{FF2B5EF4-FFF2-40B4-BE49-F238E27FC236}">
              <a16:creationId xmlns:a16="http://schemas.microsoft.com/office/drawing/2014/main" id="{99285CFA-1B7C-4CA0-A0F6-CBD2EDB969AB}"/>
            </a:ext>
          </a:extLst>
        </xdr:cNvPr>
        <xdr:cNvSpPr txBox="1"/>
      </xdr:nvSpPr>
      <xdr:spPr>
        <a:xfrm>
          <a:off x="270574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7637</xdr:rowOff>
    </xdr:from>
    <xdr:ext cx="405111" cy="259045"/>
    <xdr:sp macro="" textlink="">
      <xdr:nvSpPr>
        <xdr:cNvPr id="89" name="n_3mainValue【道路】&#10;有形固定資産減価償却率">
          <a:extLst>
            <a:ext uri="{FF2B5EF4-FFF2-40B4-BE49-F238E27FC236}">
              <a16:creationId xmlns:a16="http://schemas.microsoft.com/office/drawing/2014/main" id="{537885E0-1AF5-45C0-999F-FD793DA9BB1E}"/>
            </a:ext>
          </a:extLst>
        </xdr:cNvPr>
        <xdr:cNvSpPr txBox="1"/>
      </xdr:nvSpPr>
      <xdr:spPr>
        <a:xfrm>
          <a:off x="18167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142892</xdr:rowOff>
    </xdr:from>
    <xdr:ext cx="405111" cy="259045"/>
    <xdr:sp macro="" textlink="">
      <xdr:nvSpPr>
        <xdr:cNvPr id="90" name="n_4mainValue【道路】&#10;有形固定資産減価償却率">
          <a:extLst>
            <a:ext uri="{FF2B5EF4-FFF2-40B4-BE49-F238E27FC236}">
              <a16:creationId xmlns:a16="http://schemas.microsoft.com/office/drawing/2014/main" id="{277031E2-470D-4059-8F74-A45E0C245C5D}"/>
            </a:ext>
          </a:extLst>
        </xdr:cNvPr>
        <xdr:cNvSpPr txBox="1"/>
      </xdr:nvSpPr>
      <xdr:spPr>
        <a:xfrm>
          <a:off x="927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A7E0F57-F9C3-430F-BA96-0B86D89C877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FAF7222-D1C0-4250-A655-9BCB7526BF6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97C5C03-A024-4D4E-96A4-37B07F2F429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436D54F-4BFB-41BE-BA21-0015E42D060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72B078F-446E-4F8D-89A8-4A58249E515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0D39FD8-8734-4841-9F20-8085161C8C6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B4A0665-3F07-44B3-A788-F529B502A1E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3B7DCFA-AEE0-4FCB-9569-E880712C8AB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CC3CD8D-8406-45BD-85EE-46BE0C646A7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A70DD20-4BEE-4538-A0D9-898A8AEB214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2EEC4287-9B6D-447D-9C77-8061C2EBD60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8F360D2C-2799-43F1-B2BC-5804A3EB07E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E16DD46F-1280-4E58-891F-0153212974F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31B5FD3D-FDE5-4496-AC27-206A2DC127D7}"/>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A08850D0-EE77-45F3-8792-6AFCDB269B1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AF5890B6-8AAB-49F9-ABB5-3F7A512F029F}"/>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FF08937E-A185-45D4-8B40-1D15190F37B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1A6F35A4-18AE-43DA-948E-1B7AD8071429}"/>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DCB51C6-5A00-4AFE-9AB6-121AC845F28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F6204641-EAE2-49D6-975D-FBF92617248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732B7602-1CBA-4E49-9020-D4B9AB57DD8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3A37E242-25F1-4C02-91BE-3C5A4714F727}"/>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66A9E7ED-AB9E-45BE-8186-D5E7199E904E}"/>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C4E8ACCD-E4B1-4A9D-B029-21169FBB00CF}"/>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546CE6C0-684C-4BDB-A5E2-E76F9443B78F}"/>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46F0E8D0-9ACF-45B7-B289-8E4D15C72C40}"/>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1A989A50-DC32-4BFE-8087-FAEBD305413B}"/>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FE4E7BB5-7B88-4DA8-9403-D39ED55021F3}"/>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B49573D0-9A2E-48BE-B649-AC3084D02B90}"/>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DD0ED55A-83AF-4FEC-94C5-E0061D335757}"/>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9134D2E1-9846-4AB3-B0BB-8803E637A3AC}"/>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FEAB160A-16D4-4367-B187-0D757CC3510A}"/>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9C14A5F-2395-42B2-833D-1F9C52226DC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BFD7BD6-E40A-49EF-A2B8-543ED2E3285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D619366-74C7-40A1-97D4-0330E8CE239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3F9423D-9163-4935-A861-90C7006D8ED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C8DB151-6151-45D6-888D-99A97804463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23745</xdr:rowOff>
    </xdr:from>
    <xdr:to>
      <xdr:col>55</xdr:col>
      <xdr:colOff>50800</xdr:colOff>
      <xdr:row>41</xdr:row>
      <xdr:rowOff>125345</xdr:rowOff>
    </xdr:to>
    <xdr:sp macro="" textlink="">
      <xdr:nvSpPr>
        <xdr:cNvPr id="128" name="楕円 127">
          <a:extLst>
            <a:ext uri="{FF2B5EF4-FFF2-40B4-BE49-F238E27FC236}">
              <a16:creationId xmlns:a16="http://schemas.microsoft.com/office/drawing/2014/main" id="{ADF08803-5299-47CB-8825-561E4F8C2601}"/>
            </a:ext>
          </a:extLst>
        </xdr:cNvPr>
        <xdr:cNvSpPr/>
      </xdr:nvSpPr>
      <xdr:spPr>
        <a:xfrm>
          <a:off x="10426700" y="705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110122</xdr:rowOff>
    </xdr:from>
    <xdr:ext cx="534377" cy="259045"/>
    <xdr:sp macro="" textlink="">
      <xdr:nvSpPr>
        <xdr:cNvPr id="129" name="【道路】&#10;一人当たり延長該当値テキスト">
          <a:extLst>
            <a:ext uri="{FF2B5EF4-FFF2-40B4-BE49-F238E27FC236}">
              <a16:creationId xmlns:a16="http://schemas.microsoft.com/office/drawing/2014/main" id="{721B10F7-5002-4B82-9F60-177BB0C647C0}"/>
            </a:ext>
          </a:extLst>
        </xdr:cNvPr>
        <xdr:cNvSpPr txBox="1"/>
      </xdr:nvSpPr>
      <xdr:spPr>
        <a:xfrm>
          <a:off x="10515600" y="696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25624</xdr:rowOff>
    </xdr:from>
    <xdr:to>
      <xdr:col>50</xdr:col>
      <xdr:colOff>165100</xdr:colOff>
      <xdr:row>41</xdr:row>
      <xdr:rowOff>127224</xdr:rowOff>
    </xdr:to>
    <xdr:sp macro="" textlink="">
      <xdr:nvSpPr>
        <xdr:cNvPr id="130" name="楕円 129">
          <a:extLst>
            <a:ext uri="{FF2B5EF4-FFF2-40B4-BE49-F238E27FC236}">
              <a16:creationId xmlns:a16="http://schemas.microsoft.com/office/drawing/2014/main" id="{2107C8C7-C42C-4BEC-8CE0-7C08172EB531}"/>
            </a:ext>
          </a:extLst>
        </xdr:cNvPr>
        <xdr:cNvSpPr/>
      </xdr:nvSpPr>
      <xdr:spPr>
        <a:xfrm>
          <a:off x="9588500" y="705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74545</xdr:rowOff>
    </xdr:from>
    <xdr:to>
      <xdr:col>55</xdr:col>
      <xdr:colOff>0</xdr:colOff>
      <xdr:row>41</xdr:row>
      <xdr:rowOff>76424</xdr:rowOff>
    </xdr:to>
    <xdr:cxnSp macro="">
      <xdr:nvCxnSpPr>
        <xdr:cNvPr id="131" name="直線コネクタ 130">
          <a:extLst>
            <a:ext uri="{FF2B5EF4-FFF2-40B4-BE49-F238E27FC236}">
              <a16:creationId xmlns:a16="http://schemas.microsoft.com/office/drawing/2014/main" id="{72FEFECD-1420-4855-85CB-EDA54B1E9282}"/>
            </a:ext>
          </a:extLst>
        </xdr:cNvPr>
        <xdr:cNvCxnSpPr/>
      </xdr:nvCxnSpPr>
      <xdr:spPr>
        <a:xfrm flipV="1">
          <a:off x="9639300" y="7103995"/>
          <a:ext cx="838200" cy="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27842</xdr:rowOff>
    </xdr:from>
    <xdr:to>
      <xdr:col>46</xdr:col>
      <xdr:colOff>38100</xdr:colOff>
      <xdr:row>41</xdr:row>
      <xdr:rowOff>129442</xdr:rowOff>
    </xdr:to>
    <xdr:sp macro="" textlink="">
      <xdr:nvSpPr>
        <xdr:cNvPr id="132" name="楕円 131">
          <a:extLst>
            <a:ext uri="{FF2B5EF4-FFF2-40B4-BE49-F238E27FC236}">
              <a16:creationId xmlns:a16="http://schemas.microsoft.com/office/drawing/2014/main" id="{571FBE4B-F158-4AC0-B7EA-0A380D3F7373}"/>
            </a:ext>
          </a:extLst>
        </xdr:cNvPr>
        <xdr:cNvSpPr/>
      </xdr:nvSpPr>
      <xdr:spPr>
        <a:xfrm>
          <a:off x="8699500" y="705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76424</xdr:rowOff>
    </xdr:from>
    <xdr:to>
      <xdr:col>50</xdr:col>
      <xdr:colOff>114300</xdr:colOff>
      <xdr:row>41</xdr:row>
      <xdr:rowOff>78642</xdr:rowOff>
    </xdr:to>
    <xdr:cxnSp macro="">
      <xdr:nvCxnSpPr>
        <xdr:cNvPr id="133" name="直線コネクタ 132">
          <a:extLst>
            <a:ext uri="{FF2B5EF4-FFF2-40B4-BE49-F238E27FC236}">
              <a16:creationId xmlns:a16="http://schemas.microsoft.com/office/drawing/2014/main" id="{4A32E634-9F7E-4606-907F-16775D5CE5CE}"/>
            </a:ext>
          </a:extLst>
        </xdr:cNvPr>
        <xdr:cNvCxnSpPr/>
      </xdr:nvCxnSpPr>
      <xdr:spPr>
        <a:xfrm flipV="1">
          <a:off x="8750300" y="7105874"/>
          <a:ext cx="8890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29728</xdr:rowOff>
    </xdr:from>
    <xdr:to>
      <xdr:col>41</xdr:col>
      <xdr:colOff>101600</xdr:colOff>
      <xdr:row>41</xdr:row>
      <xdr:rowOff>131328</xdr:rowOff>
    </xdr:to>
    <xdr:sp macro="" textlink="">
      <xdr:nvSpPr>
        <xdr:cNvPr id="134" name="楕円 133">
          <a:extLst>
            <a:ext uri="{FF2B5EF4-FFF2-40B4-BE49-F238E27FC236}">
              <a16:creationId xmlns:a16="http://schemas.microsoft.com/office/drawing/2014/main" id="{D49E0DBB-BC76-48D5-9D4E-AA8A89061127}"/>
            </a:ext>
          </a:extLst>
        </xdr:cNvPr>
        <xdr:cNvSpPr/>
      </xdr:nvSpPr>
      <xdr:spPr>
        <a:xfrm>
          <a:off x="7810500" y="705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78642</xdr:rowOff>
    </xdr:from>
    <xdr:to>
      <xdr:col>45</xdr:col>
      <xdr:colOff>177800</xdr:colOff>
      <xdr:row>41</xdr:row>
      <xdr:rowOff>80528</xdr:rowOff>
    </xdr:to>
    <xdr:cxnSp macro="">
      <xdr:nvCxnSpPr>
        <xdr:cNvPr id="135" name="直線コネクタ 134">
          <a:extLst>
            <a:ext uri="{FF2B5EF4-FFF2-40B4-BE49-F238E27FC236}">
              <a16:creationId xmlns:a16="http://schemas.microsoft.com/office/drawing/2014/main" id="{2C3F52F9-C85F-4B11-8F31-7C2484C8F4D3}"/>
            </a:ext>
          </a:extLst>
        </xdr:cNvPr>
        <xdr:cNvCxnSpPr/>
      </xdr:nvCxnSpPr>
      <xdr:spPr>
        <a:xfrm flipV="1">
          <a:off x="7861300" y="7108092"/>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30877</xdr:rowOff>
    </xdr:from>
    <xdr:to>
      <xdr:col>36</xdr:col>
      <xdr:colOff>165100</xdr:colOff>
      <xdr:row>41</xdr:row>
      <xdr:rowOff>132477</xdr:rowOff>
    </xdr:to>
    <xdr:sp macro="" textlink="">
      <xdr:nvSpPr>
        <xdr:cNvPr id="136" name="楕円 135">
          <a:extLst>
            <a:ext uri="{FF2B5EF4-FFF2-40B4-BE49-F238E27FC236}">
              <a16:creationId xmlns:a16="http://schemas.microsoft.com/office/drawing/2014/main" id="{31262436-6E9D-442D-B922-876378960ABD}"/>
            </a:ext>
          </a:extLst>
        </xdr:cNvPr>
        <xdr:cNvSpPr/>
      </xdr:nvSpPr>
      <xdr:spPr>
        <a:xfrm>
          <a:off x="6921500" y="706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80528</xdr:rowOff>
    </xdr:from>
    <xdr:to>
      <xdr:col>41</xdr:col>
      <xdr:colOff>50800</xdr:colOff>
      <xdr:row>41</xdr:row>
      <xdr:rowOff>81677</xdr:rowOff>
    </xdr:to>
    <xdr:cxnSp macro="">
      <xdr:nvCxnSpPr>
        <xdr:cNvPr id="137" name="直線コネクタ 136">
          <a:extLst>
            <a:ext uri="{FF2B5EF4-FFF2-40B4-BE49-F238E27FC236}">
              <a16:creationId xmlns:a16="http://schemas.microsoft.com/office/drawing/2014/main" id="{A6964EB7-D357-4973-A84E-0F81127A28E4}"/>
            </a:ext>
          </a:extLst>
        </xdr:cNvPr>
        <xdr:cNvCxnSpPr/>
      </xdr:nvCxnSpPr>
      <xdr:spPr>
        <a:xfrm flipV="1">
          <a:off x="6972300" y="7109978"/>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F88ADD9A-0E52-4822-A055-6B07FCAF1B5E}"/>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3F23B6D0-8559-4DD1-87A3-BC3565E89A3F}"/>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83444</xdr:rowOff>
    </xdr:from>
    <xdr:ext cx="534377" cy="259045"/>
    <xdr:sp macro="" textlink="">
      <xdr:nvSpPr>
        <xdr:cNvPr id="140" name="n_3aveValue【道路】&#10;一人当たり延長">
          <a:extLst>
            <a:ext uri="{FF2B5EF4-FFF2-40B4-BE49-F238E27FC236}">
              <a16:creationId xmlns:a16="http://schemas.microsoft.com/office/drawing/2014/main" id="{32DCDFDB-D049-46C7-A55E-B7937502E561}"/>
            </a:ext>
          </a:extLst>
        </xdr:cNvPr>
        <xdr:cNvSpPr txBox="1"/>
      </xdr:nvSpPr>
      <xdr:spPr>
        <a:xfrm>
          <a:off x="7594111" y="67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72915</xdr:rowOff>
    </xdr:from>
    <xdr:ext cx="534377" cy="259045"/>
    <xdr:sp macro="" textlink="">
      <xdr:nvSpPr>
        <xdr:cNvPr id="141" name="n_4aveValue【道路】&#10;一人当たり延長">
          <a:extLst>
            <a:ext uri="{FF2B5EF4-FFF2-40B4-BE49-F238E27FC236}">
              <a16:creationId xmlns:a16="http://schemas.microsoft.com/office/drawing/2014/main" id="{D6ED3E69-9700-440B-B1FE-1288A5C36B29}"/>
            </a:ext>
          </a:extLst>
        </xdr:cNvPr>
        <xdr:cNvSpPr txBox="1"/>
      </xdr:nvSpPr>
      <xdr:spPr>
        <a:xfrm>
          <a:off x="6705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118351</xdr:rowOff>
    </xdr:from>
    <xdr:ext cx="534377" cy="259045"/>
    <xdr:sp macro="" textlink="">
      <xdr:nvSpPr>
        <xdr:cNvPr id="142" name="n_1mainValue【道路】&#10;一人当たり延長">
          <a:extLst>
            <a:ext uri="{FF2B5EF4-FFF2-40B4-BE49-F238E27FC236}">
              <a16:creationId xmlns:a16="http://schemas.microsoft.com/office/drawing/2014/main" id="{EC973753-E30A-4D91-B315-34572C4EB0CF}"/>
            </a:ext>
          </a:extLst>
        </xdr:cNvPr>
        <xdr:cNvSpPr txBox="1"/>
      </xdr:nvSpPr>
      <xdr:spPr>
        <a:xfrm>
          <a:off x="9359411" y="71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120569</xdr:rowOff>
    </xdr:from>
    <xdr:ext cx="534377" cy="259045"/>
    <xdr:sp macro="" textlink="">
      <xdr:nvSpPr>
        <xdr:cNvPr id="143" name="n_2mainValue【道路】&#10;一人当たり延長">
          <a:extLst>
            <a:ext uri="{FF2B5EF4-FFF2-40B4-BE49-F238E27FC236}">
              <a16:creationId xmlns:a16="http://schemas.microsoft.com/office/drawing/2014/main" id="{868C6988-CF7E-48E3-940F-E882E9C55544}"/>
            </a:ext>
          </a:extLst>
        </xdr:cNvPr>
        <xdr:cNvSpPr txBox="1"/>
      </xdr:nvSpPr>
      <xdr:spPr>
        <a:xfrm>
          <a:off x="8483111" y="715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122455</xdr:rowOff>
    </xdr:from>
    <xdr:ext cx="534377" cy="259045"/>
    <xdr:sp macro="" textlink="">
      <xdr:nvSpPr>
        <xdr:cNvPr id="144" name="n_3mainValue【道路】&#10;一人当たり延長">
          <a:extLst>
            <a:ext uri="{FF2B5EF4-FFF2-40B4-BE49-F238E27FC236}">
              <a16:creationId xmlns:a16="http://schemas.microsoft.com/office/drawing/2014/main" id="{4C7917DB-A773-4E29-ABFD-74C0DA5DB4FD}"/>
            </a:ext>
          </a:extLst>
        </xdr:cNvPr>
        <xdr:cNvSpPr txBox="1"/>
      </xdr:nvSpPr>
      <xdr:spPr>
        <a:xfrm>
          <a:off x="7594111" y="715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123604</xdr:rowOff>
    </xdr:from>
    <xdr:ext cx="534377" cy="259045"/>
    <xdr:sp macro="" textlink="">
      <xdr:nvSpPr>
        <xdr:cNvPr id="145" name="n_4mainValue【道路】&#10;一人当たり延長">
          <a:extLst>
            <a:ext uri="{FF2B5EF4-FFF2-40B4-BE49-F238E27FC236}">
              <a16:creationId xmlns:a16="http://schemas.microsoft.com/office/drawing/2014/main" id="{DEF38F96-A109-475C-9AC4-7144B4144A84}"/>
            </a:ext>
          </a:extLst>
        </xdr:cNvPr>
        <xdr:cNvSpPr txBox="1"/>
      </xdr:nvSpPr>
      <xdr:spPr>
        <a:xfrm>
          <a:off x="6705111" y="715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068721C-BED5-4FCD-A5D1-15AE3C427DC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924A7E1-2C79-42C0-8D60-B0F454D6A91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43A2D14-4AB2-4744-B7CF-956B7219341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62A7469-AFB7-4C89-A60C-5517C24E09D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B691292-CF57-465A-8CB6-7066027FBE0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54ACCF3-8FBE-483A-A216-358C23A9945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6C6BFC0-9B90-4D2B-ACDD-7B2AA3AB3CD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F204EE0-C9B6-48C1-85BB-7B09878D5A3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6F2AD1C-B7E9-441D-84D4-F358B0D2ACC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DB2F84B-8093-4F8D-A1BD-04C0774EF94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4F72AF9-D59A-44DC-8879-44DD4A8475C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2C482A9A-5238-45D6-BEA2-F6358F6113F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ECBE38DE-47C8-4A13-B8A3-0916052D267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727CE3CE-8E1B-4D9B-97A2-5F6A1B6D5AD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62299720-BAC0-45B9-8DCD-F4C9B441274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EA4B7387-63B9-490C-88EB-5706840E05D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5DC63466-F1C8-4C95-9518-F68A87B73CD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3D7701D5-3332-4804-A5CB-1E20756E7EC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77295C38-7B26-447B-AF6E-BACC222AE6F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46B7C9D-7683-4060-B5F0-3EEF3DB2272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A469D8A1-9030-4993-A088-FF8DC7BDCAF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5131807E-C094-4177-B839-6D49C11B381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ECDBE670-5B38-46C0-96B3-EBDF3DBCEC7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4B985CB6-08CF-4CB2-BC7E-F604D4150D7B}"/>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230F86C4-74CE-468C-91FC-ED1B8BE60E5E}"/>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3788150C-ACE4-45DB-BA16-EDF08D405D22}"/>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73C71FB6-337B-4D15-8F40-E10F2D6E8A78}"/>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C3866000-973D-49B0-857E-BDB4BB287BB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8194D007-47FC-477A-A9AA-C0ABF846AD6D}"/>
            </a:ext>
          </a:extLst>
        </xdr:cNvPr>
        <xdr:cNvSpPr txBox="1"/>
      </xdr:nvSpPr>
      <xdr:spPr>
        <a:xfrm>
          <a:off x="4673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96412C58-723B-461B-B494-4CA1577C14D7}"/>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26EA495A-A123-46F6-9203-5314CF54F77B}"/>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3569DBCE-2D12-4726-941C-1474EB81F505}"/>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4E43494A-F11E-46DE-BC56-C9CFC4293480}"/>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C8C9A584-3F7C-4A20-8633-B688E93984EC}"/>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4589C27-D10F-4D06-B835-205F3A1CF7B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FB699EA-79B7-4EEB-ACBF-6664944D771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946934C-48E9-454D-AF09-D5FCA440708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06C8CBB-E533-4188-B7E5-BECF9888F04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F876789-4619-4672-A2FC-DF492AFFA1B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85" name="楕円 184">
          <a:extLst>
            <a:ext uri="{FF2B5EF4-FFF2-40B4-BE49-F238E27FC236}">
              <a16:creationId xmlns:a16="http://schemas.microsoft.com/office/drawing/2014/main" id="{736EFC4E-460B-48E1-9011-527CF952F253}"/>
            </a:ext>
          </a:extLst>
        </xdr:cNvPr>
        <xdr:cNvSpPr/>
      </xdr:nvSpPr>
      <xdr:spPr>
        <a:xfrm>
          <a:off x="4584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64787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B43DBBB1-CB7F-482E-9F6C-E43FCCDF01A0}"/>
            </a:ext>
          </a:extLst>
        </xdr:cNvPr>
        <xdr:cNvSpPr txBox="1"/>
      </xdr:nvSpPr>
      <xdr:spPr>
        <a:xfrm>
          <a:off x="4673600"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49530</xdr:rowOff>
    </xdr:from>
    <xdr:to>
      <xdr:col>20</xdr:col>
      <xdr:colOff>38100</xdr:colOff>
      <xdr:row>60</xdr:row>
      <xdr:rowOff>151130</xdr:rowOff>
    </xdr:to>
    <xdr:sp macro="" textlink="">
      <xdr:nvSpPr>
        <xdr:cNvPr id="187" name="楕円 186">
          <a:extLst>
            <a:ext uri="{FF2B5EF4-FFF2-40B4-BE49-F238E27FC236}">
              <a16:creationId xmlns:a16="http://schemas.microsoft.com/office/drawing/2014/main" id="{AE633CEC-3F89-4CDF-9177-44B5C58F5244}"/>
            </a:ext>
          </a:extLst>
        </xdr:cNvPr>
        <xdr:cNvSpPr/>
      </xdr:nvSpPr>
      <xdr:spPr>
        <a:xfrm>
          <a:off x="3746500" y="1033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100330</xdr:rowOff>
    </xdr:from>
    <xdr:to>
      <xdr:col>24</xdr:col>
      <xdr:colOff>63500</xdr:colOff>
      <xdr:row>60</xdr:row>
      <xdr:rowOff>137160</xdr:rowOff>
    </xdr:to>
    <xdr:cxnSp macro="">
      <xdr:nvCxnSpPr>
        <xdr:cNvPr id="188" name="直線コネクタ 187">
          <a:extLst>
            <a:ext uri="{FF2B5EF4-FFF2-40B4-BE49-F238E27FC236}">
              <a16:creationId xmlns:a16="http://schemas.microsoft.com/office/drawing/2014/main" id="{2854A009-7C04-4444-BABD-206AADE116BC}"/>
            </a:ext>
          </a:extLst>
        </xdr:cNvPr>
        <xdr:cNvCxnSpPr/>
      </xdr:nvCxnSpPr>
      <xdr:spPr>
        <a:xfrm>
          <a:off x="3797300" y="10387330"/>
          <a:ext cx="8382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30480</xdr:rowOff>
    </xdr:from>
    <xdr:to>
      <xdr:col>15</xdr:col>
      <xdr:colOff>101600</xdr:colOff>
      <xdr:row>60</xdr:row>
      <xdr:rowOff>132080</xdr:rowOff>
    </xdr:to>
    <xdr:sp macro="" textlink="">
      <xdr:nvSpPr>
        <xdr:cNvPr id="189" name="楕円 188">
          <a:extLst>
            <a:ext uri="{FF2B5EF4-FFF2-40B4-BE49-F238E27FC236}">
              <a16:creationId xmlns:a16="http://schemas.microsoft.com/office/drawing/2014/main" id="{A60800B9-3F69-45C9-BB84-2FE9AF90F9D4}"/>
            </a:ext>
          </a:extLst>
        </xdr:cNvPr>
        <xdr:cNvSpPr/>
      </xdr:nvSpPr>
      <xdr:spPr>
        <a:xfrm>
          <a:off x="28575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81280</xdr:rowOff>
    </xdr:from>
    <xdr:to>
      <xdr:col>19</xdr:col>
      <xdr:colOff>177800</xdr:colOff>
      <xdr:row>60</xdr:row>
      <xdr:rowOff>100330</xdr:rowOff>
    </xdr:to>
    <xdr:cxnSp macro="">
      <xdr:nvCxnSpPr>
        <xdr:cNvPr id="190" name="直線コネクタ 189">
          <a:extLst>
            <a:ext uri="{FF2B5EF4-FFF2-40B4-BE49-F238E27FC236}">
              <a16:creationId xmlns:a16="http://schemas.microsoft.com/office/drawing/2014/main" id="{F8E00A9F-9847-457B-9B52-4DF061DB5376}"/>
            </a:ext>
          </a:extLst>
        </xdr:cNvPr>
        <xdr:cNvCxnSpPr/>
      </xdr:nvCxnSpPr>
      <xdr:spPr>
        <a:xfrm>
          <a:off x="2908300" y="103682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59690</xdr:rowOff>
    </xdr:from>
    <xdr:to>
      <xdr:col>10</xdr:col>
      <xdr:colOff>165100</xdr:colOff>
      <xdr:row>60</xdr:row>
      <xdr:rowOff>161290</xdr:rowOff>
    </xdr:to>
    <xdr:sp macro="" textlink="">
      <xdr:nvSpPr>
        <xdr:cNvPr id="191" name="楕円 190">
          <a:extLst>
            <a:ext uri="{FF2B5EF4-FFF2-40B4-BE49-F238E27FC236}">
              <a16:creationId xmlns:a16="http://schemas.microsoft.com/office/drawing/2014/main" id="{913D0720-3CD0-4593-9E56-8DD7AB078662}"/>
            </a:ext>
          </a:extLst>
        </xdr:cNvPr>
        <xdr:cNvSpPr/>
      </xdr:nvSpPr>
      <xdr:spPr>
        <a:xfrm>
          <a:off x="1968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81280</xdr:rowOff>
    </xdr:from>
    <xdr:to>
      <xdr:col>15</xdr:col>
      <xdr:colOff>50800</xdr:colOff>
      <xdr:row>60</xdr:row>
      <xdr:rowOff>110490</xdr:rowOff>
    </xdr:to>
    <xdr:cxnSp macro="">
      <xdr:nvCxnSpPr>
        <xdr:cNvPr id="192" name="直線コネクタ 191">
          <a:extLst>
            <a:ext uri="{FF2B5EF4-FFF2-40B4-BE49-F238E27FC236}">
              <a16:creationId xmlns:a16="http://schemas.microsoft.com/office/drawing/2014/main" id="{5D574B6D-3966-4F3B-855C-FDDB4933F584}"/>
            </a:ext>
          </a:extLst>
        </xdr:cNvPr>
        <xdr:cNvCxnSpPr/>
      </xdr:nvCxnSpPr>
      <xdr:spPr>
        <a:xfrm flipV="1">
          <a:off x="2019300" y="1036828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54610</xdr:rowOff>
    </xdr:from>
    <xdr:to>
      <xdr:col>6</xdr:col>
      <xdr:colOff>38100</xdr:colOff>
      <xdr:row>60</xdr:row>
      <xdr:rowOff>156210</xdr:rowOff>
    </xdr:to>
    <xdr:sp macro="" textlink="">
      <xdr:nvSpPr>
        <xdr:cNvPr id="193" name="楕円 192">
          <a:extLst>
            <a:ext uri="{FF2B5EF4-FFF2-40B4-BE49-F238E27FC236}">
              <a16:creationId xmlns:a16="http://schemas.microsoft.com/office/drawing/2014/main" id="{38BC36B7-B384-41CF-9347-3D240331AF72}"/>
            </a:ext>
          </a:extLst>
        </xdr:cNvPr>
        <xdr:cNvSpPr/>
      </xdr:nvSpPr>
      <xdr:spPr>
        <a:xfrm>
          <a:off x="1079500" y="1034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105410</xdr:rowOff>
    </xdr:from>
    <xdr:to>
      <xdr:col>10</xdr:col>
      <xdr:colOff>114300</xdr:colOff>
      <xdr:row>60</xdr:row>
      <xdr:rowOff>110490</xdr:rowOff>
    </xdr:to>
    <xdr:cxnSp macro="">
      <xdr:nvCxnSpPr>
        <xdr:cNvPr id="194" name="直線コネクタ 193">
          <a:extLst>
            <a:ext uri="{FF2B5EF4-FFF2-40B4-BE49-F238E27FC236}">
              <a16:creationId xmlns:a16="http://schemas.microsoft.com/office/drawing/2014/main" id="{A238F576-F430-4F4D-8DBF-D022C3EA56D7}"/>
            </a:ext>
          </a:extLst>
        </xdr:cNvPr>
        <xdr:cNvCxnSpPr/>
      </xdr:nvCxnSpPr>
      <xdr:spPr>
        <a:xfrm>
          <a:off x="1130300" y="1039241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B16F00FF-A6B2-46CF-8343-8405E5A17554}"/>
            </a:ext>
          </a:extLst>
        </xdr:cNvPr>
        <xdr:cNvSpPr txBox="1"/>
      </xdr:nvSpPr>
      <xdr:spPr>
        <a:xfrm>
          <a:off x="35820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7D520E61-33D6-4710-BE59-E13200FEC161}"/>
            </a:ext>
          </a:extLst>
        </xdr:cNvPr>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42D832F7-AD38-4FD6-A1FD-5425EEDF6A41}"/>
            </a:ext>
          </a:extLst>
        </xdr:cNvPr>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100347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333BE1D2-A215-4B8E-A511-F7BA5E265536}"/>
            </a:ext>
          </a:extLst>
        </xdr:cNvPr>
        <xdr:cNvSpPr txBox="1"/>
      </xdr:nvSpPr>
      <xdr:spPr>
        <a:xfrm>
          <a:off x="927744" y="1004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142257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08571F26-18B4-4C78-BD50-94956E1CAF35}"/>
            </a:ext>
          </a:extLst>
        </xdr:cNvPr>
        <xdr:cNvSpPr txBox="1"/>
      </xdr:nvSpPr>
      <xdr:spPr>
        <a:xfrm>
          <a:off x="3582044" y="1042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123207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51243C4C-0314-4368-8A49-1DE1A801F050}"/>
            </a:ext>
          </a:extLst>
        </xdr:cNvPr>
        <xdr:cNvSpPr txBox="1"/>
      </xdr:nvSpPr>
      <xdr:spPr>
        <a:xfrm>
          <a:off x="2705744" y="1041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152417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F2079289-BCDF-4F5A-928B-DEBB02244189}"/>
            </a:ext>
          </a:extLst>
        </xdr:cNvPr>
        <xdr:cNvSpPr txBox="1"/>
      </xdr:nvSpPr>
      <xdr:spPr>
        <a:xfrm>
          <a:off x="1816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147337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803D2B89-763B-4EFA-882A-787D620B802E}"/>
            </a:ext>
          </a:extLst>
        </xdr:cNvPr>
        <xdr:cNvSpPr txBox="1"/>
      </xdr:nvSpPr>
      <xdr:spPr>
        <a:xfrm>
          <a:off x="927744" y="10434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2816044C-D4D0-4E0E-A0FF-E10502EA414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FDF219A5-DB3E-4A4E-B725-9CA6667239A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E21291A7-1DD0-4416-BDEE-660E2EC432C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7A6B9EB-92F3-4A6A-8CCE-1A89E7098EE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737A9A8F-A374-47FC-9224-8861868AE2E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51D16EA4-2352-463F-A521-C8E72DD4922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118A0B91-0DE3-45E6-AB0B-B4181742F1E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33876858-CA9A-4F4F-9B3C-78510D06F4A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F26CFE5E-58EA-468B-81BA-76D7CC820B8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1F242BF9-4244-476D-BE1C-332ECFBE077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F328871E-B81E-4D97-8993-784252B9090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32A17A93-B1FC-4137-ADB1-DE180A93591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D1D33ECE-61A8-4D64-9AD0-406969C924F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BBC8E211-EA2C-4D8B-AF4B-013E7148F88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7DD9B474-F140-42ED-B6D0-98CB0312184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A127D009-51B9-4D9C-BD24-0B980F9E9DAE}"/>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6BECE518-B13A-49D1-A030-3AA9E7E20C7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A6C92F1E-7ADB-43D6-8CF9-7B1B3AFCB2E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6FD4ED5C-2595-48C8-9FA8-37320BB97DE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D2093476-3929-444D-BD2D-A6671BCE36E1}"/>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A8D2EE70-3712-49BA-A9DB-618B2FA7460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D280CE7A-5D8B-4060-8AD5-5FB7DA0CF70D}"/>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814EB311-91A4-4BFA-9947-98DDFD756DC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7623772B-368A-410E-A5E5-DE2C43B77CF7}"/>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8D903554-964D-4E57-AA0E-F0905C140443}"/>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57B37348-E502-49C4-A962-26A9F33B2108}"/>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288FD21F-5C4B-4056-B20D-8F785543A1DC}"/>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50ADD8CA-9159-4068-B70C-ED9DD3C2E5D6}"/>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E255614E-EC9F-48AD-BA76-DB2C92197973}"/>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BE0501C0-10B1-460A-A620-31FB38881CEE}"/>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95A5834C-9AEB-41E2-A3CB-15D47F394DE1}"/>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5DBD9D37-D16B-4FAC-98D3-A1C2AC2E0194}"/>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181D4886-5EC5-4856-ACAB-1017BAB43051}"/>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B034A89B-094E-474A-8DC7-478E4FA64582}"/>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F459A4B-6995-446C-97E8-CF25474242F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9B9B5B2-A4F8-478B-9E17-199BDD8B5DF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6A6DE91-D395-49DD-BDE7-E57FCE5ABEB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1CA3CCD-9AD8-44CF-8D46-6DFF3A2CC75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915F4F5-1521-4409-9C2D-4EE745D20AC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84227</xdr:rowOff>
    </xdr:from>
    <xdr:to>
      <xdr:col>55</xdr:col>
      <xdr:colOff>50800</xdr:colOff>
      <xdr:row>64</xdr:row>
      <xdr:rowOff>14377</xdr:rowOff>
    </xdr:to>
    <xdr:sp macro="" textlink="">
      <xdr:nvSpPr>
        <xdr:cNvPr id="242" name="楕円 241">
          <a:extLst>
            <a:ext uri="{FF2B5EF4-FFF2-40B4-BE49-F238E27FC236}">
              <a16:creationId xmlns:a16="http://schemas.microsoft.com/office/drawing/2014/main" id="{F11CCCEA-68BC-45C0-ACB7-14C1EFDC874C}"/>
            </a:ext>
          </a:extLst>
        </xdr:cNvPr>
        <xdr:cNvSpPr/>
      </xdr:nvSpPr>
      <xdr:spPr>
        <a:xfrm>
          <a:off x="10426700" y="1088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170604</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0EBF47E8-9809-472D-A623-CDBEC42F888D}"/>
            </a:ext>
          </a:extLst>
        </xdr:cNvPr>
        <xdr:cNvSpPr txBox="1"/>
      </xdr:nvSpPr>
      <xdr:spPr>
        <a:xfrm>
          <a:off x="10515600" y="1080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87826</xdr:rowOff>
    </xdr:from>
    <xdr:to>
      <xdr:col>50</xdr:col>
      <xdr:colOff>165100</xdr:colOff>
      <xdr:row>64</xdr:row>
      <xdr:rowOff>17976</xdr:rowOff>
    </xdr:to>
    <xdr:sp macro="" textlink="">
      <xdr:nvSpPr>
        <xdr:cNvPr id="244" name="楕円 243">
          <a:extLst>
            <a:ext uri="{FF2B5EF4-FFF2-40B4-BE49-F238E27FC236}">
              <a16:creationId xmlns:a16="http://schemas.microsoft.com/office/drawing/2014/main" id="{AF1311A5-35A6-42ED-B582-7CC5B86CD072}"/>
            </a:ext>
          </a:extLst>
        </xdr:cNvPr>
        <xdr:cNvSpPr/>
      </xdr:nvSpPr>
      <xdr:spPr>
        <a:xfrm>
          <a:off x="9588500" y="1088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135027</xdr:rowOff>
    </xdr:from>
    <xdr:to>
      <xdr:col>55</xdr:col>
      <xdr:colOff>0</xdr:colOff>
      <xdr:row>63</xdr:row>
      <xdr:rowOff>138626</xdr:rowOff>
    </xdr:to>
    <xdr:cxnSp macro="">
      <xdr:nvCxnSpPr>
        <xdr:cNvPr id="245" name="直線コネクタ 244">
          <a:extLst>
            <a:ext uri="{FF2B5EF4-FFF2-40B4-BE49-F238E27FC236}">
              <a16:creationId xmlns:a16="http://schemas.microsoft.com/office/drawing/2014/main" id="{243B3755-E5CA-49C8-9CC5-41F4515D8A9D}"/>
            </a:ext>
          </a:extLst>
        </xdr:cNvPr>
        <xdr:cNvCxnSpPr/>
      </xdr:nvCxnSpPr>
      <xdr:spPr>
        <a:xfrm flipV="1">
          <a:off x="9639300" y="10936377"/>
          <a:ext cx="8382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91780</xdr:rowOff>
    </xdr:from>
    <xdr:to>
      <xdr:col>46</xdr:col>
      <xdr:colOff>38100</xdr:colOff>
      <xdr:row>64</xdr:row>
      <xdr:rowOff>21930</xdr:rowOff>
    </xdr:to>
    <xdr:sp macro="" textlink="">
      <xdr:nvSpPr>
        <xdr:cNvPr id="246" name="楕円 245">
          <a:extLst>
            <a:ext uri="{FF2B5EF4-FFF2-40B4-BE49-F238E27FC236}">
              <a16:creationId xmlns:a16="http://schemas.microsoft.com/office/drawing/2014/main" id="{907160C1-0B6C-4C63-83C1-1A3CC6660C89}"/>
            </a:ext>
          </a:extLst>
        </xdr:cNvPr>
        <xdr:cNvSpPr/>
      </xdr:nvSpPr>
      <xdr:spPr>
        <a:xfrm>
          <a:off x="8699500" y="108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138626</xdr:rowOff>
    </xdr:from>
    <xdr:to>
      <xdr:col>50</xdr:col>
      <xdr:colOff>114300</xdr:colOff>
      <xdr:row>63</xdr:row>
      <xdr:rowOff>142580</xdr:rowOff>
    </xdr:to>
    <xdr:cxnSp macro="">
      <xdr:nvCxnSpPr>
        <xdr:cNvPr id="247" name="直線コネクタ 246">
          <a:extLst>
            <a:ext uri="{FF2B5EF4-FFF2-40B4-BE49-F238E27FC236}">
              <a16:creationId xmlns:a16="http://schemas.microsoft.com/office/drawing/2014/main" id="{9E1390E0-72F4-48C1-B970-283F29F4F8B0}"/>
            </a:ext>
          </a:extLst>
        </xdr:cNvPr>
        <xdr:cNvCxnSpPr/>
      </xdr:nvCxnSpPr>
      <xdr:spPr>
        <a:xfrm flipV="1">
          <a:off x="8750300" y="10939976"/>
          <a:ext cx="88900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98272</xdr:rowOff>
    </xdr:from>
    <xdr:to>
      <xdr:col>41</xdr:col>
      <xdr:colOff>101600</xdr:colOff>
      <xdr:row>64</xdr:row>
      <xdr:rowOff>28422</xdr:rowOff>
    </xdr:to>
    <xdr:sp macro="" textlink="">
      <xdr:nvSpPr>
        <xdr:cNvPr id="248" name="楕円 247">
          <a:extLst>
            <a:ext uri="{FF2B5EF4-FFF2-40B4-BE49-F238E27FC236}">
              <a16:creationId xmlns:a16="http://schemas.microsoft.com/office/drawing/2014/main" id="{F6D77544-2889-4A7E-8F18-6B99CDEFB03B}"/>
            </a:ext>
          </a:extLst>
        </xdr:cNvPr>
        <xdr:cNvSpPr/>
      </xdr:nvSpPr>
      <xdr:spPr>
        <a:xfrm>
          <a:off x="7810500" y="1089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142580</xdr:rowOff>
    </xdr:from>
    <xdr:to>
      <xdr:col>45</xdr:col>
      <xdr:colOff>177800</xdr:colOff>
      <xdr:row>63</xdr:row>
      <xdr:rowOff>149072</xdr:rowOff>
    </xdr:to>
    <xdr:cxnSp macro="">
      <xdr:nvCxnSpPr>
        <xdr:cNvPr id="249" name="直線コネクタ 248">
          <a:extLst>
            <a:ext uri="{FF2B5EF4-FFF2-40B4-BE49-F238E27FC236}">
              <a16:creationId xmlns:a16="http://schemas.microsoft.com/office/drawing/2014/main" id="{7EB768C9-2D78-41EF-A68F-8B17ADDD8153}"/>
            </a:ext>
          </a:extLst>
        </xdr:cNvPr>
        <xdr:cNvCxnSpPr/>
      </xdr:nvCxnSpPr>
      <xdr:spPr>
        <a:xfrm flipV="1">
          <a:off x="7861300" y="10943930"/>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101909</xdr:rowOff>
    </xdr:from>
    <xdr:to>
      <xdr:col>36</xdr:col>
      <xdr:colOff>165100</xdr:colOff>
      <xdr:row>64</xdr:row>
      <xdr:rowOff>32059</xdr:rowOff>
    </xdr:to>
    <xdr:sp macro="" textlink="">
      <xdr:nvSpPr>
        <xdr:cNvPr id="250" name="楕円 249">
          <a:extLst>
            <a:ext uri="{FF2B5EF4-FFF2-40B4-BE49-F238E27FC236}">
              <a16:creationId xmlns:a16="http://schemas.microsoft.com/office/drawing/2014/main" id="{69F6D6D0-1647-43D1-A393-36D8DE0464DA}"/>
            </a:ext>
          </a:extLst>
        </xdr:cNvPr>
        <xdr:cNvSpPr/>
      </xdr:nvSpPr>
      <xdr:spPr>
        <a:xfrm>
          <a:off x="6921500" y="1090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149072</xdr:rowOff>
    </xdr:from>
    <xdr:to>
      <xdr:col>41</xdr:col>
      <xdr:colOff>50800</xdr:colOff>
      <xdr:row>63</xdr:row>
      <xdr:rowOff>152709</xdr:rowOff>
    </xdr:to>
    <xdr:cxnSp macro="">
      <xdr:nvCxnSpPr>
        <xdr:cNvPr id="251" name="直線コネクタ 250">
          <a:extLst>
            <a:ext uri="{FF2B5EF4-FFF2-40B4-BE49-F238E27FC236}">
              <a16:creationId xmlns:a16="http://schemas.microsoft.com/office/drawing/2014/main" id="{05A8DE3C-B019-4A2F-BBD1-7306929BD72C}"/>
            </a:ext>
          </a:extLst>
        </xdr:cNvPr>
        <xdr:cNvCxnSpPr/>
      </xdr:nvCxnSpPr>
      <xdr:spPr>
        <a:xfrm flipV="1">
          <a:off x="6972300" y="10950422"/>
          <a:ext cx="889000" cy="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0F5C9785-2983-46C9-B118-09DAD0907622}"/>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661D1620-2CAD-46C3-B52D-2C74DBD8FB78}"/>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71E3C2B7-FB9F-4D42-A5B9-B59EC3991300}"/>
            </a:ext>
          </a:extLst>
        </xdr:cNvPr>
        <xdr:cNvSpPr txBox="1"/>
      </xdr:nvSpPr>
      <xdr:spPr>
        <a:xfrm>
          <a:off x="7516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100330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642134B3-739E-4AC3-8090-D96DFEF0CED1}"/>
            </a:ext>
          </a:extLst>
        </xdr:cNvPr>
        <xdr:cNvSpPr txBox="1"/>
      </xdr:nvSpPr>
      <xdr:spPr>
        <a:xfrm>
          <a:off x="6627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9103</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7709EDD0-F39E-4993-9F1E-33599CAD3BE5}"/>
            </a:ext>
          </a:extLst>
        </xdr:cNvPr>
        <xdr:cNvSpPr txBox="1"/>
      </xdr:nvSpPr>
      <xdr:spPr>
        <a:xfrm>
          <a:off x="9327095" y="1098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13057</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CBD6CD48-D26D-40C3-A962-A1749FA8090C}"/>
            </a:ext>
          </a:extLst>
        </xdr:cNvPr>
        <xdr:cNvSpPr txBox="1"/>
      </xdr:nvSpPr>
      <xdr:spPr>
        <a:xfrm>
          <a:off x="8450795" y="1098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19549</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5FD5AA32-50F8-41EB-95A6-315B5C9E3F07}"/>
            </a:ext>
          </a:extLst>
        </xdr:cNvPr>
        <xdr:cNvSpPr txBox="1"/>
      </xdr:nvSpPr>
      <xdr:spPr>
        <a:xfrm>
          <a:off x="7561795" y="1099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23186</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41C43F0E-BCCB-463B-B2BE-EF25376C39AA}"/>
            </a:ext>
          </a:extLst>
        </xdr:cNvPr>
        <xdr:cNvSpPr txBox="1"/>
      </xdr:nvSpPr>
      <xdr:spPr>
        <a:xfrm>
          <a:off x="6672795" y="10995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3A5F8CD-0B8B-46C8-9382-62C0BCC1C19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4DD8C229-6AC7-4A40-95C7-244F578591A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FEEE022B-72E6-4FC1-98B6-AA941C58488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1E63D54D-4146-4D7C-8293-DEAEB06D996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D6A4A7DF-C685-4AF4-BB6B-BCCD306281D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B72925D2-C06B-4138-BD74-A7936D88106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226A9944-1B11-4608-8579-984757B98AB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AE9CD5C3-D7F2-4482-ABBB-28FE4A5E03D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E0774A60-2C4D-4940-AAEE-6D7AB738933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D98E302B-8BF3-40E3-97F0-CAF282A6A78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94A71E1E-C520-4ADC-94BB-0F4CB30936E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1A49B709-2F8F-4A28-BD92-C1FD8F0F195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FC166CCB-D06C-4C4C-BBBC-A5BEE5471FB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70A44706-81F1-4E00-8345-6EA5197506E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DE0A920B-189F-433B-8DA1-CBD54165C68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E942BE87-1445-4B0D-8D20-F6CB7D9AAD2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9C4141B0-07F2-4A02-B521-071B5250703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68A71774-B624-44A4-84F9-81B7E46553E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4613EFCA-E1DA-4AD2-AF3D-DE73877EC92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6E4A4F6B-3A44-4EA7-8589-14BC4E9C620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FD0B5F87-AC49-4261-B205-0D18A5A890F3}"/>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AC66C5F5-0FC1-488D-97D2-67F84F1C681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87584EE5-41E2-4437-A635-50D6E6D2E0A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B0E9DAD7-97B2-4B11-A0F9-771B3C2B9781}"/>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6E7DF80F-D309-483A-9013-1CD389098F9E}"/>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4BF09B0B-9763-42C3-A62B-A3BDEE9AAE65}"/>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AE439015-F538-460C-AB6D-E380F12F2EDB}"/>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BE5D7C69-2FC1-4AF7-B490-C8C4D9C95F03}"/>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77488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CF83B9A4-032F-4E0B-9745-C2DCB705A104}"/>
            </a:ext>
          </a:extLst>
        </xdr:cNvPr>
        <xdr:cNvSpPr txBox="1"/>
      </xdr:nvSpPr>
      <xdr:spPr>
        <a:xfrm>
          <a:off x="4673600" y="13964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1DF35222-807A-4FB3-9B0F-9A12E6A61245}"/>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B70D0A99-504D-4AE2-B208-87221B9A77EE}"/>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7F23AAFB-FC98-4931-B932-623F20E15E4D}"/>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9FEA11B6-7DFD-45EE-9083-9BBCBB5608DB}"/>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A7DEB83F-C796-4C32-9B05-5BF83AAC94E2}"/>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E34B4174-96D8-43A3-B3F8-3F55D9EA2AC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DA33CA2-4F1B-441D-B7BE-FEDEB74E2B7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7025286-4098-40F0-AE71-09F3FDA1029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C85F44A-E4E4-4F75-9533-3985EFFB660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CECE532-6A97-4032-A5A1-E8F0804F4E0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167639</xdr:rowOff>
    </xdr:from>
    <xdr:to>
      <xdr:col>24</xdr:col>
      <xdr:colOff>114300</xdr:colOff>
      <xdr:row>84</xdr:row>
      <xdr:rowOff>97789</xdr:rowOff>
    </xdr:to>
    <xdr:sp macro="" textlink="">
      <xdr:nvSpPr>
        <xdr:cNvPr id="299" name="楕円 298">
          <a:extLst>
            <a:ext uri="{FF2B5EF4-FFF2-40B4-BE49-F238E27FC236}">
              <a16:creationId xmlns:a16="http://schemas.microsoft.com/office/drawing/2014/main" id="{6FC6F2E2-2E2E-478D-AF2C-7183A1AFFBA0}"/>
            </a:ext>
          </a:extLst>
        </xdr:cNvPr>
        <xdr:cNvSpPr/>
      </xdr:nvSpPr>
      <xdr:spPr>
        <a:xfrm>
          <a:off x="4584700" y="1439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146066</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6D386915-88B7-49A0-BF6F-A97EA9DE1D7D}"/>
            </a:ext>
          </a:extLst>
        </xdr:cNvPr>
        <xdr:cNvSpPr txBox="1"/>
      </xdr:nvSpPr>
      <xdr:spPr>
        <a:xfrm>
          <a:off x="4673600" y="1437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97789</xdr:rowOff>
    </xdr:from>
    <xdr:to>
      <xdr:col>20</xdr:col>
      <xdr:colOff>38100</xdr:colOff>
      <xdr:row>84</xdr:row>
      <xdr:rowOff>27939</xdr:rowOff>
    </xdr:to>
    <xdr:sp macro="" textlink="">
      <xdr:nvSpPr>
        <xdr:cNvPr id="301" name="楕円 300">
          <a:extLst>
            <a:ext uri="{FF2B5EF4-FFF2-40B4-BE49-F238E27FC236}">
              <a16:creationId xmlns:a16="http://schemas.microsoft.com/office/drawing/2014/main" id="{C2D52427-6EE7-474C-8DE0-D9BF65F073E6}"/>
            </a:ext>
          </a:extLst>
        </xdr:cNvPr>
        <xdr:cNvSpPr/>
      </xdr:nvSpPr>
      <xdr:spPr>
        <a:xfrm>
          <a:off x="3746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148589</xdr:rowOff>
    </xdr:from>
    <xdr:to>
      <xdr:col>24</xdr:col>
      <xdr:colOff>63500</xdr:colOff>
      <xdr:row>84</xdr:row>
      <xdr:rowOff>46989</xdr:rowOff>
    </xdr:to>
    <xdr:cxnSp macro="">
      <xdr:nvCxnSpPr>
        <xdr:cNvPr id="302" name="直線コネクタ 301">
          <a:extLst>
            <a:ext uri="{FF2B5EF4-FFF2-40B4-BE49-F238E27FC236}">
              <a16:creationId xmlns:a16="http://schemas.microsoft.com/office/drawing/2014/main" id="{807A6FD2-77EB-498E-9D33-5D8A448C51DB}"/>
            </a:ext>
          </a:extLst>
        </xdr:cNvPr>
        <xdr:cNvCxnSpPr/>
      </xdr:nvCxnSpPr>
      <xdr:spPr>
        <a:xfrm>
          <a:off x="3797300" y="14378939"/>
          <a:ext cx="8382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60961</xdr:rowOff>
    </xdr:from>
    <xdr:to>
      <xdr:col>15</xdr:col>
      <xdr:colOff>101600</xdr:colOff>
      <xdr:row>83</xdr:row>
      <xdr:rowOff>162561</xdr:rowOff>
    </xdr:to>
    <xdr:sp macro="" textlink="">
      <xdr:nvSpPr>
        <xdr:cNvPr id="303" name="楕円 302">
          <a:extLst>
            <a:ext uri="{FF2B5EF4-FFF2-40B4-BE49-F238E27FC236}">
              <a16:creationId xmlns:a16="http://schemas.microsoft.com/office/drawing/2014/main" id="{596DF102-420C-48EF-91A2-2149C44BA016}"/>
            </a:ext>
          </a:extLst>
        </xdr:cNvPr>
        <xdr:cNvSpPr/>
      </xdr:nvSpPr>
      <xdr:spPr>
        <a:xfrm>
          <a:off x="2857500" y="1429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111761</xdr:rowOff>
    </xdr:from>
    <xdr:to>
      <xdr:col>19</xdr:col>
      <xdr:colOff>177800</xdr:colOff>
      <xdr:row>83</xdr:row>
      <xdr:rowOff>148589</xdr:rowOff>
    </xdr:to>
    <xdr:cxnSp macro="">
      <xdr:nvCxnSpPr>
        <xdr:cNvPr id="304" name="直線コネクタ 303">
          <a:extLst>
            <a:ext uri="{FF2B5EF4-FFF2-40B4-BE49-F238E27FC236}">
              <a16:creationId xmlns:a16="http://schemas.microsoft.com/office/drawing/2014/main" id="{97F87CA0-EA6A-4CEE-9333-E9BE7FDB16D1}"/>
            </a:ext>
          </a:extLst>
        </xdr:cNvPr>
        <xdr:cNvCxnSpPr/>
      </xdr:nvCxnSpPr>
      <xdr:spPr>
        <a:xfrm>
          <a:off x="2908300" y="14342111"/>
          <a:ext cx="889000" cy="3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66039</xdr:rowOff>
    </xdr:from>
    <xdr:to>
      <xdr:col>10</xdr:col>
      <xdr:colOff>165100</xdr:colOff>
      <xdr:row>83</xdr:row>
      <xdr:rowOff>167639</xdr:rowOff>
    </xdr:to>
    <xdr:sp macro="" textlink="">
      <xdr:nvSpPr>
        <xdr:cNvPr id="305" name="楕円 304">
          <a:extLst>
            <a:ext uri="{FF2B5EF4-FFF2-40B4-BE49-F238E27FC236}">
              <a16:creationId xmlns:a16="http://schemas.microsoft.com/office/drawing/2014/main" id="{D237EF26-66A2-4C90-9789-A3D65FEA5CA7}"/>
            </a:ext>
          </a:extLst>
        </xdr:cNvPr>
        <xdr:cNvSpPr/>
      </xdr:nvSpPr>
      <xdr:spPr>
        <a:xfrm>
          <a:off x="1968500" y="1429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111761</xdr:rowOff>
    </xdr:from>
    <xdr:to>
      <xdr:col>15</xdr:col>
      <xdr:colOff>50800</xdr:colOff>
      <xdr:row>83</xdr:row>
      <xdr:rowOff>116839</xdr:rowOff>
    </xdr:to>
    <xdr:cxnSp macro="">
      <xdr:nvCxnSpPr>
        <xdr:cNvPr id="306" name="直線コネクタ 305">
          <a:extLst>
            <a:ext uri="{FF2B5EF4-FFF2-40B4-BE49-F238E27FC236}">
              <a16:creationId xmlns:a16="http://schemas.microsoft.com/office/drawing/2014/main" id="{5E234D0E-024F-4F55-BDC3-721EDDDCF1B6}"/>
            </a:ext>
          </a:extLst>
        </xdr:cNvPr>
        <xdr:cNvCxnSpPr/>
      </xdr:nvCxnSpPr>
      <xdr:spPr>
        <a:xfrm flipV="1">
          <a:off x="2019300" y="1434211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27939</xdr:rowOff>
    </xdr:from>
    <xdr:to>
      <xdr:col>6</xdr:col>
      <xdr:colOff>38100</xdr:colOff>
      <xdr:row>83</xdr:row>
      <xdr:rowOff>129539</xdr:rowOff>
    </xdr:to>
    <xdr:sp macro="" textlink="">
      <xdr:nvSpPr>
        <xdr:cNvPr id="307" name="楕円 306">
          <a:extLst>
            <a:ext uri="{FF2B5EF4-FFF2-40B4-BE49-F238E27FC236}">
              <a16:creationId xmlns:a16="http://schemas.microsoft.com/office/drawing/2014/main" id="{C8A37D43-2C7F-4604-B57C-1063D35C59B0}"/>
            </a:ext>
          </a:extLst>
        </xdr:cNvPr>
        <xdr:cNvSpPr/>
      </xdr:nvSpPr>
      <xdr:spPr>
        <a:xfrm>
          <a:off x="1079500" y="1425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78739</xdr:rowOff>
    </xdr:from>
    <xdr:to>
      <xdr:col>10</xdr:col>
      <xdr:colOff>114300</xdr:colOff>
      <xdr:row>83</xdr:row>
      <xdr:rowOff>116839</xdr:rowOff>
    </xdr:to>
    <xdr:cxnSp macro="">
      <xdr:nvCxnSpPr>
        <xdr:cNvPr id="308" name="直線コネクタ 307">
          <a:extLst>
            <a:ext uri="{FF2B5EF4-FFF2-40B4-BE49-F238E27FC236}">
              <a16:creationId xmlns:a16="http://schemas.microsoft.com/office/drawing/2014/main" id="{CD03EF82-A298-4EDA-B25F-2D4550B4EE16}"/>
            </a:ext>
          </a:extLst>
        </xdr:cNvPr>
        <xdr:cNvCxnSpPr/>
      </xdr:nvCxnSpPr>
      <xdr:spPr>
        <a:xfrm>
          <a:off x="1130300" y="143090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5545A274-22D8-4526-A352-4D48E0D8719D}"/>
            </a:ext>
          </a:extLst>
        </xdr:cNvPr>
        <xdr:cNvSpPr txBox="1"/>
      </xdr:nvSpPr>
      <xdr:spPr>
        <a:xfrm>
          <a:off x="35820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21EC6646-ECE7-4DC9-AF82-988BFBE96CF6}"/>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119397</xdr:rowOff>
    </xdr:from>
    <xdr:ext cx="405111" cy="259045"/>
    <xdr:sp macro="" textlink="">
      <xdr:nvSpPr>
        <xdr:cNvPr id="311" name="n_3aveValue【公営住宅】&#10;有形固定資産減価償却率">
          <a:extLst>
            <a:ext uri="{FF2B5EF4-FFF2-40B4-BE49-F238E27FC236}">
              <a16:creationId xmlns:a16="http://schemas.microsoft.com/office/drawing/2014/main" id="{6C55D3C6-1EEF-4B91-8B31-A856E8D6156E}"/>
            </a:ext>
          </a:extLst>
        </xdr:cNvPr>
        <xdr:cNvSpPr txBox="1"/>
      </xdr:nvSpPr>
      <xdr:spPr>
        <a:xfrm>
          <a:off x="1816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121938</xdr:rowOff>
    </xdr:from>
    <xdr:ext cx="405111" cy="259045"/>
    <xdr:sp macro="" textlink="">
      <xdr:nvSpPr>
        <xdr:cNvPr id="312" name="n_4aveValue【公営住宅】&#10;有形固定資産減価償却率">
          <a:extLst>
            <a:ext uri="{FF2B5EF4-FFF2-40B4-BE49-F238E27FC236}">
              <a16:creationId xmlns:a16="http://schemas.microsoft.com/office/drawing/2014/main" id="{BBD78F42-9800-4DC2-BA6F-61ED16087058}"/>
            </a:ext>
          </a:extLst>
        </xdr:cNvPr>
        <xdr:cNvSpPr txBox="1"/>
      </xdr:nvSpPr>
      <xdr:spPr>
        <a:xfrm>
          <a:off x="927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19066</xdr:rowOff>
    </xdr:from>
    <xdr:ext cx="405111" cy="259045"/>
    <xdr:sp macro="" textlink="">
      <xdr:nvSpPr>
        <xdr:cNvPr id="313" name="n_1mainValue【公営住宅】&#10;有形固定資産減価償却率">
          <a:extLst>
            <a:ext uri="{FF2B5EF4-FFF2-40B4-BE49-F238E27FC236}">
              <a16:creationId xmlns:a16="http://schemas.microsoft.com/office/drawing/2014/main" id="{2410967A-0750-4FD4-B57F-99E017A2E414}"/>
            </a:ext>
          </a:extLst>
        </xdr:cNvPr>
        <xdr:cNvSpPr txBox="1"/>
      </xdr:nvSpPr>
      <xdr:spPr>
        <a:xfrm>
          <a:off x="35820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153688</xdr:rowOff>
    </xdr:from>
    <xdr:ext cx="405111" cy="259045"/>
    <xdr:sp macro="" textlink="">
      <xdr:nvSpPr>
        <xdr:cNvPr id="314" name="n_2mainValue【公営住宅】&#10;有形固定資産減価償却率">
          <a:extLst>
            <a:ext uri="{FF2B5EF4-FFF2-40B4-BE49-F238E27FC236}">
              <a16:creationId xmlns:a16="http://schemas.microsoft.com/office/drawing/2014/main" id="{F6FAAC8C-62CF-4237-9FAD-07372947380D}"/>
            </a:ext>
          </a:extLst>
        </xdr:cNvPr>
        <xdr:cNvSpPr txBox="1"/>
      </xdr:nvSpPr>
      <xdr:spPr>
        <a:xfrm>
          <a:off x="2705744" y="1438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158766</xdr:rowOff>
    </xdr:from>
    <xdr:ext cx="405111" cy="259045"/>
    <xdr:sp macro="" textlink="">
      <xdr:nvSpPr>
        <xdr:cNvPr id="315" name="n_3mainValue【公営住宅】&#10;有形固定資産減価償却率">
          <a:extLst>
            <a:ext uri="{FF2B5EF4-FFF2-40B4-BE49-F238E27FC236}">
              <a16:creationId xmlns:a16="http://schemas.microsoft.com/office/drawing/2014/main" id="{70E24F7E-BB23-45CF-8135-FB3EE1BC68EF}"/>
            </a:ext>
          </a:extLst>
        </xdr:cNvPr>
        <xdr:cNvSpPr txBox="1"/>
      </xdr:nvSpPr>
      <xdr:spPr>
        <a:xfrm>
          <a:off x="1816744" y="1438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120666</xdr:rowOff>
    </xdr:from>
    <xdr:ext cx="405111" cy="259045"/>
    <xdr:sp macro="" textlink="">
      <xdr:nvSpPr>
        <xdr:cNvPr id="316" name="n_4mainValue【公営住宅】&#10;有形固定資産減価償却率">
          <a:extLst>
            <a:ext uri="{FF2B5EF4-FFF2-40B4-BE49-F238E27FC236}">
              <a16:creationId xmlns:a16="http://schemas.microsoft.com/office/drawing/2014/main" id="{75A38C39-17C5-4E2D-9575-23C9E3742996}"/>
            </a:ext>
          </a:extLst>
        </xdr:cNvPr>
        <xdr:cNvSpPr txBox="1"/>
      </xdr:nvSpPr>
      <xdr:spPr>
        <a:xfrm>
          <a:off x="927744" y="14351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F970F239-C981-4FF6-9920-A8BA7342FEE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91DE3632-E463-4C96-B9F2-1DD31DB7E3A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A99284D9-29D3-479A-A5AF-B87098734BB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8E0A24A6-72E4-43EF-A5B1-10E97CE5AEA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7226A179-2F20-4623-A147-6B645248BAC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2DADE28-6CF4-42E3-A59C-0AE17E9F643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935FF3CB-0AC0-40D8-9DBD-3EADAFE3AB9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2768961A-69AB-4A46-B5E1-F8882E5ABB4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82888FCE-FC0B-4974-BBD1-313A322E0BA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82F3DFA0-980D-427A-99FE-487975394E1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9C9856B6-E828-4C50-8ADE-8A851792524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1EA90F25-25D9-48BE-8779-406B910C64A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15BA84E7-5A52-40F9-B0B2-C564B9ECC54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C11B864E-7A78-4A0B-8FE4-EA75FC364949}"/>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486CE445-9F28-481B-BC3B-B6E083C7FCB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676434FC-6CF7-441A-B61A-EE1136530D4F}"/>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983EA924-847B-4A63-8757-0B09B872398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4128251A-09F7-4FC6-8785-336BBC26A66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8DD8417B-60C4-45AD-ACD7-B7F45094F17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4DB2A722-70E4-43C4-9D0F-95E98EF3C11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416042F6-7A9A-4BB7-8EC9-3A9A4852054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4822D795-9331-418F-B2DB-D7AF79992102}"/>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88639FC1-6014-4EE8-8E48-BDEDED0DE53F}"/>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F8C29621-9046-4B42-A201-1DE72404298F}"/>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C53C5FB3-5D0D-49BC-89BB-CEEE75EBD33C}"/>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EAD0F339-EFE7-40D4-94F4-0D5B8B313632}"/>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6B6C141C-9490-47E2-8F0C-BE5225AD9CCE}"/>
            </a:ext>
          </a:extLst>
        </xdr:cNvPr>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E41A6A5E-EC20-4CBC-9E3D-091378002E39}"/>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FC303002-D0BF-496D-BC52-D170FA2BD623}"/>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29CFE96B-AD71-43EE-813B-2735453770AC}"/>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8EAE6A2F-316D-4FD2-B598-2901FC466E84}"/>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49676914-AEA5-4944-A0D6-266443F1BDF6}"/>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5DDB2AF7-41E5-4D9F-A562-3BDAEC2BD45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8292A65F-C55A-41E7-A581-1D8A0B0402D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E05B52F8-DF92-4DA0-8B04-1D57C79F0B2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BF64B4E-25E4-4EBD-9B64-1C58A2703BE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6FCD567-BEA5-4F2F-8946-AA023BA855C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26757</xdr:rowOff>
    </xdr:from>
    <xdr:to>
      <xdr:col>55</xdr:col>
      <xdr:colOff>50800</xdr:colOff>
      <xdr:row>85</xdr:row>
      <xdr:rowOff>128357</xdr:rowOff>
    </xdr:to>
    <xdr:sp macro="" textlink="">
      <xdr:nvSpPr>
        <xdr:cNvPr id="354" name="楕円 353">
          <a:extLst>
            <a:ext uri="{FF2B5EF4-FFF2-40B4-BE49-F238E27FC236}">
              <a16:creationId xmlns:a16="http://schemas.microsoft.com/office/drawing/2014/main" id="{085121D3-F92C-4600-A574-31F3935D14F8}"/>
            </a:ext>
          </a:extLst>
        </xdr:cNvPr>
        <xdr:cNvSpPr/>
      </xdr:nvSpPr>
      <xdr:spPr>
        <a:xfrm>
          <a:off x="10426700" y="1460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5184</xdr:rowOff>
    </xdr:from>
    <xdr:ext cx="469744" cy="259045"/>
    <xdr:sp macro="" textlink="">
      <xdr:nvSpPr>
        <xdr:cNvPr id="355" name="【公営住宅】&#10;一人当たり面積該当値テキスト">
          <a:extLst>
            <a:ext uri="{FF2B5EF4-FFF2-40B4-BE49-F238E27FC236}">
              <a16:creationId xmlns:a16="http://schemas.microsoft.com/office/drawing/2014/main" id="{EB6CE6BD-B1B3-4AEF-82E3-530DB3944A50}"/>
            </a:ext>
          </a:extLst>
        </xdr:cNvPr>
        <xdr:cNvSpPr txBox="1"/>
      </xdr:nvSpPr>
      <xdr:spPr>
        <a:xfrm>
          <a:off x="10515600" y="1457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29316</xdr:rowOff>
    </xdr:from>
    <xdr:to>
      <xdr:col>50</xdr:col>
      <xdr:colOff>165100</xdr:colOff>
      <xdr:row>85</xdr:row>
      <xdr:rowOff>130916</xdr:rowOff>
    </xdr:to>
    <xdr:sp macro="" textlink="">
      <xdr:nvSpPr>
        <xdr:cNvPr id="356" name="楕円 355">
          <a:extLst>
            <a:ext uri="{FF2B5EF4-FFF2-40B4-BE49-F238E27FC236}">
              <a16:creationId xmlns:a16="http://schemas.microsoft.com/office/drawing/2014/main" id="{7F9AD251-64DC-458F-95A5-189C03BF4B49}"/>
            </a:ext>
          </a:extLst>
        </xdr:cNvPr>
        <xdr:cNvSpPr/>
      </xdr:nvSpPr>
      <xdr:spPr>
        <a:xfrm>
          <a:off x="9588500" y="1460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77557</xdr:rowOff>
    </xdr:from>
    <xdr:to>
      <xdr:col>55</xdr:col>
      <xdr:colOff>0</xdr:colOff>
      <xdr:row>85</xdr:row>
      <xdr:rowOff>80116</xdr:rowOff>
    </xdr:to>
    <xdr:cxnSp macro="">
      <xdr:nvCxnSpPr>
        <xdr:cNvPr id="357" name="直線コネクタ 356">
          <a:extLst>
            <a:ext uri="{FF2B5EF4-FFF2-40B4-BE49-F238E27FC236}">
              <a16:creationId xmlns:a16="http://schemas.microsoft.com/office/drawing/2014/main" id="{AFFAE482-4297-487C-A1EE-2E26E6609033}"/>
            </a:ext>
          </a:extLst>
        </xdr:cNvPr>
        <xdr:cNvCxnSpPr/>
      </xdr:nvCxnSpPr>
      <xdr:spPr>
        <a:xfrm flipV="1">
          <a:off x="9639300" y="14650807"/>
          <a:ext cx="838200" cy="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32426</xdr:rowOff>
    </xdr:from>
    <xdr:to>
      <xdr:col>46</xdr:col>
      <xdr:colOff>38100</xdr:colOff>
      <xdr:row>85</xdr:row>
      <xdr:rowOff>134026</xdr:rowOff>
    </xdr:to>
    <xdr:sp macro="" textlink="">
      <xdr:nvSpPr>
        <xdr:cNvPr id="358" name="楕円 357">
          <a:extLst>
            <a:ext uri="{FF2B5EF4-FFF2-40B4-BE49-F238E27FC236}">
              <a16:creationId xmlns:a16="http://schemas.microsoft.com/office/drawing/2014/main" id="{10D77918-8C51-4E53-9D1D-76FCCE674256}"/>
            </a:ext>
          </a:extLst>
        </xdr:cNvPr>
        <xdr:cNvSpPr/>
      </xdr:nvSpPr>
      <xdr:spPr>
        <a:xfrm>
          <a:off x="8699500" y="146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80116</xdr:rowOff>
    </xdr:from>
    <xdr:to>
      <xdr:col>50</xdr:col>
      <xdr:colOff>114300</xdr:colOff>
      <xdr:row>85</xdr:row>
      <xdr:rowOff>83226</xdr:rowOff>
    </xdr:to>
    <xdr:cxnSp macro="">
      <xdr:nvCxnSpPr>
        <xdr:cNvPr id="359" name="直線コネクタ 358">
          <a:extLst>
            <a:ext uri="{FF2B5EF4-FFF2-40B4-BE49-F238E27FC236}">
              <a16:creationId xmlns:a16="http://schemas.microsoft.com/office/drawing/2014/main" id="{AFDAC413-6E22-4574-A76C-AD980C97873D}"/>
            </a:ext>
          </a:extLst>
        </xdr:cNvPr>
        <xdr:cNvCxnSpPr/>
      </xdr:nvCxnSpPr>
      <xdr:spPr>
        <a:xfrm flipV="1">
          <a:off x="8750300" y="14653366"/>
          <a:ext cx="8890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33203</xdr:rowOff>
    </xdr:from>
    <xdr:to>
      <xdr:col>41</xdr:col>
      <xdr:colOff>101600</xdr:colOff>
      <xdr:row>85</xdr:row>
      <xdr:rowOff>134803</xdr:rowOff>
    </xdr:to>
    <xdr:sp macro="" textlink="">
      <xdr:nvSpPr>
        <xdr:cNvPr id="360" name="楕円 359">
          <a:extLst>
            <a:ext uri="{FF2B5EF4-FFF2-40B4-BE49-F238E27FC236}">
              <a16:creationId xmlns:a16="http://schemas.microsoft.com/office/drawing/2014/main" id="{8E1A4EE3-2A03-4A4A-8830-D55920ACA789}"/>
            </a:ext>
          </a:extLst>
        </xdr:cNvPr>
        <xdr:cNvSpPr/>
      </xdr:nvSpPr>
      <xdr:spPr>
        <a:xfrm>
          <a:off x="7810500" y="1460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83226</xdr:rowOff>
    </xdr:from>
    <xdr:to>
      <xdr:col>45</xdr:col>
      <xdr:colOff>177800</xdr:colOff>
      <xdr:row>85</xdr:row>
      <xdr:rowOff>84003</xdr:rowOff>
    </xdr:to>
    <xdr:cxnSp macro="">
      <xdr:nvCxnSpPr>
        <xdr:cNvPr id="361" name="直線コネクタ 360">
          <a:extLst>
            <a:ext uri="{FF2B5EF4-FFF2-40B4-BE49-F238E27FC236}">
              <a16:creationId xmlns:a16="http://schemas.microsoft.com/office/drawing/2014/main" id="{A5B2392E-7FB9-4DE0-96AB-0993B5E6F21F}"/>
            </a:ext>
          </a:extLst>
        </xdr:cNvPr>
        <xdr:cNvCxnSpPr/>
      </xdr:nvCxnSpPr>
      <xdr:spPr>
        <a:xfrm flipV="1">
          <a:off x="7861300" y="14656476"/>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35626</xdr:rowOff>
    </xdr:from>
    <xdr:to>
      <xdr:col>36</xdr:col>
      <xdr:colOff>165100</xdr:colOff>
      <xdr:row>85</xdr:row>
      <xdr:rowOff>137226</xdr:rowOff>
    </xdr:to>
    <xdr:sp macro="" textlink="">
      <xdr:nvSpPr>
        <xdr:cNvPr id="362" name="楕円 361">
          <a:extLst>
            <a:ext uri="{FF2B5EF4-FFF2-40B4-BE49-F238E27FC236}">
              <a16:creationId xmlns:a16="http://schemas.microsoft.com/office/drawing/2014/main" id="{4CDF895A-0F3E-4235-B222-A5AE4B4026DD}"/>
            </a:ext>
          </a:extLst>
        </xdr:cNvPr>
        <xdr:cNvSpPr/>
      </xdr:nvSpPr>
      <xdr:spPr>
        <a:xfrm>
          <a:off x="6921500" y="1460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84003</xdr:rowOff>
    </xdr:from>
    <xdr:to>
      <xdr:col>41</xdr:col>
      <xdr:colOff>50800</xdr:colOff>
      <xdr:row>85</xdr:row>
      <xdr:rowOff>86426</xdr:rowOff>
    </xdr:to>
    <xdr:cxnSp macro="">
      <xdr:nvCxnSpPr>
        <xdr:cNvPr id="363" name="直線コネクタ 362">
          <a:extLst>
            <a:ext uri="{FF2B5EF4-FFF2-40B4-BE49-F238E27FC236}">
              <a16:creationId xmlns:a16="http://schemas.microsoft.com/office/drawing/2014/main" id="{A8A3423F-3789-4C52-A1C6-4417B24A1240}"/>
            </a:ext>
          </a:extLst>
        </xdr:cNvPr>
        <xdr:cNvCxnSpPr/>
      </xdr:nvCxnSpPr>
      <xdr:spPr>
        <a:xfrm flipV="1">
          <a:off x="6972300" y="14657253"/>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895AF65C-0024-4250-B55E-9B071A80A49F}"/>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BDC9AB14-B68F-4B14-B5EA-1DC85E4F8C18}"/>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94775</xdr:rowOff>
    </xdr:from>
    <xdr:ext cx="469744" cy="259045"/>
    <xdr:sp macro="" textlink="">
      <xdr:nvSpPr>
        <xdr:cNvPr id="366" name="n_3aveValue【公営住宅】&#10;一人当たり面積">
          <a:extLst>
            <a:ext uri="{FF2B5EF4-FFF2-40B4-BE49-F238E27FC236}">
              <a16:creationId xmlns:a16="http://schemas.microsoft.com/office/drawing/2014/main" id="{0D768A79-6D6E-40FB-BE39-B030A35FB289}"/>
            </a:ext>
          </a:extLst>
        </xdr:cNvPr>
        <xdr:cNvSpPr txBox="1"/>
      </xdr:nvSpPr>
      <xdr:spPr>
        <a:xfrm>
          <a:off x="7626427" y="143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68623</xdr:rowOff>
    </xdr:from>
    <xdr:ext cx="469744" cy="259045"/>
    <xdr:sp macro="" textlink="">
      <xdr:nvSpPr>
        <xdr:cNvPr id="367" name="n_4aveValue【公営住宅】&#10;一人当たり面積">
          <a:extLst>
            <a:ext uri="{FF2B5EF4-FFF2-40B4-BE49-F238E27FC236}">
              <a16:creationId xmlns:a16="http://schemas.microsoft.com/office/drawing/2014/main" id="{AB53AF7E-ACEE-4ABC-BE04-6D10828EE86B}"/>
            </a:ext>
          </a:extLst>
        </xdr:cNvPr>
        <xdr:cNvSpPr txBox="1"/>
      </xdr:nvSpPr>
      <xdr:spPr>
        <a:xfrm>
          <a:off x="6737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122043</xdr:rowOff>
    </xdr:from>
    <xdr:ext cx="469744" cy="259045"/>
    <xdr:sp macro="" textlink="">
      <xdr:nvSpPr>
        <xdr:cNvPr id="368" name="n_1mainValue【公営住宅】&#10;一人当たり面積">
          <a:extLst>
            <a:ext uri="{FF2B5EF4-FFF2-40B4-BE49-F238E27FC236}">
              <a16:creationId xmlns:a16="http://schemas.microsoft.com/office/drawing/2014/main" id="{DB0B1711-1462-4BF4-A4E9-D61D5AFFE6DC}"/>
            </a:ext>
          </a:extLst>
        </xdr:cNvPr>
        <xdr:cNvSpPr txBox="1"/>
      </xdr:nvSpPr>
      <xdr:spPr>
        <a:xfrm>
          <a:off x="9391727" y="14695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125153</xdr:rowOff>
    </xdr:from>
    <xdr:ext cx="469744" cy="259045"/>
    <xdr:sp macro="" textlink="">
      <xdr:nvSpPr>
        <xdr:cNvPr id="369" name="n_2mainValue【公営住宅】&#10;一人当たり面積">
          <a:extLst>
            <a:ext uri="{FF2B5EF4-FFF2-40B4-BE49-F238E27FC236}">
              <a16:creationId xmlns:a16="http://schemas.microsoft.com/office/drawing/2014/main" id="{58BF8D28-EDEC-4B86-A4FE-5258A161C00C}"/>
            </a:ext>
          </a:extLst>
        </xdr:cNvPr>
        <xdr:cNvSpPr txBox="1"/>
      </xdr:nvSpPr>
      <xdr:spPr>
        <a:xfrm>
          <a:off x="8515427" y="146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125930</xdr:rowOff>
    </xdr:from>
    <xdr:ext cx="469744" cy="259045"/>
    <xdr:sp macro="" textlink="">
      <xdr:nvSpPr>
        <xdr:cNvPr id="370" name="n_3mainValue【公営住宅】&#10;一人当たり面積">
          <a:extLst>
            <a:ext uri="{FF2B5EF4-FFF2-40B4-BE49-F238E27FC236}">
              <a16:creationId xmlns:a16="http://schemas.microsoft.com/office/drawing/2014/main" id="{3AA117DC-B559-489E-88E4-AFAE87082ACF}"/>
            </a:ext>
          </a:extLst>
        </xdr:cNvPr>
        <xdr:cNvSpPr txBox="1"/>
      </xdr:nvSpPr>
      <xdr:spPr>
        <a:xfrm>
          <a:off x="7626427" y="146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128353</xdr:rowOff>
    </xdr:from>
    <xdr:ext cx="469744" cy="259045"/>
    <xdr:sp macro="" textlink="">
      <xdr:nvSpPr>
        <xdr:cNvPr id="371" name="n_4mainValue【公営住宅】&#10;一人当たり面積">
          <a:extLst>
            <a:ext uri="{FF2B5EF4-FFF2-40B4-BE49-F238E27FC236}">
              <a16:creationId xmlns:a16="http://schemas.microsoft.com/office/drawing/2014/main" id="{BDDDA042-EB0E-47E8-95D0-4752D4B65EBD}"/>
            </a:ext>
          </a:extLst>
        </xdr:cNvPr>
        <xdr:cNvSpPr txBox="1"/>
      </xdr:nvSpPr>
      <xdr:spPr>
        <a:xfrm>
          <a:off x="6737427" y="1470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528AED3C-C71D-4CAD-9AB0-B32C7AC645D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C4D0DC21-9D16-49DE-9BBC-17383736756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E2B97961-24FC-4019-ABAF-112FBED3C80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825FD299-43EF-4FAF-9573-01B520D4005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D04A1305-6AD9-4495-B918-5CA0384227E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A59FA456-AE2B-4F99-9988-D4B365399D5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53BF4AC5-7062-4A24-9DFB-33330E13364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B32443B7-40C1-4444-9FDD-778896AF1AA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B9DE142D-095D-40E7-9DD5-D7363E8AE2E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7B52317F-67EA-48B3-9C11-AF495E969A9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B002227B-DC2B-4685-A89E-3600059072D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10696647-08AD-43CC-A98E-E0381AFF8E1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BCF1BF0E-BFDE-4D8B-B01A-3DCA20BC5C7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BA017F0B-4390-45EF-A06E-C86F380FF1F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CC18AA62-C27A-4357-BC5A-52C3324D183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075575F5-16B1-4088-B62A-EC653B970396}"/>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20556A10-21CC-4666-9110-B1183821505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72E739AB-4488-4E0C-858D-9374E7FBD52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31BEF2D9-6149-4245-97A3-1CA049FC5F4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B7C6BB95-95B2-40B0-BD10-6D3698AC93E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9B5BF3BB-15EB-44F1-8329-3395906313EA}"/>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F527B9E0-168C-4F02-8752-1F361E02DAA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BB457E3C-BDB1-40DF-8BC8-621190BF8263}"/>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id="{52DA8467-96CD-4852-BFF3-F7E0DFC2B24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396" name="直線コネクタ 395">
          <a:extLst>
            <a:ext uri="{FF2B5EF4-FFF2-40B4-BE49-F238E27FC236}">
              <a16:creationId xmlns:a16="http://schemas.microsoft.com/office/drawing/2014/main" id="{C9D803EF-0FEF-4458-936D-4B0575A5B0E1}"/>
            </a:ext>
          </a:extLst>
        </xdr:cNvPr>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7" name="【港湾・漁港】&#10;有形固定資産減価償却率最小値テキスト">
          <a:extLst>
            <a:ext uri="{FF2B5EF4-FFF2-40B4-BE49-F238E27FC236}">
              <a16:creationId xmlns:a16="http://schemas.microsoft.com/office/drawing/2014/main" id="{642795AC-EBBA-48B4-B18C-A7072B4F23D3}"/>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8" name="直線コネクタ 397">
          <a:extLst>
            <a:ext uri="{FF2B5EF4-FFF2-40B4-BE49-F238E27FC236}">
              <a16:creationId xmlns:a16="http://schemas.microsoft.com/office/drawing/2014/main" id="{8ACA67FD-826F-49CC-ABB6-FD81B3970E62}"/>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399" name="【港湾・漁港】&#10;有形固定資産減価償却率最大値テキスト">
          <a:extLst>
            <a:ext uri="{FF2B5EF4-FFF2-40B4-BE49-F238E27FC236}">
              <a16:creationId xmlns:a16="http://schemas.microsoft.com/office/drawing/2014/main" id="{16352D43-3120-4EF7-BA65-296E8AFFEA7A}"/>
            </a:ext>
          </a:extLst>
        </xdr:cNvPr>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400" name="直線コネクタ 399">
          <a:extLst>
            <a:ext uri="{FF2B5EF4-FFF2-40B4-BE49-F238E27FC236}">
              <a16:creationId xmlns:a16="http://schemas.microsoft.com/office/drawing/2014/main" id="{496A52D6-BC1B-40F3-A7D2-7811DCDE5E49}"/>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27322</xdr:rowOff>
    </xdr:from>
    <xdr:ext cx="405111" cy="259045"/>
    <xdr:sp macro="" textlink="">
      <xdr:nvSpPr>
        <xdr:cNvPr id="401" name="【港湾・漁港】&#10;有形固定資産減価償却率平均値テキスト">
          <a:extLst>
            <a:ext uri="{FF2B5EF4-FFF2-40B4-BE49-F238E27FC236}">
              <a16:creationId xmlns:a16="http://schemas.microsoft.com/office/drawing/2014/main" id="{D1BAA0C0-A596-4BAE-962C-043DED8BD034}"/>
            </a:ext>
          </a:extLst>
        </xdr:cNvPr>
        <xdr:cNvSpPr txBox="1"/>
      </xdr:nvSpPr>
      <xdr:spPr>
        <a:xfrm>
          <a:off x="4673600" y="1768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xdr:rowOff>
    </xdr:from>
    <xdr:to>
      <xdr:col>24</xdr:col>
      <xdr:colOff>114300</xdr:colOff>
      <xdr:row>104</xdr:row>
      <xdr:rowOff>106045</xdr:rowOff>
    </xdr:to>
    <xdr:sp macro="" textlink="">
      <xdr:nvSpPr>
        <xdr:cNvPr id="402" name="フローチャート: 判断 401">
          <a:extLst>
            <a:ext uri="{FF2B5EF4-FFF2-40B4-BE49-F238E27FC236}">
              <a16:creationId xmlns:a16="http://schemas.microsoft.com/office/drawing/2014/main" id="{170EEBAA-E56A-43C7-98C0-4681661BC47B}"/>
            </a:ext>
          </a:extLst>
        </xdr:cNvPr>
        <xdr:cNvSpPr/>
      </xdr:nvSpPr>
      <xdr:spPr>
        <a:xfrm>
          <a:off x="45847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158750</xdr:rowOff>
    </xdr:from>
    <xdr:to>
      <xdr:col>20</xdr:col>
      <xdr:colOff>38100</xdr:colOff>
      <xdr:row>104</xdr:row>
      <xdr:rowOff>88900</xdr:rowOff>
    </xdr:to>
    <xdr:sp macro="" textlink="">
      <xdr:nvSpPr>
        <xdr:cNvPr id="403" name="フローチャート: 判断 402">
          <a:extLst>
            <a:ext uri="{FF2B5EF4-FFF2-40B4-BE49-F238E27FC236}">
              <a16:creationId xmlns:a16="http://schemas.microsoft.com/office/drawing/2014/main" id="{7BF69DD2-9813-4612-899E-14F63E2E9697}"/>
            </a:ext>
          </a:extLst>
        </xdr:cNvPr>
        <xdr:cNvSpPr/>
      </xdr:nvSpPr>
      <xdr:spPr>
        <a:xfrm>
          <a:off x="3746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128270</xdr:rowOff>
    </xdr:from>
    <xdr:to>
      <xdr:col>15</xdr:col>
      <xdr:colOff>101600</xdr:colOff>
      <xdr:row>104</xdr:row>
      <xdr:rowOff>58420</xdr:rowOff>
    </xdr:to>
    <xdr:sp macro="" textlink="">
      <xdr:nvSpPr>
        <xdr:cNvPr id="404" name="フローチャート: 判断 403">
          <a:extLst>
            <a:ext uri="{FF2B5EF4-FFF2-40B4-BE49-F238E27FC236}">
              <a16:creationId xmlns:a16="http://schemas.microsoft.com/office/drawing/2014/main" id="{BA0373FB-9DAF-4737-BC69-760CB8D782EC}"/>
            </a:ext>
          </a:extLst>
        </xdr:cNvPr>
        <xdr:cNvSpPr/>
      </xdr:nvSpPr>
      <xdr:spPr>
        <a:xfrm>
          <a:off x="2857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33020</xdr:rowOff>
    </xdr:from>
    <xdr:to>
      <xdr:col>10</xdr:col>
      <xdr:colOff>165100</xdr:colOff>
      <xdr:row>103</xdr:row>
      <xdr:rowOff>134620</xdr:rowOff>
    </xdr:to>
    <xdr:sp macro="" textlink="">
      <xdr:nvSpPr>
        <xdr:cNvPr id="405" name="フローチャート: 判断 404">
          <a:extLst>
            <a:ext uri="{FF2B5EF4-FFF2-40B4-BE49-F238E27FC236}">
              <a16:creationId xmlns:a16="http://schemas.microsoft.com/office/drawing/2014/main" id="{0B73091A-4F7F-404D-95E2-DE88F55EB5AD}"/>
            </a:ext>
          </a:extLst>
        </xdr:cNvPr>
        <xdr:cNvSpPr/>
      </xdr:nvSpPr>
      <xdr:spPr>
        <a:xfrm>
          <a:off x="1968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15875</xdr:rowOff>
    </xdr:from>
    <xdr:to>
      <xdr:col>6</xdr:col>
      <xdr:colOff>38100</xdr:colOff>
      <xdr:row>103</xdr:row>
      <xdr:rowOff>117475</xdr:rowOff>
    </xdr:to>
    <xdr:sp macro="" textlink="">
      <xdr:nvSpPr>
        <xdr:cNvPr id="406" name="フローチャート: 判断 405">
          <a:extLst>
            <a:ext uri="{FF2B5EF4-FFF2-40B4-BE49-F238E27FC236}">
              <a16:creationId xmlns:a16="http://schemas.microsoft.com/office/drawing/2014/main" id="{65E0588E-C1E5-4DB8-8083-C0FCC39EEB8D}"/>
            </a:ext>
          </a:extLst>
        </xdr:cNvPr>
        <xdr:cNvSpPr/>
      </xdr:nvSpPr>
      <xdr:spPr>
        <a:xfrm>
          <a:off x="1079500" y="1767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3A699339-4526-4A48-A747-90F65971A3A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96E2C2D-E6B6-43E9-B5F3-9BE57086F74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CD323DF2-7333-4BD0-A914-197B77296A2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A301C7BE-49D0-4799-93E7-883898C0AC7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AD04F29-BBCB-40A4-AC94-353C501B10B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101600</xdr:rowOff>
    </xdr:from>
    <xdr:to>
      <xdr:col>24</xdr:col>
      <xdr:colOff>114300</xdr:colOff>
      <xdr:row>109</xdr:row>
      <xdr:rowOff>31750</xdr:rowOff>
    </xdr:to>
    <xdr:sp macro="" textlink="">
      <xdr:nvSpPr>
        <xdr:cNvPr id="412" name="楕円 411">
          <a:extLst>
            <a:ext uri="{FF2B5EF4-FFF2-40B4-BE49-F238E27FC236}">
              <a16:creationId xmlns:a16="http://schemas.microsoft.com/office/drawing/2014/main" id="{91517B0C-F82A-4281-A6B2-918C764D9143}"/>
            </a:ext>
          </a:extLst>
        </xdr:cNvPr>
        <xdr:cNvSpPr/>
      </xdr:nvSpPr>
      <xdr:spPr>
        <a:xfrm>
          <a:off x="4584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16527</xdr:rowOff>
    </xdr:from>
    <xdr:ext cx="469744" cy="259045"/>
    <xdr:sp macro="" textlink="">
      <xdr:nvSpPr>
        <xdr:cNvPr id="413" name="【港湾・漁港】&#10;有形固定資産減価償却率該当値テキスト">
          <a:extLst>
            <a:ext uri="{FF2B5EF4-FFF2-40B4-BE49-F238E27FC236}">
              <a16:creationId xmlns:a16="http://schemas.microsoft.com/office/drawing/2014/main" id="{27CE175F-85C3-4D6B-9037-BBF251A0A2AC}"/>
            </a:ext>
          </a:extLst>
        </xdr:cNvPr>
        <xdr:cNvSpPr txBox="1"/>
      </xdr:nvSpPr>
      <xdr:spPr>
        <a:xfrm>
          <a:off x="4673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99695</xdr:rowOff>
    </xdr:from>
    <xdr:to>
      <xdr:col>20</xdr:col>
      <xdr:colOff>38100</xdr:colOff>
      <xdr:row>109</xdr:row>
      <xdr:rowOff>29845</xdr:rowOff>
    </xdr:to>
    <xdr:sp macro="" textlink="">
      <xdr:nvSpPr>
        <xdr:cNvPr id="414" name="楕円 413">
          <a:extLst>
            <a:ext uri="{FF2B5EF4-FFF2-40B4-BE49-F238E27FC236}">
              <a16:creationId xmlns:a16="http://schemas.microsoft.com/office/drawing/2014/main" id="{A5CBF632-296C-4F4C-B171-736D4E897617}"/>
            </a:ext>
          </a:extLst>
        </xdr:cNvPr>
        <xdr:cNvSpPr/>
      </xdr:nvSpPr>
      <xdr:spPr>
        <a:xfrm>
          <a:off x="3746500" y="1861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150495</xdr:rowOff>
    </xdr:from>
    <xdr:to>
      <xdr:col>24</xdr:col>
      <xdr:colOff>63500</xdr:colOff>
      <xdr:row>108</xdr:row>
      <xdr:rowOff>152400</xdr:rowOff>
    </xdr:to>
    <xdr:cxnSp macro="">
      <xdr:nvCxnSpPr>
        <xdr:cNvPr id="415" name="直線コネクタ 414">
          <a:extLst>
            <a:ext uri="{FF2B5EF4-FFF2-40B4-BE49-F238E27FC236}">
              <a16:creationId xmlns:a16="http://schemas.microsoft.com/office/drawing/2014/main" id="{A8DC8C55-E92B-4833-BF59-70036513E850}"/>
            </a:ext>
          </a:extLst>
        </xdr:cNvPr>
        <xdr:cNvCxnSpPr/>
      </xdr:nvCxnSpPr>
      <xdr:spPr>
        <a:xfrm>
          <a:off x="3797300" y="186670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95886</xdr:rowOff>
    </xdr:from>
    <xdr:to>
      <xdr:col>15</xdr:col>
      <xdr:colOff>101600</xdr:colOff>
      <xdr:row>109</xdr:row>
      <xdr:rowOff>26036</xdr:rowOff>
    </xdr:to>
    <xdr:sp macro="" textlink="">
      <xdr:nvSpPr>
        <xdr:cNvPr id="416" name="楕円 415">
          <a:extLst>
            <a:ext uri="{FF2B5EF4-FFF2-40B4-BE49-F238E27FC236}">
              <a16:creationId xmlns:a16="http://schemas.microsoft.com/office/drawing/2014/main" id="{8C657389-6FAF-4ADC-9392-97E93C1C8A82}"/>
            </a:ext>
          </a:extLst>
        </xdr:cNvPr>
        <xdr:cNvSpPr/>
      </xdr:nvSpPr>
      <xdr:spPr>
        <a:xfrm>
          <a:off x="2857500" y="1861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146686</xdr:rowOff>
    </xdr:from>
    <xdr:to>
      <xdr:col>19</xdr:col>
      <xdr:colOff>177800</xdr:colOff>
      <xdr:row>108</xdr:row>
      <xdr:rowOff>150495</xdr:rowOff>
    </xdr:to>
    <xdr:cxnSp macro="">
      <xdr:nvCxnSpPr>
        <xdr:cNvPr id="417" name="直線コネクタ 416">
          <a:extLst>
            <a:ext uri="{FF2B5EF4-FFF2-40B4-BE49-F238E27FC236}">
              <a16:creationId xmlns:a16="http://schemas.microsoft.com/office/drawing/2014/main" id="{46BFCA3F-B95B-403B-9545-B66AFB870B1E}"/>
            </a:ext>
          </a:extLst>
        </xdr:cNvPr>
        <xdr:cNvCxnSpPr/>
      </xdr:nvCxnSpPr>
      <xdr:spPr>
        <a:xfrm>
          <a:off x="2908300" y="1866328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95886</xdr:rowOff>
    </xdr:from>
    <xdr:to>
      <xdr:col>10</xdr:col>
      <xdr:colOff>165100</xdr:colOff>
      <xdr:row>109</xdr:row>
      <xdr:rowOff>26036</xdr:rowOff>
    </xdr:to>
    <xdr:sp macro="" textlink="">
      <xdr:nvSpPr>
        <xdr:cNvPr id="418" name="楕円 417">
          <a:extLst>
            <a:ext uri="{FF2B5EF4-FFF2-40B4-BE49-F238E27FC236}">
              <a16:creationId xmlns:a16="http://schemas.microsoft.com/office/drawing/2014/main" id="{769A148D-AA8E-40FC-A79D-5B3260501C17}"/>
            </a:ext>
          </a:extLst>
        </xdr:cNvPr>
        <xdr:cNvSpPr/>
      </xdr:nvSpPr>
      <xdr:spPr>
        <a:xfrm>
          <a:off x="1968500" y="1861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146686</xdr:rowOff>
    </xdr:from>
    <xdr:to>
      <xdr:col>15</xdr:col>
      <xdr:colOff>50800</xdr:colOff>
      <xdr:row>108</xdr:row>
      <xdr:rowOff>146686</xdr:rowOff>
    </xdr:to>
    <xdr:cxnSp macro="">
      <xdr:nvCxnSpPr>
        <xdr:cNvPr id="419" name="直線コネクタ 418">
          <a:extLst>
            <a:ext uri="{FF2B5EF4-FFF2-40B4-BE49-F238E27FC236}">
              <a16:creationId xmlns:a16="http://schemas.microsoft.com/office/drawing/2014/main" id="{5E3A692B-54A0-405A-A27D-30EDD001758D}"/>
            </a:ext>
          </a:extLst>
        </xdr:cNvPr>
        <xdr:cNvCxnSpPr/>
      </xdr:nvCxnSpPr>
      <xdr:spPr>
        <a:xfrm>
          <a:off x="2019300" y="18663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92075</xdr:rowOff>
    </xdr:from>
    <xdr:to>
      <xdr:col>6</xdr:col>
      <xdr:colOff>38100</xdr:colOff>
      <xdr:row>109</xdr:row>
      <xdr:rowOff>22225</xdr:rowOff>
    </xdr:to>
    <xdr:sp macro="" textlink="">
      <xdr:nvSpPr>
        <xdr:cNvPr id="420" name="楕円 419">
          <a:extLst>
            <a:ext uri="{FF2B5EF4-FFF2-40B4-BE49-F238E27FC236}">
              <a16:creationId xmlns:a16="http://schemas.microsoft.com/office/drawing/2014/main" id="{9E94D0CF-ED22-4C1C-BF8F-8BCE4108FAE1}"/>
            </a:ext>
          </a:extLst>
        </xdr:cNvPr>
        <xdr:cNvSpPr/>
      </xdr:nvSpPr>
      <xdr:spPr>
        <a:xfrm>
          <a:off x="1079500" y="186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142875</xdr:rowOff>
    </xdr:from>
    <xdr:to>
      <xdr:col>10</xdr:col>
      <xdr:colOff>114300</xdr:colOff>
      <xdr:row>108</xdr:row>
      <xdr:rowOff>146686</xdr:rowOff>
    </xdr:to>
    <xdr:cxnSp macro="">
      <xdr:nvCxnSpPr>
        <xdr:cNvPr id="421" name="直線コネクタ 420">
          <a:extLst>
            <a:ext uri="{FF2B5EF4-FFF2-40B4-BE49-F238E27FC236}">
              <a16:creationId xmlns:a16="http://schemas.microsoft.com/office/drawing/2014/main" id="{4E6DF291-5AB5-4F02-90B6-B9A7E61B58C9}"/>
            </a:ext>
          </a:extLst>
        </xdr:cNvPr>
        <xdr:cNvCxnSpPr/>
      </xdr:nvCxnSpPr>
      <xdr:spPr>
        <a:xfrm>
          <a:off x="1130300" y="186594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105427</xdr:rowOff>
    </xdr:from>
    <xdr:ext cx="405111" cy="259045"/>
    <xdr:sp macro="" textlink="">
      <xdr:nvSpPr>
        <xdr:cNvPr id="422" name="n_1aveValue【港湾・漁港】&#10;有形固定資産減価償却率">
          <a:extLst>
            <a:ext uri="{FF2B5EF4-FFF2-40B4-BE49-F238E27FC236}">
              <a16:creationId xmlns:a16="http://schemas.microsoft.com/office/drawing/2014/main" id="{C75FBEB7-A1A4-4CB4-9B44-28D717C59C44}"/>
            </a:ext>
          </a:extLst>
        </xdr:cNvPr>
        <xdr:cNvSpPr txBox="1"/>
      </xdr:nvSpPr>
      <xdr:spPr>
        <a:xfrm>
          <a:off x="35820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74947</xdr:rowOff>
    </xdr:from>
    <xdr:ext cx="405111" cy="259045"/>
    <xdr:sp macro="" textlink="">
      <xdr:nvSpPr>
        <xdr:cNvPr id="423" name="n_2aveValue【港湾・漁港】&#10;有形固定資産減価償却率">
          <a:extLst>
            <a:ext uri="{FF2B5EF4-FFF2-40B4-BE49-F238E27FC236}">
              <a16:creationId xmlns:a16="http://schemas.microsoft.com/office/drawing/2014/main" id="{511C9005-A128-45E4-A0C5-1E1BB9661495}"/>
            </a:ext>
          </a:extLst>
        </xdr:cNvPr>
        <xdr:cNvSpPr txBox="1"/>
      </xdr:nvSpPr>
      <xdr:spPr>
        <a:xfrm>
          <a:off x="2705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151147</xdr:rowOff>
    </xdr:from>
    <xdr:ext cx="405111" cy="259045"/>
    <xdr:sp macro="" textlink="">
      <xdr:nvSpPr>
        <xdr:cNvPr id="424" name="n_3aveValue【港湾・漁港】&#10;有形固定資産減価償却率">
          <a:extLst>
            <a:ext uri="{FF2B5EF4-FFF2-40B4-BE49-F238E27FC236}">
              <a16:creationId xmlns:a16="http://schemas.microsoft.com/office/drawing/2014/main" id="{84BE5CF3-9230-45A7-8833-E2D665D71131}"/>
            </a:ext>
          </a:extLst>
        </xdr:cNvPr>
        <xdr:cNvSpPr txBox="1"/>
      </xdr:nvSpPr>
      <xdr:spPr>
        <a:xfrm>
          <a:off x="1816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134002</xdr:rowOff>
    </xdr:from>
    <xdr:ext cx="405111" cy="259045"/>
    <xdr:sp macro="" textlink="">
      <xdr:nvSpPr>
        <xdr:cNvPr id="425" name="n_4aveValue【港湾・漁港】&#10;有形固定資産減価償却率">
          <a:extLst>
            <a:ext uri="{FF2B5EF4-FFF2-40B4-BE49-F238E27FC236}">
              <a16:creationId xmlns:a16="http://schemas.microsoft.com/office/drawing/2014/main" id="{A9F118AF-3665-472D-9BD8-276711419983}"/>
            </a:ext>
          </a:extLst>
        </xdr:cNvPr>
        <xdr:cNvSpPr txBox="1"/>
      </xdr:nvSpPr>
      <xdr:spPr>
        <a:xfrm>
          <a:off x="927744" y="1745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20972</xdr:rowOff>
    </xdr:from>
    <xdr:ext cx="405111" cy="259045"/>
    <xdr:sp macro="" textlink="">
      <xdr:nvSpPr>
        <xdr:cNvPr id="426" name="n_1mainValue【港湾・漁港】&#10;有形固定資産減価償却率">
          <a:extLst>
            <a:ext uri="{FF2B5EF4-FFF2-40B4-BE49-F238E27FC236}">
              <a16:creationId xmlns:a16="http://schemas.microsoft.com/office/drawing/2014/main" id="{349D33DD-189C-4D84-BA15-C994ACF80A18}"/>
            </a:ext>
          </a:extLst>
        </xdr:cNvPr>
        <xdr:cNvSpPr txBox="1"/>
      </xdr:nvSpPr>
      <xdr:spPr>
        <a:xfrm>
          <a:off x="3582044" y="187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17163</xdr:rowOff>
    </xdr:from>
    <xdr:ext cx="405111" cy="259045"/>
    <xdr:sp macro="" textlink="">
      <xdr:nvSpPr>
        <xdr:cNvPr id="427" name="n_2mainValue【港湾・漁港】&#10;有形固定資産減価償却率">
          <a:extLst>
            <a:ext uri="{FF2B5EF4-FFF2-40B4-BE49-F238E27FC236}">
              <a16:creationId xmlns:a16="http://schemas.microsoft.com/office/drawing/2014/main" id="{B5B48116-274A-42F2-B7A4-D5ED350F7ED7}"/>
            </a:ext>
          </a:extLst>
        </xdr:cNvPr>
        <xdr:cNvSpPr txBox="1"/>
      </xdr:nvSpPr>
      <xdr:spPr>
        <a:xfrm>
          <a:off x="2705744" y="1870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17163</xdr:rowOff>
    </xdr:from>
    <xdr:ext cx="405111" cy="259045"/>
    <xdr:sp macro="" textlink="">
      <xdr:nvSpPr>
        <xdr:cNvPr id="428" name="n_3mainValue【港湾・漁港】&#10;有形固定資産減価償却率">
          <a:extLst>
            <a:ext uri="{FF2B5EF4-FFF2-40B4-BE49-F238E27FC236}">
              <a16:creationId xmlns:a16="http://schemas.microsoft.com/office/drawing/2014/main" id="{407ED457-C6C3-4B2F-B430-551A905B3D5E}"/>
            </a:ext>
          </a:extLst>
        </xdr:cNvPr>
        <xdr:cNvSpPr txBox="1"/>
      </xdr:nvSpPr>
      <xdr:spPr>
        <a:xfrm>
          <a:off x="1816744" y="1870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13352</xdr:rowOff>
    </xdr:from>
    <xdr:ext cx="405111" cy="259045"/>
    <xdr:sp macro="" textlink="">
      <xdr:nvSpPr>
        <xdr:cNvPr id="429" name="n_4mainValue【港湾・漁港】&#10;有形固定資産減価償却率">
          <a:extLst>
            <a:ext uri="{FF2B5EF4-FFF2-40B4-BE49-F238E27FC236}">
              <a16:creationId xmlns:a16="http://schemas.microsoft.com/office/drawing/2014/main" id="{7D25E797-94C4-4D2E-9D57-E45A168B4FFC}"/>
            </a:ext>
          </a:extLst>
        </xdr:cNvPr>
        <xdr:cNvSpPr txBox="1"/>
      </xdr:nvSpPr>
      <xdr:spPr>
        <a:xfrm>
          <a:off x="927744" y="187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9A570E81-5341-4699-AA94-56E4AF4F3AC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933E2DF9-0D66-48E9-AE20-948CD3F60DB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BA08D650-FEFF-4D02-911B-18BF46A44E6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12428B33-C66B-4274-A5C4-7EEE97C1034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607F4699-C392-48E4-B5DC-26051D41B05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E1C840CF-90B6-4F28-A2A3-57F1250838F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290202F7-E7B0-4B76-A910-428CA5464FC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F1B67F2B-50AA-467D-AA73-94FFB641DFC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FE6CCB9C-13FB-4D55-89D1-29AFE20914C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BAD1470C-B1F2-4CAC-9CFF-19D113311E8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F670C7BA-E60C-4346-A1ED-9F1CA7447C0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1" name="テキスト ボックス 440">
          <a:extLst>
            <a:ext uri="{FF2B5EF4-FFF2-40B4-BE49-F238E27FC236}">
              <a16:creationId xmlns:a16="http://schemas.microsoft.com/office/drawing/2014/main" id="{36176A5D-8981-429A-BF8D-13D1841F6CC8}"/>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175E98C9-B89E-4762-98E3-03D17346B02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3" name="テキスト ボックス 442">
          <a:extLst>
            <a:ext uri="{FF2B5EF4-FFF2-40B4-BE49-F238E27FC236}">
              <a16:creationId xmlns:a16="http://schemas.microsoft.com/office/drawing/2014/main" id="{EFA741BF-3477-413A-8BDD-8728EFCC5C5F}"/>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EC192499-6DC1-425E-B9C9-909BF2370B0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5" name="テキスト ボックス 444">
          <a:extLst>
            <a:ext uri="{FF2B5EF4-FFF2-40B4-BE49-F238E27FC236}">
              <a16:creationId xmlns:a16="http://schemas.microsoft.com/office/drawing/2014/main" id="{99CC86A6-4E85-4465-8A20-8DC3CFCC6688}"/>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826CD4D0-3E7F-4857-BB4A-2BC2C734D6E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47" name="テキスト ボックス 446">
          <a:extLst>
            <a:ext uri="{FF2B5EF4-FFF2-40B4-BE49-F238E27FC236}">
              <a16:creationId xmlns:a16="http://schemas.microsoft.com/office/drawing/2014/main" id="{C6633C0C-31B2-46A5-8A73-D396DD7AC86A}"/>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8F67F210-BB6A-4276-9612-F9277F79BD2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49" name="テキスト ボックス 448">
          <a:extLst>
            <a:ext uri="{FF2B5EF4-FFF2-40B4-BE49-F238E27FC236}">
              <a16:creationId xmlns:a16="http://schemas.microsoft.com/office/drawing/2014/main" id="{38D8D2F8-40CB-4B37-8A87-3D67418B04A0}"/>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37E679E2-8791-40C2-B46D-6415AD4A923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1" name="テキスト ボックス 450">
          <a:extLst>
            <a:ext uri="{FF2B5EF4-FFF2-40B4-BE49-F238E27FC236}">
              <a16:creationId xmlns:a16="http://schemas.microsoft.com/office/drawing/2014/main" id="{17C8441D-59A5-4B9A-AA5B-880DA8626C54}"/>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896EFFE6-E8DB-4B4E-8200-41A952CDE08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168934</xdr:rowOff>
    </xdr:from>
    <xdr:to>
      <xdr:col>54</xdr:col>
      <xdr:colOff>189865</xdr:colOff>
      <xdr:row>108</xdr:row>
      <xdr:rowOff>152144</xdr:rowOff>
    </xdr:to>
    <xdr:cxnSp macro="">
      <xdr:nvCxnSpPr>
        <xdr:cNvPr id="453" name="直線コネクタ 452">
          <a:extLst>
            <a:ext uri="{FF2B5EF4-FFF2-40B4-BE49-F238E27FC236}">
              <a16:creationId xmlns:a16="http://schemas.microsoft.com/office/drawing/2014/main" id="{06329BFF-A28E-4AB3-A281-171452EE7605}"/>
            </a:ext>
          </a:extLst>
        </xdr:cNvPr>
        <xdr:cNvCxnSpPr/>
      </xdr:nvCxnSpPr>
      <xdr:spPr>
        <a:xfrm flipV="1">
          <a:off x="10476865" y="17142484"/>
          <a:ext cx="0" cy="1526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155971</xdr:rowOff>
    </xdr:from>
    <xdr:ext cx="534377" cy="259045"/>
    <xdr:sp macro="" textlink="">
      <xdr:nvSpPr>
        <xdr:cNvPr id="454" name="【港湾・漁港】&#10;一人当たり有形固定資産（償却資産）額最小値テキスト">
          <a:extLst>
            <a:ext uri="{FF2B5EF4-FFF2-40B4-BE49-F238E27FC236}">
              <a16:creationId xmlns:a16="http://schemas.microsoft.com/office/drawing/2014/main" id="{6B9E5CAE-BD3B-46CD-A088-D5C2603E8194}"/>
            </a:ext>
          </a:extLst>
        </xdr:cNvPr>
        <xdr:cNvSpPr txBox="1"/>
      </xdr:nvSpPr>
      <xdr:spPr>
        <a:xfrm>
          <a:off x="10515600" y="1867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152144</xdr:rowOff>
    </xdr:from>
    <xdr:to>
      <xdr:col>55</xdr:col>
      <xdr:colOff>88900</xdr:colOff>
      <xdr:row>108</xdr:row>
      <xdr:rowOff>152144</xdr:rowOff>
    </xdr:to>
    <xdr:cxnSp macro="">
      <xdr:nvCxnSpPr>
        <xdr:cNvPr id="455" name="直線コネクタ 454">
          <a:extLst>
            <a:ext uri="{FF2B5EF4-FFF2-40B4-BE49-F238E27FC236}">
              <a16:creationId xmlns:a16="http://schemas.microsoft.com/office/drawing/2014/main" id="{4916193E-07CE-4243-B79B-C5A66CF5666B}"/>
            </a:ext>
          </a:extLst>
        </xdr:cNvPr>
        <xdr:cNvCxnSpPr/>
      </xdr:nvCxnSpPr>
      <xdr:spPr>
        <a:xfrm>
          <a:off x="10388600" y="18668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115611</xdr:rowOff>
    </xdr:from>
    <xdr:ext cx="819455" cy="259045"/>
    <xdr:sp macro="" textlink="">
      <xdr:nvSpPr>
        <xdr:cNvPr id="456" name="【港湾・漁港】&#10;一人当たり有形固定資産（償却資産）額最大値テキスト">
          <a:extLst>
            <a:ext uri="{FF2B5EF4-FFF2-40B4-BE49-F238E27FC236}">
              <a16:creationId xmlns:a16="http://schemas.microsoft.com/office/drawing/2014/main" id="{82F72342-73D5-4D08-B3F4-61A65067C097}"/>
            </a:ext>
          </a:extLst>
        </xdr:cNvPr>
        <xdr:cNvSpPr txBox="1"/>
      </xdr:nvSpPr>
      <xdr:spPr>
        <a:xfrm>
          <a:off x="10515600" y="1691771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120,198,125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168934</xdr:rowOff>
    </xdr:from>
    <xdr:to>
      <xdr:col>55</xdr:col>
      <xdr:colOff>88900</xdr:colOff>
      <xdr:row>99</xdr:row>
      <xdr:rowOff>168934</xdr:rowOff>
    </xdr:to>
    <xdr:cxnSp macro="">
      <xdr:nvCxnSpPr>
        <xdr:cNvPr id="457" name="直線コネクタ 456">
          <a:extLst>
            <a:ext uri="{FF2B5EF4-FFF2-40B4-BE49-F238E27FC236}">
              <a16:creationId xmlns:a16="http://schemas.microsoft.com/office/drawing/2014/main" id="{C6334584-EB6D-4906-9C10-203B1B5A2644}"/>
            </a:ext>
          </a:extLst>
        </xdr:cNvPr>
        <xdr:cNvCxnSpPr/>
      </xdr:nvCxnSpPr>
      <xdr:spPr>
        <a:xfrm>
          <a:off x="10388600" y="1714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58610</xdr:rowOff>
    </xdr:from>
    <xdr:ext cx="690189" cy="259045"/>
    <xdr:sp macro="" textlink="">
      <xdr:nvSpPr>
        <xdr:cNvPr id="458" name="【港湾・漁港】&#10;一人当たり有形固定資産（償却資産）額平均値テキスト">
          <a:extLst>
            <a:ext uri="{FF2B5EF4-FFF2-40B4-BE49-F238E27FC236}">
              <a16:creationId xmlns:a16="http://schemas.microsoft.com/office/drawing/2014/main" id="{D4C5C62F-88C9-4A6F-A314-C99670921D0F}"/>
            </a:ext>
          </a:extLst>
        </xdr:cNvPr>
        <xdr:cNvSpPr txBox="1"/>
      </xdr:nvSpPr>
      <xdr:spPr>
        <a:xfrm>
          <a:off x="10515600" y="1840376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35733</xdr:rowOff>
    </xdr:from>
    <xdr:to>
      <xdr:col>55</xdr:col>
      <xdr:colOff>50800</xdr:colOff>
      <xdr:row>108</xdr:row>
      <xdr:rowOff>137333</xdr:rowOff>
    </xdr:to>
    <xdr:sp macro="" textlink="">
      <xdr:nvSpPr>
        <xdr:cNvPr id="459" name="フローチャート: 判断 458">
          <a:extLst>
            <a:ext uri="{FF2B5EF4-FFF2-40B4-BE49-F238E27FC236}">
              <a16:creationId xmlns:a16="http://schemas.microsoft.com/office/drawing/2014/main" id="{715A9F14-6B4A-4798-9113-FEFC82D4290B}"/>
            </a:ext>
          </a:extLst>
        </xdr:cNvPr>
        <xdr:cNvSpPr/>
      </xdr:nvSpPr>
      <xdr:spPr>
        <a:xfrm>
          <a:off x="10426700" y="1855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38157</xdr:rowOff>
    </xdr:from>
    <xdr:to>
      <xdr:col>50</xdr:col>
      <xdr:colOff>165100</xdr:colOff>
      <xdr:row>108</xdr:row>
      <xdr:rowOff>139757</xdr:rowOff>
    </xdr:to>
    <xdr:sp macro="" textlink="">
      <xdr:nvSpPr>
        <xdr:cNvPr id="460" name="フローチャート: 判断 459">
          <a:extLst>
            <a:ext uri="{FF2B5EF4-FFF2-40B4-BE49-F238E27FC236}">
              <a16:creationId xmlns:a16="http://schemas.microsoft.com/office/drawing/2014/main" id="{DB00FECF-8F61-4A21-A39B-B4173E81C1B6}"/>
            </a:ext>
          </a:extLst>
        </xdr:cNvPr>
        <xdr:cNvSpPr/>
      </xdr:nvSpPr>
      <xdr:spPr>
        <a:xfrm>
          <a:off x="9588500" y="1855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46558</xdr:rowOff>
    </xdr:from>
    <xdr:to>
      <xdr:col>46</xdr:col>
      <xdr:colOff>38100</xdr:colOff>
      <xdr:row>108</xdr:row>
      <xdr:rowOff>148158</xdr:rowOff>
    </xdr:to>
    <xdr:sp macro="" textlink="">
      <xdr:nvSpPr>
        <xdr:cNvPr id="461" name="フローチャート: 判断 460">
          <a:extLst>
            <a:ext uri="{FF2B5EF4-FFF2-40B4-BE49-F238E27FC236}">
              <a16:creationId xmlns:a16="http://schemas.microsoft.com/office/drawing/2014/main" id="{CE47A0EC-03B2-4A98-934F-F12285CBB4B1}"/>
            </a:ext>
          </a:extLst>
        </xdr:cNvPr>
        <xdr:cNvSpPr/>
      </xdr:nvSpPr>
      <xdr:spPr>
        <a:xfrm>
          <a:off x="8699500" y="185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61975</xdr:rowOff>
    </xdr:from>
    <xdr:to>
      <xdr:col>41</xdr:col>
      <xdr:colOff>101600</xdr:colOff>
      <xdr:row>108</xdr:row>
      <xdr:rowOff>163575</xdr:rowOff>
    </xdr:to>
    <xdr:sp macro="" textlink="">
      <xdr:nvSpPr>
        <xdr:cNvPr id="462" name="フローチャート: 判断 461">
          <a:extLst>
            <a:ext uri="{FF2B5EF4-FFF2-40B4-BE49-F238E27FC236}">
              <a16:creationId xmlns:a16="http://schemas.microsoft.com/office/drawing/2014/main" id="{F8A7DC52-21FC-4F1B-976A-299215351DAE}"/>
            </a:ext>
          </a:extLst>
        </xdr:cNvPr>
        <xdr:cNvSpPr/>
      </xdr:nvSpPr>
      <xdr:spPr>
        <a:xfrm>
          <a:off x="7810500" y="185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52656</xdr:rowOff>
    </xdr:from>
    <xdr:to>
      <xdr:col>36</xdr:col>
      <xdr:colOff>165100</xdr:colOff>
      <xdr:row>108</xdr:row>
      <xdr:rowOff>154256</xdr:rowOff>
    </xdr:to>
    <xdr:sp macro="" textlink="">
      <xdr:nvSpPr>
        <xdr:cNvPr id="463" name="フローチャート: 判断 462">
          <a:extLst>
            <a:ext uri="{FF2B5EF4-FFF2-40B4-BE49-F238E27FC236}">
              <a16:creationId xmlns:a16="http://schemas.microsoft.com/office/drawing/2014/main" id="{F86F9D67-4BE6-4526-8A7D-D4ED0FAC28B3}"/>
            </a:ext>
          </a:extLst>
        </xdr:cNvPr>
        <xdr:cNvSpPr/>
      </xdr:nvSpPr>
      <xdr:spPr>
        <a:xfrm>
          <a:off x="6921500" y="1856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BB1FDA32-9DC1-4D2C-89C7-03259032A39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66F3472A-7F46-41BB-8FEF-CD9D6AFC9C4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5E2CC6F5-55D7-4BF1-A965-BF85DFBAA53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B13AEFF0-0BA3-477C-B92B-BA7BF898B9A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C62C0A4-1DCF-48CF-9C8B-8B3334FE012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99994</xdr:rowOff>
    </xdr:from>
    <xdr:to>
      <xdr:col>55</xdr:col>
      <xdr:colOff>50800</xdr:colOff>
      <xdr:row>109</xdr:row>
      <xdr:rowOff>30144</xdr:rowOff>
    </xdr:to>
    <xdr:sp macro="" textlink="">
      <xdr:nvSpPr>
        <xdr:cNvPr id="469" name="楕円 468">
          <a:extLst>
            <a:ext uri="{FF2B5EF4-FFF2-40B4-BE49-F238E27FC236}">
              <a16:creationId xmlns:a16="http://schemas.microsoft.com/office/drawing/2014/main" id="{7F5D95CD-D2A3-4417-9E02-D812A6AEF2C9}"/>
            </a:ext>
          </a:extLst>
        </xdr:cNvPr>
        <xdr:cNvSpPr/>
      </xdr:nvSpPr>
      <xdr:spPr>
        <a:xfrm>
          <a:off x="10426700" y="1861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14921</xdr:rowOff>
    </xdr:from>
    <xdr:ext cx="599010" cy="259045"/>
    <xdr:sp macro="" textlink="">
      <xdr:nvSpPr>
        <xdr:cNvPr id="470" name="【港湾・漁港】&#10;一人当たり有形固定資産（償却資産）額該当値テキスト">
          <a:extLst>
            <a:ext uri="{FF2B5EF4-FFF2-40B4-BE49-F238E27FC236}">
              <a16:creationId xmlns:a16="http://schemas.microsoft.com/office/drawing/2014/main" id="{3A2AED62-6382-438A-B2AD-663A34685A0C}"/>
            </a:ext>
          </a:extLst>
        </xdr:cNvPr>
        <xdr:cNvSpPr txBox="1"/>
      </xdr:nvSpPr>
      <xdr:spPr>
        <a:xfrm>
          <a:off x="10515600" y="1853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100045</xdr:rowOff>
    </xdr:from>
    <xdr:to>
      <xdr:col>50</xdr:col>
      <xdr:colOff>165100</xdr:colOff>
      <xdr:row>109</xdr:row>
      <xdr:rowOff>30195</xdr:rowOff>
    </xdr:to>
    <xdr:sp macro="" textlink="">
      <xdr:nvSpPr>
        <xdr:cNvPr id="471" name="楕円 470">
          <a:extLst>
            <a:ext uri="{FF2B5EF4-FFF2-40B4-BE49-F238E27FC236}">
              <a16:creationId xmlns:a16="http://schemas.microsoft.com/office/drawing/2014/main" id="{C6F02439-0867-4C95-9212-B9C86C4A9209}"/>
            </a:ext>
          </a:extLst>
        </xdr:cNvPr>
        <xdr:cNvSpPr/>
      </xdr:nvSpPr>
      <xdr:spPr>
        <a:xfrm>
          <a:off x="9588500" y="1861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150794</xdr:rowOff>
    </xdr:from>
    <xdr:to>
      <xdr:col>55</xdr:col>
      <xdr:colOff>0</xdr:colOff>
      <xdr:row>108</xdr:row>
      <xdr:rowOff>150845</xdr:rowOff>
    </xdr:to>
    <xdr:cxnSp macro="">
      <xdr:nvCxnSpPr>
        <xdr:cNvPr id="472" name="直線コネクタ 471">
          <a:extLst>
            <a:ext uri="{FF2B5EF4-FFF2-40B4-BE49-F238E27FC236}">
              <a16:creationId xmlns:a16="http://schemas.microsoft.com/office/drawing/2014/main" id="{4E417486-8FB8-4B1A-AD48-BDE6EA83EFFD}"/>
            </a:ext>
          </a:extLst>
        </xdr:cNvPr>
        <xdr:cNvCxnSpPr/>
      </xdr:nvCxnSpPr>
      <xdr:spPr>
        <a:xfrm flipV="1">
          <a:off x="9639300" y="18667394"/>
          <a:ext cx="8382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100101</xdr:rowOff>
    </xdr:from>
    <xdr:to>
      <xdr:col>46</xdr:col>
      <xdr:colOff>38100</xdr:colOff>
      <xdr:row>109</xdr:row>
      <xdr:rowOff>30251</xdr:rowOff>
    </xdr:to>
    <xdr:sp macro="" textlink="">
      <xdr:nvSpPr>
        <xdr:cNvPr id="473" name="楕円 472">
          <a:extLst>
            <a:ext uri="{FF2B5EF4-FFF2-40B4-BE49-F238E27FC236}">
              <a16:creationId xmlns:a16="http://schemas.microsoft.com/office/drawing/2014/main" id="{1B27E8ED-90B5-465F-A788-E69D9CF65F37}"/>
            </a:ext>
          </a:extLst>
        </xdr:cNvPr>
        <xdr:cNvSpPr/>
      </xdr:nvSpPr>
      <xdr:spPr>
        <a:xfrm>
          <a:off x="8699500" y="1861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150845</xdr:rowOff>
    </xdr:from>
    <xdr:to>
      <xdr:col>50</xdr:col>
      <xdr:colOff>114300</xdr:colOff>
      <xdr:row>108</xdr:row>
      <xdr:rowOff>150901</xdr:rowOff>
    </xdr:to>
    <xdr:cxnSp macro="">
      <xdr:nvCxnSpPr>
        <xdr:cNvPr id="474" name="直線コネクタ 473">
          <a:extLst>
            <a:ext uri="{FF2B5EF4-FFF2-40B4-BE49-F238E27FC236}">
              <a16:creationId xmlns:a16="http://schemas.microsoft.com/office/drawing/2014/main" id="{C8C0CCF8-DC9C-4D45-A0F7-F0B8B9C4A305}"/>
            </a:ext>
          </a:extLst>
        </xdr:cNvPr>
        <xdr:cNvCxnSpPr/>
      </xdr:nvCxnSpPr>
      <xdr:spPr>
        <a:xfrm flipV="1">
          <a:off x="8750300" y="18667445"/>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100146</xdr:rowOff>
    </xdr:from>
    <xdr:to>
      <xdr:col>41</xdr:col>
      <xdr:colOff>101600</xdr:colOff>
      <xdr:row>109</xdr:row>
      <xdr:rowOff>30296</xdr:rowOff>
    </xdr:to>
    <xdr:sp macro="" textlink="">
      <xdr:nvSpPr>
        <xdr:cNvPr id="475" name="楕円 474">
          <a:extLst>
            <a:ext uri="{FF2B5EF4-FFF2-40B4-BE49-F238E27FC236}">
              <a16:creationId xmlns:a16="http://schemas.microsoft.com/office/drawing/2014/main" id="{7FFE13A6-E6F2-42A1-8687-F681AE599972}"/>
            </a:ext>
          </a:extLst>
        </xdr:cNvPr>
        <xdr:cNvSpPr/>
      </xdr:nvSpPr>
      <xdr:spPr>
        <a:xfrm>
          <a:off x="7810500" y="1861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150901</xdr:rowOff>
    </xdr:from>
    <xdr:to>
      <xdr:col>45</xdr:col>
      <xdr:colOff>177800</xdr:colOff>
      <xdr:row>108</xdr:row>
      <xdr:rowOff>150946</xdr:rowOff>
    </xdr:to>
    <xdr:cxnSp macro="">
      <xdr:nvCxnSpPr>
        <xdr:cNvPr id="476" name="直線コネクタ 475">
          <a:extLst>
            <a:ext uri="{FF2B5EF4-FFF2-40B4-BE49-F238E27FC236}">
              <a16:creationId xmlns:a16="http://schemas.microsoft.com/office/drawing/2014/main" id="{C1EF5353-330B-4F17-AAB8-7D97B8920DAA}"/>
            </a:ext>
          </a:extLst>
        </xdr:cNvPr>
        <xdr:cNvCxnSpPr/>
      </xdr:nvCxnSpPr>
      <xdr:spPr>
        <a:xfrm flipV="1">
          <a:off x="7861300" y="18667501"/>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100174</xdr:rowOff>
    </xdr:from>
    <xdr:to>
      <xdr:col>36</xdr:col>
      <xdr:colOff>165100</xdr:colOff>
      <xdr:row>109</xdr:row>
      <xdr:rowOff>30324</xdr:rowOff>
    </xdr:to>
    <xdr:sp macro="" textlink="">
      <xdr:nvSpPr>
        <xdr:cNvPr id="477" name="楕円 476">
          <a:extLst>
            <a:ext uri="{FF2B5EF4-FFF2-40B4-BE49-F238E27FC236}">
              <a16:creationId xmlns:a16="http://schemas.microsoft.com/office/drawing/2014/main" id="{08B8DEB4-8AFA-43E4-94D8-66AB8F27B916}"/>
            </a:ext>
          </a:extLst>
        </xdr:cNvPr>
        <xdr:cNvSpPr/>
      </xdr:nvSpPr>
      <xdr:spPr>
        <a:xfrm>
          <a:off x="6921500" y="1861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150946</xdr:rowOff>
    </xdr:from>
    <xdr:to>
      <xdr:col>41</xdr:col>
      <xdr:colOff>50800</xdr:colOff>
      <xdr:row>108</xdr:row>
      <xdr:rowOff>150974</xdr:rowOff>
    </xdr:to>
    <xdr:cxnSp macro="">
      <xdr:nvCxnSpPr>
        <xdr:cNvPr id="478" name="直線コネクタ 477">
          <a:extLst>
            <a:ext uri="{FF2B5EF4-FFF2-40B4-BE49-F238E27FC236}">
              <a16:creationId xmlns:a16="http://schemas.microsoft.com/office/drawing/2014/main" id="{698B92AB-B83E-417D-9580-0F6E73B39B4D}"/>
            </a:ext>
          </a:extLst>
        </xdr:cNvPr>
        <xdr:cNvCxnSpPr/>
      </xdr:nvCxnSpPr>
      <xdr:spPr>
        <a:xfrm flipV="1">
          <a:off x="6972300" y="18667546"/>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156284</xdr:rowOff>
    </xdr:from>
    <xdr:ext cx="690189" cy="259045"/>
    <xdr:sp macro="" textlink="">
      <xdr:nvSpPr>
        <xdr:cNvPr id="479" name="n_1aveValue【港湾・漁港】&#10;一人当たり有形固定資産（償却資産）額">
          <a:extLst>
            <a:ext uri="{FF2B5EF4-FFF2-40B4-BE49-F238E27FC236}">
              <a16:creationId xmlns:a16="http://schemas.microsoft.com/office/drawing/2014/main" id="{8093C832-905E-4D5A-AD7B-5519F940D6BE}"/>
            </a:ext>
          </a:extLst>
        </xdr:cNvPr>
        <xdr:cNvSpPr txBox="1"/>
      </xdr:nvSpPr>
      <xdr:spPr>
        <a:xfrm>
          <a:off x="9281505" y="1832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164685</xdr:rowOff>
    </xdr:from>
    <xdr:ext cx="690189" cy="259045"/>
    <xdr:sp macro="" textlink="">
      <xdr:nvSpPr>
        <xdr:cNvPr id="480" name="n_2aveValue【港湾・漁港】&#10;一人当たり有形固定資産（償却資産）額">
          <a:extLst>
            <a:ext uri="{FF2B5EF4-FFF2-40B4-BE49-F238E27FC236}">
              <a16:creationId xmlns:a16="http://schemas.microsoft.com/office/drawing/2014/main" id="{06FC1430-BA07-4356-88B5-84D931D13C10}"/>
            </a:ext>
          </a:extLst>
        </xdr:cNvPr>
        <xdr:cNvSpPr txBox="1"/>
      </xdr:nvSpPr>
      <xdr:spPr>
        <a:xfrm>
          <a:off x="8405205" y="183383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107</xdr:row>
      <xdr:rowOff>8652</xdr:rowOff>
    </xdr:from>
    <xdr:ext cx="690189" cy="259045"/>
    <xdr:sp macro="" textlink="">
      <xdr:nvSpPr>
        <xdr:cNvPr id="481" name="n_3aveValue【港湾・漁港】&#10;一人当たり有形固定資産（償却資産）額">
          <a:extLst>
            <a:ext uri="{FF2B5EF4-FFF2-40B4-BE49-F238E27FC236}">
              <a16:creationId xmlns:a16="http://schemas.microsoft.com/office/drawing/2014/main" id="{DD7FD258-3697-4DC1-A11B-45D68AC47D53}"/>
            </a:ext>
          </a:extLst>
        </xdr:cNvPr>
        <xdr:cNvSpPr txBox="1"/>
      </xdr:nvSpPr>
      <xdr:spPr>
        <a:xfrm>
          <a:off x="7516205" y="18353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170783</xdr:rowOff>
    </xdr:from>
    <xdr:ext cx="690189" cy="259045"/>
    <xdr:sp macro="" textlink="">
      <xdr:nvSpPr>
        <xdr:cNvPr id="482" name="n_4aveValue【港湾・漁港】&#10;一人当たり有形固定資産（償却資産）額">
          <a:extLst>
            <a:ext uri="{FF2B5EF4-FFF2-40B4-BE49-F238E27FC236}">
              <a16:creationId xmlns:a16="http://schemas.microsoft.com/office/drawing/2014/main" id="{E9931244-18DF-4687-BEBC-220073DFA584}"/>
            </a:ext>
          </a:extLst>
        </xdr:cNvPr>
        <xdr:cNvSpPr txBox="1"/>
      </xdr:nvSpPr>
      <xdr:spPr>
        <a:xfrm>
          <a:off x="6627205" y="183444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109</xdr:row>
      <xdr:rowOff>21322</xdr:rowOff>
    </xdr:from>
    <xdr:ext cx="599010" cy="259045"/>
    <xdr:sp macro="" textlink="">
      <xdr:nvSpPr>
        <xdr:cNvPr id="483" name="n_1mainValue【港湾・漁港】&#10;一人当たり有形固定資産（償却資産）額">
          <a:extLst>
            <a:ext uri="{FF2B5EF4-FFF2-40B4-BE49-F238E27FC236}">
              <a16:creationId xmlns:a16="http://schemas.microsoft.com/office/drawing/2014/main" id="{DA6C59A4-9CAC-4107-BE62-61C64C5A0ACE}"/>
            </a:ext>
          </a:extLst>
        </xdr:cNvPr>
        <xdr:cNvSpPr txBox="1"/>
      </xdr:nvSpPr>
      <xdr:spPr>
        <a:xfrm>
          <a:off x="9327095" y="1870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109</xdr:row>
      <xdr:rowOff>21378</xdr:rowOff>
    </xdr:from>
    <xdr:ext cx="599010" cy="259045"/>
    <xdr:sp macro="" textlink="">
      <xdr:nvSpPr>
        <xdr:cNvPr id="484" name="n_2mainValue【港湾・漁港】&#10;一人当たり有形固定資産（償却資産）額">
          <a:extLst>
            <a:ext uri="{FF2B5EF4-FFF2-40B4-BE49-F238E27FC236}">
              <a16:creationId xmlns:a16="http://schemas.microsoft.com/office/drawing/2014/main" id="{A8F514E9-C2BA-4466-9846-D781895FAEC1}"/>
            </a:ext>
          </a:extLst>
        </xdr:cNvPr>
        <xdr:cNvSpPr txBox="1"/>
      </xdr:nvSpPr>
      <xdr:spPr>
        <a:xfrm>
          <a:off x="8450795" y="18709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109</xdr:row>
      <xdr:rowOff>21423</xdr:rowOff>
    </xdr:from>
    <xdr:ext cx="599010" cy="259045"/>
    <xdr:sp macro="" textlink="">
      <xdr:nvSpPr>
        <xdr:cNvPr id="485" name="n_3mainValue【港湾・漁港】&#10;一人当たり有形固定資産（償却資産）額">
          <a:extLst>
            <a:ext uri="{FF2B5EF4-FFF2-40B4-BE49-F238E27FC236}">
              <a16:creationId xmlns:a16="http://schemas.microsoft.com/office/drawing/2014/main" id="{8FA98B95-14C0-4878-8255-5DF81E70C974}"/>
            </a:ext>
          </a:extLst>
        </xdr:cNvPr>
        <xdr:cNvSpPr txBox="1"/>
      </xdr:nvSpPr>
      <xdr:spPr>
        <a:xfrm>
          <a:off x="7561795" y="1870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109</xdr:row>
      <xdr:rowOff>21451</xdr:rowOff>
    </xdr:from>
    <xdr:ext cx="599010" cy="259045"/>
    <xdr:sp macro="" textlink="">
      <xdr:nvSpPr>
        <xdr:cNvPr id="486" name="n_4mainValue【港湾・漁港】&#10;一人当たり有形固定資産（償却資産）額">
          <a:extLst>
            <a:ext uri="{FF2B5EF4-FFF2-40B4-BE49-F238E27FC236}">
              <a16:creationId xmlns:a16="http://schemas.microsoft.com/office/drawing/2014/main" id="{3F4F0F42-89E0-45D6-B6BA-091B3C3D774A}"/>
            </a:ext>
          </a:extLst>
        </xdr:cNvPr>
        <xdr:cNvSpPr txBox="1"/>
      </xdr:nvSpPr>
      <xdr:spPr>
        <a:xfrm>
          <a:off x="6672795" y="1870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9582E0C6-18E4-4576-A9DF-21593DEBA12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EB788AD8-88C6-46F2-88DA-FE05B6415FE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E297C9E4-17BB-4B70-A6D5-E34E88F4177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A30282AE-9B90-4A7A-BA38-028CAC581CD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369951C2-ED0A-4001-9407-27F0CD06B33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9EB4554A-FB9E-4567-8922-CAC5E6DBF99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F4D5243D-8FD6-4936-B099-05102C76FBB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07DA9527-254F-42EF-A4BA-10622BA0027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490DBA1B-4251-4473-9785-F644F1C8885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C7CCB309-8270-480C-82D6-3E8926C24B8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6FE70479-98B0-421F-8DF2-2E288098A6F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D1A5C6A0-06FB-433A-A5B9-D267FED1801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AD7ED6C4-7530-4CD0-95B8-1C49B3BF73A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2BA40DB5-B8AC-42B8-8A90-302712F0EF0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2D8624E1-EC92-418E-B0DB-C390A59718F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FC9979F6-C594-49B2-92D9-09B17E27BC0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17C7E2DB-8238-49F7-B185-827F2C1F6EE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77F5164D-349C-4E1B-AC4D-23456DB650B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D38C8A99-34FD-48BE-82C5-376A054C43F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A3C9983D-5204-453B-9730-D0829C173BE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a:extLst>
            <a:ext uri="{FF2B5EF4-FFF2-40B4-BE49-F238E27FC236}">
              <a16:creationId xmlns:a16="http://schemas.microsoft.com/office/drawing/2014/main" id="{85F53B82-32A6-4765-AB2D-10329EF624AA}"/>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DE15BEDF-D18B-4362-BE98-C677214C92B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087A9334-98C7-49ED-A0F0-80D34394406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a:extLst>
            <a:ext uri="{FF2B5EF4-FFF2-40B4-BE49-F238E27FC236}">
              <a16:creationId xmlns:a16="http://schemas.microsoft.com/office/drawing/2014/main" id="{7697D583-57B5-402C-90D6-80595B61552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62D6E2AD-EBB3-4768-9E5C-64572ED26CEB}"/>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a:extLst>
            <a:ext uri="{FF2B5EF4-FFF2-40B4-BE49-F238E27FC236}">
              <a16:creationId xmlns:a16="http://schemas.microsoft.com/office/drawing/2014/main" id="{63DC42B4-477A-42CE-BA1B-EC9FDD9F6834}"/>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a:extLst>
            <a:ext uri="{FF2B5EF4-FFF2-40B4-BE49-F238E27FC236}">
              <a16:creationId xmlns:a16="http://schemas.microsoft.com/office/drawing/2014/main" id="{5CDB4CB6-9D92-425A-8DD9-B79EA6A467DB}"/>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a:extLst>
            <a:ext uri="{FF2B5EF4-FFF2-40B4-BE49-F238E27FC236}">
              <a16:creationId xmlns:a16="http://schemas.microsoft.com/office/drawing/2014/main" id="{DCD7F2DD-BB7B-497D-AA6C-32181436A87A}"/>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09520405-D671-4D3E-A96A-52B21E4C7E04}"/>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516" name="フローチャート: 判断 515">
          <a:extLst>
            <a:ext uri="{FF2B5EF4-FFF2-40B4-BE49-F238E27FC236}">
              <a16:creationId xmlns:a16="http://schemas.microsoft.com/office/drawing/2014/main" id="{52DE1867-0A36-4CEE-A8AB-59EBD0155862}"/>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517" name="フローチャート: 判断 516">
          <a:extLst>
            <a:ext uri="{FF2B5EF4-FFF2-40B4-BE49-F238E27FC236}">
              <a16:creationId xmlns:a16="http://schemas.microsoft.com/office/drawing/2014/main" id="{EF9D1C05-E79E-4FCA-B8F1-B74914D6E712}"/>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518" name="フローチャート: 判断 517">
          <a:extLst>
            <a:ext uri="{FF2B5EF4-FFF2-40B4-BE49-F238E27FC236}">
              <a16:creationId xmlns:a16="http://schemas.microsoft.com/office/drawing/2014/main" id="{91D6132B-7215-4CAE-9965-5161A9D799D1}"/>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519" name="フローチャート: 判断 518">
          <a:extLst>
            <a:ext uri="{FF2B5EF4-FFF2-40B4-BE49-F238E27FC236}">
              <a16:creationId xmlns:a16="http://schemas.microsoft.com/office/drawing/2014/main" id="{89B174E8-B157-4030-B0C3-2228870E1714}"/>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520" name="フローチャート: 判断 519">
          <a:extLst>
            <a:ext uri="{FF2B5EF4-FFF2-40B4-BE49-F238E27FC236}">
              <a16:creationId xmlns:a16="http://schemas.microsoft.com/office/drawing/2014/main" id="{81AF2E00-B854-44B6-B410-7F507003AAFC}"/>
            </a:ext>
          </a:extLst>
        </xdr:cNvPr>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B59F1461-2C98-40A5-952F-FB0821F99F6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153973D0-3319-414B-B9CD-E7C767390C4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191C1D78-C17B-4980-A15E-AFDB915E7B5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7356F13B-632B-451D-A717-BBBFF9F1633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FA3610D-B141-447E-B83B-D782F9E9312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157480</xdr:rowOff>
    </xdr:from>
    <xdr:to>
      <xdr:col>85</xdr:col>
      <xdr:colOff>177800</xdr:colOff>
      <xdr:row>37</xdr:row>
      <xdr:rowOff>87630</xdr:rowOff>
    </xdr:to>
    <xdr:sp macro="" textlink="">
      <xdr:nvSpPr>
        <xdr:cNvPr id="526" name="楕円 525">
          <a:extLst>
            <a:ext uri="{FF2B5EF4-FFF2-40B4-BE49-F238E27FC236}">
              <a16:creationId xmlns:a16="http://schemas.microsoft.com/office/drawing/2014/main" id="{61B7FEB8-562F-4997-85FC-671B851DFF99}"/>
            </a:ext>
          </a:extLst>
        </xdr:cNvPr>
        <xdr:cNvSpPr/>
      </xdr:nvSpPr>
      <xdr:spPr>
        <a:xfrm>
          <a:off x="162687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135907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C16F07DB-BA3F-488E-9157-E13E0D71DF58}"/>
            </a:ext>
          </a:extLst>
        </xdr:cNvPr>
        <xdr:cNvSpPr txBox="1"/>
      </xdr:nvSpPr>
      <xdr:spPr>
        <a:xfrm>
          <a:off x="16357600"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36830</xdr:rowOff>
    </xdr:from>
    <xdr:to>
      <xdr:col>81</xdr:col>
      <xdr:colOff>101600</xdr:colOff>
      <xdr:row>36</xdr:row>
      <xdr:rowOff>138430</xdr:rowOff>
    </xdr:to>
    <xdr:sp macro="" textlink="">
      <xdr:nvSpPr>
        <xdr:cNvPr id="528" name="楕円 527">
          <a:extLst>
            <a:ext uri="{FF2B5EF4-FFF2-40B4-BE49-F238E27FC236}">
              <a16:creationId xmlns:a16="http://schemas.microsoft.com/office/drawing/2014/main" id="{9A906C82-59BF-4EB4-98E3-29F59BCBFB3C}"/>
            </a:ext>
          </a:extLst>
        </xdr:cNvPr>
        <xdr:cNvSpPr/>
      </xdr:nvSpPr>
      <xdr:spPr>
        <a:xfrm>
          <a:off x="15430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87630</xdr:rowOff>
    </xdr:from>
    <xdr:to>
      <xdr:col>85</xdr:col>
      <xdr:colOff>127000</xdr:colOff>
      <xdr:row>37</xdr:row>
      <xdr:rowOff>36830</xdr:rowOff>
    </xdr:to>
    <xdr:cxnSp macro="">
      <xdr:nvCxnSpPr>
        <xdr:cNvPr id="529" name="直線コネクタ 528">
          <a:extLst>
            <a:ext uri="{FF2B5EF4-FFF2-40B4-BE49-F238E27FC236}">
              <a16:creationId xmlns:a16="http://schemas.microsoft.com/office/drawing/2014/main" id="{EB1277F2-C1F6-4447-83F8-CAD88037F80B}"/>
            </a:ext>
          </a:extLst>
        </xdr:cNvPr>
        <xdr:cNvCxnSpPr/>
      </xdr:nvCxnSpPr>
      <xdr:spPr>
        <a:xfrm>
          <a:off x="15481300" y="625983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147320</xdr:rowOff>
    </xdr:from>
    <xdr:to>
      <xdr:col>76</xdr:col>
      <xdr:colOff>165100</xdr:colOff>
      <xdr:row>36</xdr:row>
      <xdr:rowOff>77470</xdr:rowOff>
    </xdr:to>
    <xdr:sp macro="" textlink="">
      <xdr:nvSpPr>
        <xdr:cNvPr id="530" name="楕円 529">
          <a:extLst>
            <a:ext uri="{FF2B5EF4-FFF2-40B4-BE49-F238E27FC236}">
              <a16:creationId xmlns:a16="http://schemas.microsoft.com/office/drawing/2014/main" id="{8154C608-6C15-4A54-9240-353C8BFAF8C5}"/>
            </a:ext>
          </a:extLst>
        </xdr:cNvPr>
        <xdr:cNvSpPr/>
      </xdr:nvSpPr>
      <xdr:spPr>
        <a:xfrm>
          <a:off x="14541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26670</xdr:rowOff>
    </xdr:from>
    <xdr:to>
      <xdr:col>81</xdr:col>
      <xdr:colOff>50800</xdr:colOff>
      <xdr:row>36</xdr:row>
      <xdr:rowOff>87630</xdr:rowOff>
    </xdr:to>
    <xdr:cxnSp macro="">
      <xdr:nvCxnSpPr>
        <xdr:cNvPr id="531" name="直線コネクタ 530">
          <a:extLst>
            <a:ext uri="{FF2B5EF4-FFF2-40B4-BE49-F238E27FC236}">
              <a16:creationId xmlns:a16="http://schemas.microsoft.com/office/drawing/2014/main" id="{493345BE-1A51-4557-A534-45660C202306}"/>
            </a:ext>
          </a:extLst>
        </xdr:cNvPr>
        <xdr:cNvCxnSpPr/>
      </xdr:nvCxnSpPr>
      <xdr:spPr>
        <a:xfrm>
          <a:off x="14592300" y="61988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147320</xdr:rowOff>
    </xdr:from>
    <xdr:to>
      <xdr:col>72</xdr:col>
      <xdr:colOff>38100</xdr:colOff>
      <xdr:row>36</xdr:row>
      <xdr:rowOff>77470</xdr:rowOff>
    </xdr:to>
    <xdr:sp macro="" textlink="">
      <xdr:nvSpPr>
        <xdr:cNvPr id="532" name="楕円 531">
          <a:extLst>
            <a:ext uri="{FF2B5EF4-FFF2-40B4-BE49-F238E27FC236}">
              <a16:creationId xmlns:a16="http://schemas.microsoft.com/office/drawing/2014/main" id="{6B63315A-30AB-453F-9FC1-3A38AFAC2F86}"/>
            </a:ext>
          </a:extLst>
        </xdr:cNvPr>
        <xdr:cNvSpPr/>
      </xdr:nvSpPr>
      <xdr:spPr>
        <a:xfrm>
          <a:off x="13652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26670</xdr:rowOff>
    </xdr:from>
    <xdr:to>
      <xdr:col>76</xdr:col>
      <xdr:colOff>114300</xdr:colOff>
      <xdr:row>36</xdr:row>
      <xdr:rowOff>26670</xdr:rowOff>
    </xdr:to>
    <xdr:cxnSp macro="">
      <xdr:nvCxnSpPr>
        <xdr:cNvPr id="533" name="直線コネクタ 532">
          <a:extLst>
            <a:ext uri="{FF2B5EF4-FFF2-40B4-BE49-F238E27FC236}">
              <a16:creationId xmlns:a16="http://schemas.microsoft.com/office/drawing/2014/main" id="{3CE87724-E064-4DAE-9AE0-A065B5389B4C}"/>
            </a:ext>
          </a:extLst>
        </xdr:cNvPr>
        <xdr:cNvCxnSpPr/>
      </xdr:nvCxnSpPr>
      <xdr:spPr>
        <a:xfrm>
          <a:off x="13703300" y="6198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86360</xdr:rowOff>
    </xdr:from>
    <xdr:to>
      <xdr:col>67</xdr:col>
      <xdr:colOff>101600</xdr:colOff>
      <xdr:row>36</xdr:row>
      <xdr:rowOff>16510</xdr:rowOff>
    </xdr:to>
    <xdr:sp macro="" textlink="">
      <xdr:nvSpPr>
        <xdr:cNvPr id="534" name="楕円 533">
          <a:extLst>
            <a:ext uri="{FF2B5EF4-FFF2-40B4-BE49-F238E27FC236}">
              <a16:creationId xmlns:a16="http://schemas.microsoft.com/office/drawing/2014/main" id="{B99EA4E1-05A0-4582-9F54-A18E0193DA9A}"/>
            </a:ext>
          </a:extLst>
        </xdr:cNvPr>
        <xdr:cNvSpPr/>
      </xdr:nvSpPr>
      <xdr:spPr>
        <a:xfrm>
          <a:off x="12763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137160</xdr:rowOff>
    </xdr:from>
    <xdr:to>
      <xdr:col>71</xdr:col>
      <xdr:colOff>177800</xdr:colOff>
      <xdr:row>36</xdr:row>
      <xdr:rowOff>26670</xdr:rowOff>
    </xdr:to>
    <xdr:cxnSp macro="">
      <xdr:nvCxnSpPr>
        <xdr:cNvPr id="535" name="直線コネクタ 534">
          <a:extLst>
            <a:ext uri="{FF2B5EF4-FFF2-40B4-BE49-F238E27FC236}">
              <a16:creationId xmlns:a16="http://schemas.microsoft.com/office/drawing/2014/main" id="{EB920041-CCDC-4DC4-B539-BC3D3D429C8C}"/>
            </a:ext>
          </a:extLst>
        </xdr:cNvPr>
        <xdr:cNvCxnSpPr/>
      </xdr:nvCxnSpPr>
      <xdr:spPr>
        <a:xfrm>
          <a:off x="12814300" y="613791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A891723D-2F21-4275-B863-EC635D989EB1}"/>
            </a:ext>
          </a:extLst>
        </xdr:cNvPr>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12717</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3895918C-992E-4B65-9D64-50AACDE53A2E}"/>
            </a:ext>
          </a:extLst>
        </xdr:cNvPr>
        <xdr:cNvSpPr txBox="1"/>
      </xdr:nvSpPr>
      <xdr:spPr>
        <a:xfrm>
          <a:off x="14389744" y="635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10177</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11F8506B-6562-4790-AFEB-B00E41A327A2}"/>
            </a:ext>
          </a:extLst>
        </xdr:cNvPr>
        <xdr:cNvSpPr txBox="1"/>
      </xdr:nvSpPr>
      <xdr:spPr>
        <a:xfrm>
          <a:off x="13500744"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118127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2D57023F-0BE5-4158-961B-87BEE64D9EC6}"/>
            </a:ext>
          </a:extLst>
        </xdr:cNvPr>
        <xdr:cNvSpPr txBox="1"/>
      </xdr:nvSpPr>
      <xdr:spPr>
        <a:xfrm>
          <a:off x="12611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154957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250E66A8-8D5D-46EC-A93D-BFD679158FA3}"/>
            </a:ext>
          </a:extLst>
        </xdr:cNvPr>
        <xdr:cNvSpPr txBox="1"/>
      </xdr:nvSpPr>
      <xdr:spPr>
        <a:xfrm>
          <a:off x="152660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93997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B29FF0DB-DE58-46AB-B967-682E171542A9}"/>
            </a:ext>
          </a:extLst>
        </xdr:cNvPr>
        <xdr:cNvSpPr txBox="1"/>
      </xdr:nvSpPr>
      <xdr:spPr>
        <a:xfrm>
          <a:off x="14389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93997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7732BF26-D89D-45EC-AB4A-43640460EC0F}"/>
            </a:ext>
          </a:extLst>
        </xdr:cNvPr>
        <xdr:cNvSpPr txBox="1"/>
      </xdr:nvSpPr>
      <xdr:spPr>
        <a:xfrm>
          <a:off x="13500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33037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6D5DBDEF-DCAB-4FC9-9138-AE18CEB4DE35}"/>
            </a:ext>
          </a:extLst>
        </xdr:cNvPr>
        <xdr:cNvSpPr txBox="1"/>
      </xdr:nvSpPr>
      <xdr:spPr>
        <a:xfrm>
          <a:off x="126117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10B81D3C-6615-4C7D-BEBD-517674EBC5D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B84ABA45-F65A-445E-BAE8-E89C518C185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6551F9B0-FA0C-4A47-9D58-A50A3B37323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1C5BC95C-A087-488A-A10B-7289CFEB0DB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026A5087-D056-461F-B099-1DEAED2766D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9FE50318-9F8C-4CA9-9A3E-4B3278515B4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1D4799E7-CF15-48A7-BAEC-5870B3B8D9E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D5C03A0F-719C-4697-9AFC-D4E2E3299D4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E9D1DEF1-4DD9-4424-9152-67C29C1A069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B24E314F-B49C-4B7A-8DAF-903D928A293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a:extLst>
            <a:ext uri="{FF2B5EF4-FFF2-40B4-BE49-F238E27FC236}">
              <a16:creationId xmlns:a16="http://schemas.microsoft.com/office/drawing/2014/main" id="{7D073F7F-B719-457A-92B6-EF7249D2517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5" name="テキスト ボックス 554">
          <a:extLst>
            <a:ext uri="{FF2B5EF4-FFF2-40B4-BE49-F238E27FC236}">
              <a16:creationId xmlns:a16="http://schemas.microsoft.com/office/drawing/2014/main" id="{73F72FBE-DDC1-4601-99E1-179C21FC4C9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a:extLst>
            <a:ext uri="{FF2B5EF4-FFF2-40B4-BE49-F238E27FC236}">
              <a16:creationId xmlns:a16="http://schemas.microsoft.com/office/drawing/2014/main" id="{3F5013AD-4BD6-464F-BE28-6CAAE9B762C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7" name="テキスト ボックス 556">
          <a:extLst>
            <a:ext uri="{FF2B5EF4-FFF2-40B4-BE49-F238E27FC236}">
              <a16:creationId xmlns:a16="http://schemas.microsoft.com/office/drawing/2014/main" id="{77FED447-34D0-4984-A7B0-030429AB471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a:extLst>
            <a:ext uri="{FF2B5EF4-FFF2-40B4-BE49-F238E27FC236}">
              <a16:creationId xmlns:a16="http://schemas.microsoft.com/office/drawing/2014/main" id="{76169087-13BA-4BC8-AF39-76471BB6C81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9" name="テキスト ボックス 558">
          <a:extLst>
            <a:ext uri="{FF2B5EF4-FFF2-40B4-BE49-F238E27FC236}">
              <a16:creationId xmlns:a16="http://schemas.microsoft.com/office/drawing/2014/main" id="{6133E682-9372-489A-BF64-01598B9B166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a:extLst>
            <a:ext uri="{FF2B5EF4-FFF2-40B4-BE49-F238E27FC236}">
              <a16:creationId xmlns:a16="http://schemas.microsoft.com/office/drawing/2014/main" id="{A5A19133-C804-4DFA-8D23-5B6DD8BD9B8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1" name="テキスト ボックス 560">
          <a:extLst>
            <a:ext uri="{FF2B5EF4-FFF2-40B4-BE49-F238E27FC236}">
              <a16:creationId xmlns:a16="http://schemas.microsoft.com/office/drawing/2014/main" id="{558176AD-B89B-4F2D-A01B-4D95EC8075D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a:extLst>
            <a:ext uri="{FF2B5EF4-FFF2-40B4-BE49-F238E27FC236}">
              <a16:creationId xmlns:a16="http://schemas.microsoft.com/office/drawing/2014/main" id="{18974AC7-532C-4DE4-A504-C54C6A446CF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3" name="テキスト ボックス 562">
          <a:extLst>
            <a:ext uri="{FF2B5EF4-FFF2-40B4-BE49-F238E27FC236}">
              <a16:creationId xmlns:a16="http://schemas.microsoft.com/office/drawing/2014/main" id="{09CEC1BD-412B-40D8-9E27-82566EDD190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B5E478A7-8CED-437C-A299-DE4DE0D4A9D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5D84FF3B-A094-403A-9E7D-429976C49B4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AE8B9426-28F3-4C24-B083-CD761E7F5AA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567" name="直線コネクタ 566">
          <a:extLst>
            <a:ext uri="{FF2B5EF4-FFF2-40B4-BE49-F238E27FC236}">
              <a16:creationId xmlns:a16="http://schemas.microsoft.com/office/drawing/2014/main" id="{7499303C-4F5C-48E1-A630-2F8F772383C2}"/>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351091C2-73AE-4DAA-9106-710B430FA7EF}"/>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569" name="直線コネクタ 568">
          <a:extLst>
            <a:ext uri="{FF2B5EF4-FFF2-40B4-BE49-F238E27FC236}">
              <a16:creationId xmlns:a16="http://schemas.microsoft.com/office/drawing/2014/main" id="{227D3166-D381-41E2-A33C-DDD916E6705F}"/>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667AF137-4209-4AB3-8189-5F66FBD45815}"/>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571" name="直線コネクタ 570">
          <a:extLst>
            <a:ext uri="{FF2B5EF4-FFF2-40B4-BE49-F238E27FC236}">
              <a16:creationId xmlns:a16="http://schemas.microsoft.com/office/drawing/2014/main" id="{6EC5ACAE-86FC-4AC0-9A02-0A50B55D1C2A}"/>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CF5CCD2D-E0EC-4006-AD55-860CCB572D32}"/>
            </a:ext>
          </a:extLst>
        </xdr:cNvPr>
        <xdr:cNvSpPr txBox="1"/>
      </xdr:nvSpPr>
      <xdr:spPr>
        <a:xfrm>
          <a:off x="22199600" y="668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573" name="フローチャート: 判断 572">
          <a:extLst>
            <a:ext uri="{FF2B5EF4-FFF2-40B4-BE49-F238E27FC236}">
              <a16:creationId xmlns:a16="http://schemas.microsoft.com/office/drawing/2014/main" id="{51F2068A-327D-4043-9786-27A269EFD24B}"/>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574" name="フローチャート: 判断 573">
          <a:extLst>
            <a:ext uri="{FF2B5EF4-FFF2-40B4-BE49-F238E27FC236}">
              <a16:creationId xmlns:a16="http://schemas.microsoft.com/office/drawing/2014/main" id="{3300A4DF-6BD2-4D21-8EF7-DB99C393EAD4}"/>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575" name="フローチャート: 判断 574">
          <a:extLst>
            <a:ext uri="{FF2B5EF4-FFF2-40B4-BE49-F238E27FC236}">
              <a16:creationId xmlns:a16="http://schemas.microsoft.com/office/drawing/2014/main" id="{980E9558-5E0B-4F49-B3CE-29EAAA278882}"/>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576" name="フローチャート: 判断 575">
          <a:extLst>
            <a:ext uri="{FF2B5EF4-FFF2-40B4-BE49-F238E27FC236}">
              <a16:creationId xmlns:a16="http://schemas.microsoft.com/office/drawing/2014/main" id="{E3E70544-EE7B-4D68-B170-3B155616F0A9}"/>
            </a:ext>
          </a:extLst>
        </xdr:cNvPr>
        <xdr:cNvSpPr/>
      </xdr:nvSpPr>
      <xdr:spPr>
        <a:xfrm>
          <a:off x="19494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577" name="フローチャート: 判断 576">
          <a:extLst>
            <a:ext uri="{FF2B5EF4-FFF2-40B4-BE49-F238E27FC236}">
              <a16:creationId xmlns:a16="http://schemas.microsoft.com/office/drawing/2014/main" id="{E31C4A21-D56D-4130-9D54-4A301A14A452}"/>
            </a:ext>
          </a:extLst>
        </xdr:cNvPr>
        <xdr:cNvSpPr/>
      </xdr:nvSpPr>
      <xdr:spPr>
        <a:xfrm>
          <a:off x="18605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C5CC8D54-7383-4B15-A733-B95C609244F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4FAA111D-C10C-4DF3-A090-4603CA5388D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E6580C71-1956-4581-A9DF-CEC5094B92C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AE832502-2045-43C8-A61B-41A4A2314DE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4E1172F7-9742-46FE-8AA7-FE0CC6232DE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23114</xdr:rowOff>
    </xdr:from>
    <xdr:to>
      <xdr:col>116</xdr:col>
      <xdr:colOff>114300</xdr:colOff>
      <xdr:row>40</xdr:row>
      <xdr:rowOff>124714</xdr:rowOff>
    </xdr:to>
    <xdr:sp macro="" textlink="">
      <xdr:nvSpPr>
        <xdr:cNvPr id="583" name="楕円 582">
          <a:extLst>
            <a:ext uri="{FF2B5EF4-FFF2-40B4-BE49-F238E27FC236}">
              <a16:creationId xmlns:a16="http://schemas.microsoft.com/office/drawing/2014/main" id="{7AB7CE89-08CB-4807-8A81-62D769D88899}"/>
            </a:ext>
          </a:extLst>
        </xdr:cNvPr>
        <xdr:cNvSpPr/>
      </xdr:nvSpPr>
      <xdr:spPr>
        <a:xfrm>
          <a:off x="221107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1541</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092340D0-AFCB-401C-9968-E97416647FA4}"/>
            </a:ext>
          </a:extLst>
        </xdr:cNvPr>
        <xdr:cNvSpPr txBox="1"/>
      </xdr:nvSpPr>
      <xdr:spPr>
        <a:xfrm>
          <a:off x="22199600" y="685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33020</xdr:rowOff>
    </xdr:from>
    <xdr:to>
      <xdr:col>112</xdr:col>
      <xdr:colOff>38100</xdr:colOff>
      <xdr:row>40</xdr:row>
      <xdr:rowOff>134620</xdr:rowOff>
    </xdr:to>
    <xdr:sp macro="" textlink="">
      <xdr:nvSpPr>
        <xdr:cNvPr id="585" name="楕円 584">
          <a:extLst>
            <a:ext uri="{FF2B5EF4-FFF2-40B4-BE49-F238E27FC236}">
              <a16:creationId xmlns:a16="http://schemas.microsoft.com/office/drawing/2014/main" id="{2C6ECF9C-24EC-4AF5-B775-FD0371104BAA}"/>
            </a:ext>
          </a:extLst>
        </xdr:cNvPr>
        <xdr:cNvSpPr/>
      </xdr:nvSpPr>
      <xdr:spPr>
        <a:xfrm>
          <a:off x="21272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73914</xdr:rowOff>
    </xdr:from>
    <xdr:to>
      <xdr:col>116</xdr:col>
      <xdr:colOff>63500</xdr:colOff>
      <xdr:row>40</xdr:row>
      <xdr:rowOff>83820</xdr:rowOff>
    </xdr:to>
    <xdr:cxnSp macro="">
      <xdr:nvCxnSpPr>
        <xdr:cNvPr id="586" name="直線コネクタ 585">
          <a:extLst>
            <a:ext uri="{FF2B5EF4-FFF2-40B4-BE49-F238E27FC236}">
              <a16:creationId xmlns:a16="http://schemas.microsoft.com/office/drawing/2014/main" id="{85ADF259-5340-4DBA-B1CD-5F92299BFA83}"/>
            </a:ext>
          </a:extLst>
        </xdr:cNvPr>
        <xdr:cNvCxnSpPr/>
      </xdr:nvCxnSpPr>
      <xdr:spPr>
        <a:xfrm flipV="1">
          <a:off x="21323300" y="6931914"/>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43688</xdr:rowOff>
    </xdr:from>
    <xdr:to>
      <xdr:col>107</xdr:col>
      <xdr:colOff>101600</xdr:colOff>
      <xdr:row>40</xdr:row>
      <xdr:rowOff>145288</xdr:rowOff>
    </xdr:to>
    <xdr:sp macro="" textlink="">
      <xdr:nvSpPr>
        <xdr:cNvPr id="587" name="楕円 586">
          <a:extLst>
            <a:ext uri="{FF2B5EF4-FFF2-40B4-BE49-F238E27FC236}">
              <a16:creationId xmlns:a16="http://schemas.microsoft.com/office/drawing/2014/main" id="{1F8A0588-8830-44B0-8694-14876BE07B23}"/>
            </a:ext>
          </a:extLst>
        </xdr:cNvPr>
        <xdr:cNvSpPr/>
      </xdr:nvSpPr>
      <xdr:spPr>
        <a:xfrm>
          <a:off x="20383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83820</xdr:rowOff>
    </xdr:from>
    <xdr:to>
      <xdr:col>111</xdr:col>
      <xdr:colOff>177800</xdr:colOff>
      <xdr:row>40</xdr:row>
      <xdr:rowOff>94488</xdr:rowOff>
    </xdr:to>
    <xdr:cxnSp macro="">
      <xdr:nvCxnSpPr>
        <xdr:cNvPr id="588" name="直線コネクタ 587">
          <a:extLst>
            <a:ext uri="{FF2B5EF4-FFF2-40B4-BE49-F238E27FC236}">
              <a16:creationId xmlns:a16="http://schemas.microsoft.com/office/drawing/2014/main" id="{1FB88016-C81F-4E23-8E76-81A81871B52A}"/>
            </a:ext>
          </a:extLst>
        </xdr:cNvPr>
        <xdr:cNvCxnSpPr/>
      </xdr:nvCxnSpPr>
      <xdr:spPr>
        <a:xfrm flipV="1">
          <a:off x="20434300" y="6941820"/>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52070</xdr:rowOff>
    </xdr:from>
    <xdr:to>
      <xdr:col>102</xdr:col>
      <xdr:colOff>165100</xdr:colOff>
      <xdr:row>40</xdr:row>
      <xdr:rowOff>153670</xdr:rowOff>
    </xdr:to>
    <xdr:sp macro="" textlink="">
      <xdr:nvSpPr>
        <xdr:cNvPr id="589" name="楕円 588">
          <a:extLst>
            <a:ext uri="{FF2B5EF4-FFF2-40B4-BE49-F238E27FC236}">
              <a16:creationId xmlns:a16="http://schemas.microsoft.com/office/drawing/2014/main" id="{83818BC2-D8D4-4868-91CB-58F898E8BBDD}"/>
            </a:ext>
          </a:extLst>
        </xdr:cNvPr>
        <xdr:cNvSpPr/>
      </xdr:nvSpPr>
      <xdr:spPr>
        <a:xfrm>
          <a:off x="19494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94488</xdr:rowOff>
    </xdr:from>
    <xdr:to>
      <xdr:col>107</xdr:col>
      <xdr:colOff>50800</xdr:colOff>
      <xdr:row>40</xdr:row>
      <xdr:rowOff>102870</xdr:rowOff>
    </xdr:to>
    <xdr:cxnSp macro="">
      <xdr:nvCxnSpPr>
        <xdr:cNvPr id="590" name="直線コネクタ 589">
          <a:extLst>
            <a:ext uri="{FF2B5EF4-FFF2-40B4-BE49-F238E27FC236}">
              <a16:creationId xmlns:a16="http://schemas.microsoft.com/office/drawing/2014/main" id="{AF11674D-4160-48AB-BB0F-712229F903EB}"/>
            </a:ext>
          </a:extLst>
        </xdr:cNvPr>
        <xdr:cNvCxnSpPr/>
      </xdr:nvCxnSpPr>
      <xdr:spPr>
        <a:xfrm flipV="1">
          <a:off x="19545300" y="6952488"/>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57404</xdr:rowOff>
    </xdr:from>
    <xdr:to>
      <xdr:col>98</xdr:col>
      <xdr:colOff>38100</xdr:colOff>
      <xdr:row>40</xdr:row>
      <xdr:rowOff>159004</xdr:rowOff>
    </xdr:to>
    <xdr:sp macro="" textlink="">
      <xdr:nvSpPr>
        <xdr:cNvPr id="591" name="楕円 590">
          <a:extLst>
            <a:ext uri="{FF2B5EF4-FFF2-40B4-BE49-F238E27FC236}">
              <a16:creationId xmlns:a16="http://schemas.microsoft.com/office/drawing/2014/main" id="{E9FB2DE8-6DBA-4263-9007-2A19B6B23E23}"/>
            </a:ext>
          </a:extLst>
        </xdr:cNvPr>
        <xdr:cNvSpPr/>
      </xdr:nvSpPr>
      <xdr:spPr>
        <a:xfrm>
          <a:off x="18605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102870</xdr:rowOff>
    </xdr:from>
    <xdr:to>
      <xdr:col>102</xdr:col>
      <xdr:colOff>114300</xdr:colOff>
      <xdr:row>40</xdr:row>
      <xdr:rowOff>108204</xdr:rowOff>
    </xdr:to>
    <xdr:cxnSp macro="">
      <xdr:nvCxnSpPr>
        <xdr:cNvPr id="592" name="直線コネクタ 591">
          <a:extLst>
            <a:ext uri="{FF2B5EF4-FFF2-40B4-BE49-F238E27FC236}">
              <a16:creationId xmlns:a16="http://schemas.microsoft.com/office/drawing/2014/main" id="{D3F5129D-E836-4137-A3C1-78C53AD8B1EF}"/>
            </a:ext>
          </a:extLst>
        </xdr:cNvPr>
        <xdr:cNvCxnSpPr/>
      </xdr:nvCxnSpPr>
      <xdr:spPr>
        <a:xfrm flipV="1">
          <a:off x="18656300" y="696087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35A88171-A2A1-47A6-BB6A-51C0D25D6989}"/>
            </a:ext>
          </a:extLst>
        </xdr:cNvPr>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68021CA5-E238-4A42-9778-C07F81024834}"/>
            </a:ext>
          </a:extLst>
        </xdr:cNvPr>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144289</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17F761CC-D910-468A-AECD-A119F1594715}"/>
            </a:ext>
          </a:extLst>
        </xdr:cNvPr>
        <xdr:cNvSpPr txBox="1"/>
      </xdr:nvSpPr>
      <xdr:spPr>
        <a:xfrm>
          <a:off x="19310427" y="665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116095</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86F4AA22-8817-4A96-B4F3-4E3685482C24}"/>
            </a:ext>
          </a:extLst>
        </xdr:cNvPr>
        <xdr:cNvSpPr txBox="1"/>
      </xdr:nvSpPr>
      <xdr:spPr>
        <a:xfrm>
          <a:off x="18421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125747</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5D450B6A-7AF3-4D22-801D-BF39F26D066D}"/>
            </a:ext>
          </a:extLst>
        </xdr:cNvPr>
        <xdr:cNvSpPr txBox="1"/>
      </xdr:nvSpPr>
      <xdr:spPr>
        <a:xfrm>
          <a:off x="210757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136415</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06731800-FEDF-49DE-90D4-74C35C40A3BD}"/>
            </a:ext>
          </a:extLst>
        </xdr:cNvPr>
        <xdr:cNvSpPr txBox="1"/>
      </xdr:nvSpPr>
      <xdr:spPr>
        <a:xfrm>
          <a:off x="20199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144797</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612E6CD6-C7FD-485F-8E44-5478BA201934}"/>
            </a:ext>
          </a:extLst>
        </xdr:cNvPr>
        <xdr:cNvSpPr txBox="1"/>
      </xdr:nvSpPr>
      <xdr:spPr>
        <a:xfrm>
          <a:off x="19310427" y="70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150131</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5AE49F09-FCA1-4D35-801E-17302126F26A}"/>
            </a:ext>
          </a:extLst>
        </xdr:cNvPr>
        <xdr:cNvSpPr txBox="1"/>
      </xdr:nvSpPr>
      <xdr:spPr>
        <a:xfrm>
          <a:off x="18421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D9C1C360-859A-4AB9-8B82-5A4FDAF1824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B67736C2-4333-4333-AD8B-A571CDBEE34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77D8CF94-9199-46B9-B3BC-FA37D11EC24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74A4BA10-0D2B-452C-B2E5-826334CC519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C33D5BEB-4336-4176-864F-0A94F7784D2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99DDA479-DC19-46DF-B1AC-54D0288187A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FB0FE747-7EF7-4A0C-B964-D98DE116AE2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10EA3D2A-B4E3-4209-A26F-44A993A64DC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8F4ACC7D-6FFB-4A45-B60E-904F933F47E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DFF2CB99-62B4-45F6-87B3-BD6F16BCA25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D807C262-752D-4173-8869-7906FBAABB0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2" name="直線コネクタ 611">
          <a:extLst>
            <a:ext uri="{FF2B5EF4-FFF2-40B4-BE49-F238E27FC236}">
              <a16:creationId xmlns:a16="http://schemas.microsoft.com/office/drawing/2014/main" id="{1CCC81E0-F7C5-429B-8192-8E6221D4FF6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3" name="テキスト ボックス 612">
          <a:extLst>
            <a:ext uri="{FF2B5EF4-FFF2-40B4-BE49-F238E27FC236}">
              <a16:creationId xmlns:a16="http://schemas.microsoft.com/office/drawing/2014/main" id="{E531DE3A-D688-4110-8A58-50E223429CE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4" name="直線コネクタ 613">
          <a:extLst>
            <a:ext uri="{FF2B5EF4-FFF2-40B4-BE49-F238E27FC236}">
              <a16:creationId xmlns:a16="http://schemas.microsoft.com/office/drawing/2014/main" id="{C54E8D60-CFF2-4C6B-8894-479B2B4D2A3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5" name="テキスト ボックス 614">
          <a:extLst>
            <a:ext uri="{FF2B5EF4-FFF2-40B4-BE49-F238E27FC236}">
              <a16:creationId xmlns:a16="http://schemas.microsoft.com/office/drawing/2014/main" id="{C6408262-86B4-48D7-8E0D-61CB87D1D58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6" name="直線コネクタ 615">
          <a:extLst>
            <a:ext uri="{FF2B5EF4-FFF2-40B4-BE49-F238E27FC236}">
              <a16:creationId xmlns:a16="http://schemas.microsoft.com/office/drawing/2014/main" id="{594F9099-98AC-4155-A0B2-98E617EEB73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7" name="テキスト ボックス 616">
          <a:extLst>
            <a:ext uri="{FF2B5EF4-FFF2-40B4-BE49-F238E27FC236}">
              <a16:creationId xmlns:a16="http://schemas.microsoft.com/office/drawing/2014/main" id="{1EF00D93-AEDB-48B4-8E28-970BD281AC1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8" name="直線コネクタ 617">
          <a:extLst>
            <a:ext uri="{FF2B5EF4-FFF2-40B4-BE49-F238E27FC236}">
              <a16:creationId xmlns:a16="http://schemas.microsoft.com/office/drawing/2014/main" id="{33B3AC96-F8AC-4CE7-87B7-1986434AF29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9" name="テキスト ボックス 618">
          <a:extLst>
            <a:ext uri="{FF2B5EF4-FFF2-40B4-BE49-F238E27FC236}">
              <a16:creationId xmlns:a16="http://schemas.microsoft.com/office/drawing/2014/main" id="{0690C745-C8AB-4D1B-84CD-748D901163E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0" name="直線コネクタ 619">
          <a:extLst>
            <a:ext uri="{FF2B5EF4-FFF2-40B4-BE49-F238E27FC236}">
              <a16:creationId xmlns:a16="http://schemas.microsoft.com/office/drawing/2014/main" id="{D366FDBF-6F89-4062-8CB1-7A6DC08CC18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1" name="テキスト ボックス 620">
          <a:extLst>
            <a:ext uri="{FF2B5EF4-FFF2-40B4-BE49-F238E27FC236}">
              <a16:creationId xmlns:a16="http://schemas.microsoft.com/office/drawing/2014/main" id="{11919441-DEA7-461B-B895-2502D26F816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2" name="直線コネクタ 621">
          <a:extLst>
            <a:ext uri="{FF2B5EF4-FFF2-40B4-BE49-F238E27FC236}">
              <a16:creationId xmlns:a16="http://schemas.microsoft.com/office/drawing/2014/main" id="{30322288-1247-4DD8-AD42-428200E87B0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3" name="テキスト ボックス 622">
          <a:extLst>
            <a:ext uri="{FF2B5EF4-FFF2-40B4-BE49-F238E27FC236}">
              <a16:creationId xmlns:a16="http://schemas.microsoft.com/office/drawing/2014/main" id="{550986E1-DAE6-4531-AC8F-A7415ED30C5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5F0141CC-5534-42DB-A58C-F37E887D794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a:extLst>
            <a:ext uri="{FF2B5EF4-FFF2-40B4-BE49-F238E27FC236}">
              <a16:creationId xmlns:a16="http://schemas.microsoft.com/office/drawing/2014/main" id="{65794030-D0F5-4135-AAAD-31A22A8862C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626" name="直線コネクタ 625">
          <a:extLst>
            <a:ext uri="{FF2B5EF4-FFF2-40B4-BE49-F238E27FC236}">
              <a16:creationId xmlns:a16="http://schemas.microsoft.com/office/drawing/2014/main" id="{B49929AE-ACCB-4784-9831-CAAA29FBC9CF}"/>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7" name="【学校施設】&#10;有形固定資産減価償却率最小値テキスト">
          <a:extLst>
            <a:ext uri="{FF2B5EF4-FFF2-40B4-BE49-F238E27FC236}">
              <a16:creationId xmlns:a16="http://schemas.microsoft.com/office/drawing/2014/main" id="{064F72BC-0510-43E4-9C0C-65193294473E}"/>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8" name="直線コネクタ 627">
          <a:extLst>
            <a:ext uri="{FF2B5EF4-FFF2-40B4-BE49-F238E27FC236}">
              <a16:creationId xmlns:a16="http://schemas.microsoft.com/office/drawing/2014/main" id="{5646DD09-A335-4D72-A6A1-0FF441ED723E}"/>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629" name="【学校施設】&#10;有形固定資産減価償却率最大値テキスト">
          <a:extLst>
            <a:ext uri="{FF2B5EF4-FFF2-40B4-BE49-F238E27FC236}">
              <a16:creationId xmlns:a16="http://schemas.microsoft.com/office/drawing/2014/main" id="{69457F82-DD26-43B6-AD21-30A0FEB951F6}"/>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630" name="直線コネクタ 629">
          <a:extLst>
            <a:ext uri="{FF2B5EF4-FFF2-40B4-BE49-F238E27FC236}">
              <a16:creationId xmlns:a16="http://schemas.microsoft.com/office/drawing/2014/main" id="{815FC551-39C1-4589-8098-005C8C474A14}"/>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631" name="【学校施設】&#10;有形固定資産減価償却率平均値テキスト">
          <a:extLst>
            <a:ext uri="{FF2B5EF4-FFF2-40B4-BE49-F238E27FC236}">
              <a16:creationId xmlns:a16="http://schemas.microsoft.com/office/drawing/2014/main" id="{AFAE7117-8AA2-4133-BF51-2F1EE7D9A709}"/>
            </a:ext>
          </a:extLst>
        </xdr:cNvPr>
        <xdr:cNvSpPr txBox="1"/>
      </xdr:nvSpPr>
      <xdr:spPr>
        <a:xfrm>
          <a:off x="16357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632" name="フローチャート: 判断 631">
          <a:extLst>
            <a:ext uri="{FF2B5EF4-FFF2-40B4-BE49-F238E27FC236}">
              <a16:creationId xmlns:a16="http://schemas.microsoft.com/office/drawing/2014/main" id="{2B8CF12D-BD28-48FC-89BE-BBB81EDBD92D}"/>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633" name="フローチャート: 判断 632">
          <a:extLst>
            <a:ext uri="{FF2B5EF4-FFF2-40B4-BE49-F238E27FC236}">
              <a16:creationId xmlns:a16="http://schemas.microsoft.com/office/drawing/2014/main" id="{E893E38D-C8DC-4B50-B908-E72E69CA92A5}"/>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634" name="フローチャート: 判断 633">
          <a:extLst>
            <a:ext uri="{FF2B5EF4-FFF2-40B4-BE49-F238E27FC236}">
              <a16:creationId xmlns:a16="http://schemas.microsoft.com/office/drawing/2014/main" id="{10517B62-CBFB-4C79-869F-1496CF7E5F90}"/>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635" name="フローチャート: 判断 634">
          <a:extLst>
            <a:ext uri="{FF2B5EF4-FFF2-40B4-BE49-F238E27FC236}">
              <a16:creationId xmlns:a16="http://schemas.microsoft.com/office/drawing/2014/main" id="{BD7A7E83-372F-4F67-B2DC-E2C681A36309}"/>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636" name="フローチャート: 判断 635">
          <a:extLst>
            <a:ext uri="{FF2B5EF4-FFF2-40B4-BE49-F238E27FC236}">
              <a16:creationId xmlns:a16="http://schemas.microsoft.com/office/drawing/2014/main" id="{758F0723-974E-4EBA-ACDD-B2C77747F82E}"/>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A7AD56FA-46CE-41AF-A1FE-EE6CC5027F9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EFD4E824-5CD4-4CCC-99F2-9B2DD1DE4D2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9F256CCD-7F94-4253-B0C0-A571CCCF8E5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AC04E1FD-F930-4A86-A5A8-93843FF04DE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8F2A8D22-80BD-4B71-BED1-DCAC05F03BD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117384</xdr:rowOff>
    </xdr:from>
    <xdr:to>
      <xdr:col>85</xdr:col>
      <xdr:colOff>177800</xdr:colOff>
      <xdr:row>60</xdr:row>
      <xdr:rowOff>47534</xdr:rowOff>
    </xdr:to>
    <xdr:sp macro="" textlink="">
      <xdr:nvSpPr>
        <xdr:cNvPr id="642" name="楕円 641">
          <a:extLst>
            <a:ext uri="{FF2B5EF4-FFF2-40B4-BE49-F238E27FC236}">
              <a16:creationId xmlns:a16="http://schemas.microsoft.com/office/drawing/2014/main" id="{F9F34433-A646-4F8F-8C4C-001806FEE2D4}"/>
            </a:ext>
          </a:extLst>
        </xdr:cNvPr>
        <xdr:cNvSpPr/>
      </xdr:nvSpPr>
      <xdr:spPr>
        <a:xfrm>
          <a:off x="162687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140261</xdr:rowOff>
    </xdr:from>
    <xdr:ext cx="405111" cy="259045"/>
    <xdr:sp macro="" textlink="">
      <xdr:nvSpPr>
        <xdr:cNvPr id="643" name="【学校施設】&#10;有形固定資産減価償却率該当値テキスト">
          <a:extLst>
            <a:ext uri="{FF2B5EF4-FFF2-40B4-BE49-F238E27FC236}">
              <a16:creationId xmlns:a16="http://schemas.microsoft.com/office/drawing/2014/main" id="{E2790CE0-EBEE-4280-863E-3138BCE9F0F8}"/>
            </a:ext>
          </a:extLst>
        </xdr:cNvPr>
        <xdr:cNvSpPr txBox="1"/>
      </xdr:nvSpPr>
      <xdr:spPr>
        <a:xfrm>
          <a:off x="16357600" y="1008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39007</xdr:rowOff>
    </xdr:from>
    <xdr:to>
      <xdr:col>81</xdr:col>
      <xdr:colOff>101600</xdr:colOff>
      <xdr:row>59</xdr:row>
      <xdr:rowOff>140607</xdr:rowOff>
    </xdr:to>
    <xdr:sp macro="" textlink="">
      <xdr:nvSpPr>
        <xdr:cNvPr id="644" name="楕円 643">
          <a:extLst>
            <a:ext uri="{FF2B5EF4-FFF2-40B4-BE49-F238E27FC236}">
              <a16:creationId xmlns:a16="http://schemas.microsoft.com/office/drawing/2014/main" id="{9AA4EC66-5DE0-47ED-8E12-DD452C08F962}"/>
            </a:ext>
          </a:extLst>
        </xdr:cNvPr>
        <xdr:cNvSpPr/>
      </xdr:nvSpPr>
      <xdr:spPr>
        <a:xfrm>
          <a:off x="15430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89807</xdr:rowOff>
    </xdr:from>
    <xdr:to>
      <xdr:col>85</xdr:col>
      <xdr:colOff>127000</xdr:colOff>
      <xdr:row>59</xdr:row>
      <xdr:rowOff>168184</xdr:rowOff>
    </xdr:to>
    <xdr:cxnSp macro="">
      <xdr:nvCxnSpPr>
        <xdr:cNvPr id="645" name="直線コネクタ 644">
          <a:extLst>
            <a:ext uri="{FF2B5EF4-FFF2-40B4-BE49-F238E27FC236}">
              <a16:creationId xmlns:a16="http://schemas.microsoft.com/office/drawing/2014/main" id="{6286B093-D778-4427-8042-DF773BCA194B}"/>
            </a:ext>
          </a:extLst>
        </xdr:cNvPr>
        <xdr:cNvCxnSpPr/>
      </xdr:nvCxnSpPr>
      <xdr:spPr>
        <a:xfrm>
          <a:off x="15481300" y="10205357"/>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3084</xdr:rowOff>
    </xdr:from>
    <xdr:to>
      <xdr:col>76</xdr:col>
      <xdr:colOff>165100</xdr:colOff>
      <xdr:row>59</xdr:row>
      <xdr:rowOff>104684</xdr:rowOff>
    </xdr:to>
    <xdr:sp macro="" textlink="">
      <xdr:nvSpPr>
        <xdr:cNvPr id="646" name="楕円 645">
          <a:extLst>
            <a:ext uri="{FF2B5EF4-FFF2-40B4-BE49-F238E27FC236}">
              <a16:creationId xmlns:a16="http://schemas.microsoft.com/office/drawing/2014/main" id="{75F243EF-745E-424C-A8BB-5BCE95B350C4}"/>
            </a:ext>
          </a:extLst>
        </xdr:cNvPr>
        <xdr:cNvSpPr/>
      </xdr:nvSpPr>
      <xdr:spPr>
        <a:xfrm>
          <a:off x="14541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53884</xdr:rowOff>
    </xdr:from>
    <xdr:to>
      <xdr:col>81</xdr:col>
      <xdr:colOff>50800</xdr:colOff>
      <xdr:row>59</xdr:row>
      <xdr:rowOff>89807</xdr:rowOff>
    </xdr:to>
    <xdr:cxnSp macro="">
      <xdr:nvCxnSpPr>
        <xdr:cNvPr id="647" name="直線コネクタ 646">
          <a:extLst>
            <a:ext uri="{FF2B5EF4-FFF2-40B4-BE49-F238E27FC236}">
              <a16:creationId xmlns:a16="http://schemas.microsoft.com/office/drawing/2014/main" id="{0BAE8223-B976-4021-9200-5ADFBD3FE888}"/>
            </a:ext>
          </a:extLst>
        </xdr:cNvPr>
        <xdr:cNvCxnSpPr/>
      </xdr:nvCxnSpPr>
      <xdr:spPr>
        <a:xfrm>
          <a:off x="14592300" y="101694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48" name="楕円 647">
          <a:extLst>
            <a:ext uri="{FF2B5EF4-FFF2-40B4-BE49-F238E27FC236}">
              <a16:creationId xmlns:a16="http://schemas.microsoft.com/office/drawing/2014/main" id="{820E2F0D-2CDC-432A-9EF2-33CA4A87708E}"/>
            </a:ext>
          </a:extLst>
        </xdr:cNvPr>
        <xdr:cNvSpPr/>
      </xdr:nvSpPr>
      <xdr:spPr>
        <a:xfrm>
          <a:off x="13652500" y="1013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53884</xdr:rowOff>
    </xdr:from>
    <xdr:to>
      <xdr:col>76</xdr:col>
      <xdr:colOff>114300</xdr:colOff>
      <xdr:row>59</xdr:row>
      <xdr:rowOff>65315</xdr:rowOff>
    </xdr:to>
    <xdr:cxnSp macro="">
      <xdr:nvCxnSpPr>
        <xdr:cNvPr id="649" name="直線コネクタ 648">
          <a:extLst>
            <a:ext uri="{FF2B5EF4-FFF2-40B4-BE49-F238E27FC236}">
              <a16:creationId xmlns:a16="http://schemas.microsoft.com/office/drawing/2014/main" id="{F65EB6D3-1FAC-4EE5-96E3-7A09528D194B}"/>
            </a:ext>
          </a:extLst>
        </xdr:cNvPr>
        <xdr:cNvCxnSpPr/>
      </xdr:nvCxnSpPr>
      <xdr:spPr>
        <a:xfrm flipV="1">
          <a:off x="13703300" y="1016943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148409</xdr:rowOff>
    </xdr:from>
    <xdr:to>
      <xdr:col>67</xdr:col>
      <xdr:colOff>101600</xdr:colOff>
      <xdr:row>59</xdr:row>
      <xdr:rowOff>78559</xdr:rowOff>
    </xdr:to>
    <xdr:sp macro="" textlink="">
      <xdr:nvSpPr>
        <xdr:cNvPr id="650" name="楕円 649">
          <a:extLst>
            <a:ext uri="{FF2B5EF4-FFF2-40B4-BE49-F238E27FC236}">
              <a16:creationId xmlns:a16="http://schemas.microsoft.com/office/drawing/2014/main" id="{2B086F29-DD1B-4F02-ABBF-A235B05F945F}"/>
            </a:ext>
          </a:extLst>
        </xdr:cNvPr>
        <xdr:cNvSpPr/>
      </xdr:nvSpPr>
      <xdr:spPr>
        <a:xfrm>
          <a:off x="12763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27759</xdr:rowOff>
    </xdr:from>
    <xdr:to>
      <xdr:col>71</xdr:col>
      <xdr:colOff>177800</xdr:colOff>
      <xdr:row>59</xdr:row>
      <xdr:rowOff>65315</xdr:rowOff>
    </xdr:to>
    <xdr:cxnSp macro="">
      <xdr:nvCxnSpPr>
        <xdr:cNvPr id="651" name="直線コネクタ 650">
          <a:extLst>
            <a:ext uri="{FF2B5EF4-FFF2-40B4-BE49-F238E27FC236}">
              <a16:creationId xmlns:a16="http://schemas.microsoft.com/office/drawing/2014/main" id="{EC256767-015A-4E3C-AFA3-19FAB8797B44}"/>
            </a:ext>
          </a:extLst>
        </xdr:cNvPr>
        <xdr:cNvCxnSpPr/>
      </xdr:nvCxnSpPr>
      <xdr:spPr>
        <a:xfrm>
          <a:off x="12814300" y="1014330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87647</xdr:rowOff>
    </xdr:from>
    <xdr:ext cx="405111" cy="259045"/>
    <xdr:sp macro="" textlink="">
      <xdr:nvSpPr>
        <xdr:cNvPr id="652" name="n_1aveValue【学校施設】&#10;有形固定資産減価償却率">
          <a:extLst>
            <a:ext uri="{FF2B5EF4-FFF2-40B4-BE49-F238E27FC236}">
              <a16:creationId xmlns:a16="http://schemas.microsoft.com/office/drawing/2014/main" id="{937562B8-2DF7-41F0-8657-3393A0ABE90A}"/>
            </a:ext>
          </a:extLst>
        </xdr:cNvPr>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48458</xdr:rowOff>
    </xdr:from>
    <xdr:ext cx="405111" cy="259045"/>
    <xdr:sp macro="" textlink="">
      <xdr:nvSpPr>
        <xdr:cNvPr id="653" name="n_2aveValue【学校施設】&#10;有形固定資産減価償却率">
          <a:extLst>
            <a:ext uri="{FF2B5EF4-FFF2-40B4-BE49-F238E27FC236}">
              <a16:creationId xmlns:a16="http://schemas.microsoft.com/office/drawing/2014/main" id="{30E2F6E5-F5B8-4620-9645-D7E92CA56903}"/>
            </a:ext>
          </a:extLst>
        </xdr:cNvPr>
        <xdr:cNvSpPr txBox="1"/>
      </xdr:nvSpPr>
      <xdr:spPr>
        <a:xfrm>
          <a:off x="14389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654" name="n_3aveValue【学校施設】&#10;有形固定資産減価償却率">
          <a:extLst>
            <a:ext uri="{FF2B5EF4-FFF2-40B4-BE49-F238E27FC236}">
              <a16:creationId xmlns:a16="http://schemas.microsoft.com/office/drawing/2014/main" id="{DEC92BFE-54F9-4AAC-B651-B5285E537B40}"/>
            </a:ext>
          </a:extLst>
        </xdr:cNvPr>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51724</xdr:rowOff>
    </xdr:from>
    <xdr:ext cx="405111" cy="259045"/>
    <xdr:sp macro="" textlink="">
      <xdr:nvSpPr>
        <xdr:cNvPr id="655" name="n_4aveValue【学校施設】&#10;有形固定資産減価償却率">
          <a:extLst>
            <a:ext uri="{FF2B5EF4-FFF2-40B4-BE49-F238E27FC236}">
              <a16:creationId xmlns:a16="http://schemas.microsoft.com/office/drawing/2014/main" id="{09C018AB-F54A-469B-93F8-0023F32E0CF7}"/>
            </a:ext>
          </a:extLst>
        </xdr:cNvPr>
        <xdr:cNvSpPr txBox="1"/>
      </xdr:nvSpPr>
      <xdr:spPr>
        <a:xfrm>
          <a:off x="12611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157134</xdr:rowOff>
    </xdr:from>
    <xdr:ext cx="405111" cy="259045"/>
    <xdr:sp macro="" textlink="">
      <xdr:nvSpPr>
        <xdr:cNvPr id="656" name="n_1mainValue【学校施設】&#10;有形固定資産減価償却率">
          <a:extLst>
            <a:ext uri="{FF2B5EF4-FFF2-40B4-BE49-F238E27FC236}">
              <a16:creationId xmlns:a16="http://schemas.microsoft.com/office/drawing/2014/main" id="{2A9C51B5-60E8-4825-A1DC-78C875ADB596}"/>
            </a:ext>
          </a:extLst>
        </xdr:cNvPr>
        <xdr:cNvSpPr txBox="1"/>
      </xdr:nvSpPr>
      <xdr:spPr>
        <a:xfrm>
          <a:off x="15266044" y="99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121211</xdr:rowOff>
    </xdr:from>
    <xdr:ext cx="405111" cy="259045"/>
    <xdr:sp macro="" textlink="">
      <xdr:nvSpPr>
        <xdr:cNvPr id="657" name="n_2mainValue【学校施設】&#10;有形固定資産減価償却率">
          <a:extLst>
            <a:ext uri="{FF2B5EF4-FFF2-40B4-BE49-F238E27FC236}">
              <a16:creationId xmlns:a16="http://schemas.microsoft.com/office/drawing/2014/main" id="{F080A17D-0E74-4720-B8EE-044ADF3A4D20}"/>
            </a:ext>
          </a:extLst>
        </xdr:cNvPr>
        <xdr:cNvSpPr txBox="1"/>
      </xdr:nvSpPr>
      <xdr:spPr>
        <a:xfrm>
          <a:off x="14389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658" name="n_3mainValue【学校施設】&#10;有形固定資産減価償却率">
          <a:extLst>
            <a:ext uri="{FF2B5EF4-FFF2-40B4-BE49-F238E27FC236}">
              <a16:creationId xmlns:a16="http://schemas.microsoft.com/office/drawing/2014/main" id="{50F97D18-4C76-4EB9-9787-68F8C318A81A}"/>
            </a:ext>
          </a:extLst>
        </xdr:cNvPr>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95086</xdr:rowOff>
    </xdr:from>
    <xdr:ext cx="405111" cy="259045"/>
    <xdr:sp macro="" textlink="">
      <xdr:nvSpPr>
        <xdr:cNvPr id="659" name="n_4mainValue【学校施設】&#10;有形固定資産減価償却率">
          <a:extLst>
            <a:ext uri="{FF2B5EF4-FFF2-40B4-BE49-F238E27FC236}">
              <a16:creationId xmlns:a16="http://schemas.microsoft.com/office/drawing/2014/main" id="{4B47618C-EA9E-4596-A12E-9FDCDCA89A0D}"/>
            </a:ext>
          </a:extLst>
        </xdr:cNvPr>
        <xdr:cNvSpPr txBox="1"/>
      </xdr:nvSpPr>
      <xdr:spPr>
        <a:xfrm>
          <a:off x="126117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BB918168-3290-47B8-8FE7-3EA406ED981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3CB17595-BACE-45CB-8194-F24A98EB983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95958E7C-875D-4F13-9A74-E3559699C7F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509DCC0F-65F6-4401-B71D-76F2613B729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7CEB5551-85BA-4D54-ABEB-EC2DC4889DA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047FE95F-A175-4E04-AD93-7E218AD16D7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CF7C2CB0-F8C3-4719-9C26-449EFB36DE9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74879DDD-D8DE-4786-99AA-5807BF7DE61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C19FC506-8B2C-4F02-B4E2-69B7548A306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5C887DC1-3B11-40C8-B336-708709FD98F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8801A9D0-533F-4EE8-B74C-749323B913C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8DDD943C-C7FB-4F97-98CE-9BF3AC80819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705E727E-E504-4506-9DC7-8812ACF283E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74A1CE58-74F9-4DC6-A7D6-6D4EBF6B307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13243448-EFF1-48BD-B2D6-4667C02F77F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75" name="テキスト ボックス 674">
          <a:extLst>
            <a:ext uri="{FF2B5EF4-FFF2-40B4-BE49-F238E27FC236}">
              <a16:creationId xmlns:a16="http://schemas.microsoft.com/office/drawing/2014/main" id="{30AD81CB-8FD8-4AD2-89A1-0C24C57FC661}"/>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0466FB9E-451B-41AD-9258-1B5108AA646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77" name="テキスト ボックス 676">
          <a:extLst>
            <a:ext uri="{FF2B5EF4-FFF2-40B4-BE49-F238E27FC236}">
              <a16:creationId xmlns:a16="http://schemas.microsoft.com/office/drawing/2014/main" id="{35203BB0-26BB-45DF-ABDD-C2BE60A90AB7}"/>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5343BAC6-8B37-4E3F-B7F8-3C056D7424A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79" name="テキスト ボックス 678">
          <a:extLst>
            <a:ext uri="{FF2B5EF4-FFF2-40B4-BE49-F238E27FC236}">
              <a16:creationId xmlns:a16="http://schemas.microsoft.com/office/drawing/2014/main" id="{CD09D3ED-49AE-4E15-94F4-B9ABC8D02D1C}"/>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AB0D7-6C3B-4851-92F9-42E9B1DF58D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1" name="テキスト ボックス 680">
          <a:extLst>
            <a:ext uri="{FF2B5EF4-FFF2-40B4-BE49-F238E27FC236}">
              <a16:creationId xmlns:a16="http://schemas.microsoft.com/office/drawing/2014/main" id="{2DE547E2-AB1B-4052-BE5B-1E3811E5C2A4}"/>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41BF2512-CCCF-4FD1-84F8-4934E2F0452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683" name="直線コネクタ 682">
          <a:extLst>
            <a:ext uri="{FF2B5EF4-FFF2-40B4-BE49-F238E27FC236}">
              <a16:creationId xmlns:a16="http://schemas.microsoft.com/office/drawing/2014/main" id="{3EA09AAB-8546-4AB6-A5FF-B5119E9C7F25}"/>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684" name="【学校施設】&#10;一人当たり面積最小値テキスト">
          <a:extLst>
            <a:ext uri="{FF2B5EF4-FFF2-40B4-BE49-F238E27FC236}">
              <a16:creationId xmlns:a16="http://schemas.microsoft.com/office/drawing/2014/main" id="{DACCF0C2-5502-48CB-AC83-E39A5A7904D5}"/>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685" name="直線コネクタ 684">
          <a:extLst>
            <a:ext uri="{FF2B5EF4-FFF2-40B4-BE49-F238E27FC236}">
              <a16:creationId xmlns:a16="http://schemas.microsoft.com/office/drawing/2014/main" id="{07B69CB7-8310-4037-85B0-537CEEF0BE22}"/>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686" name="【学校施設】&#10;一人当たり面積最大値テキスト">
          <a:extLst>
            <a:ext uri="{FF2B5EF4-FFF2-40B4-BE49-F238E27FC236}">
              <a16:creationId xmlns:a16="http://schemas.microsoft.com/office/drawing/2014/main" id="{E6BF15B1-4DD9-4D4F-8385-2DB67AE257E3}"/>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687" name="直線コネクタ 686">
          <a:extLst>
            <a:ext uri="{FF2B5EF4-FFF2-40B4-BE49-F238E27FC236}">
              <a16:creationId xmlns:a16="http://schemas.microsoft.com/office/drawing/2014/main" id="{D826BACC-EC3F-4B3E-9A2F-5D598080ABFB}"/>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688" name="【学校施設】&#10;一人当たり面積平均値テキスト">
          <a:extLst>
            <a:ext uri="{FF2B5EF4-FFF2-40B4-BE49-F238E27FC236}">
              <a16:creationId xmlns:a16="http://schemas.microsoft.com/office/drawing/2014/main" id="{7995C8B0-80F9-4706-BDF8-87ED7776F259}"/>
            </a:ext>
          </a:extLst>
        </xdr:cNvPr>
        <xdr:cNvSpPr txBox="1"/>
      </xdr:nvSpPr>
      <xdr:spPr>
        <a:xfrm>
          <a:off x="22199600" y="105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689" name="フローチャート: 判断 688">
          <a:extLst>
            <a:ext uri="{FF2B5EF4-FFF2-40B4-BE49-F238E27FC236}">
              <a16:creationId xmlns:a16="http://schemas.microsoft.com/office/drawing/2014/main" id="{4290EFFA-C90B-4616-9AF2-C588B4C74B4E}"/>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690" name="フローチャート: 判断 689">
          <a:extLst>
            <a:ext uri="{FF2B5EF4-FFF2-40B4-BE49-F238E27FC236}">
              <a16:creationId xmlns:a16="http://schemas.microsoft.com/office/drawing/2014/main" id="{06386562-8DF6-4FCB-9F61-03ACEC63EB0F}"/>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691" name="フローチャート: 判断 690">
          <a:extLst>
            <a:ext uri="{FF2B5EF4-FFF2-40B4-BE49-F238E27FC236}">
              <a16:creationId xmlns:a16="http://schemas.microsoft.com/office/drawing/2014/main" id="{FB871FC5-4C9D-496D-89EC-DC40CF57C716}"/>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692" name="フローチャート: 判断 691">
          <a:extLst>
            <a:ext uri="{FF2B5EF4-FFF2-40B4-BE49-F238E27FC236}">
              <a16:creationId xmlns:a16="http://schemas.microsoft.com/office/drawing/2014/main" id="{3F1234B6-3007-4805-A067-01D7999BFB81}"/>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693" name="フローチャート: 判断 692">
          <a:extLst>
            <a:ext uri="{FF2B5EF4-FFF2-40B4-BE49-F238E27FC236}">
              <a16:creationId xmlns:a16="http://schemas.microsoft.com/office/drawing/2014/main" id="{20C89595-7AD2-44F5-BAB1-FC05AC8D4182}"/>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3072E627-FB3F-4C11-8C0E-0230A08EBCC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ABCF16FD-E299-45D7-85E9-1C6D9DC912C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E19C9605-9EF6-426D-A32F-96625B012B3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2E6A59F2-698F-446A-8A7C-B2B451DD9D5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E206D6EC-3A94-4AE5-8011-A8E3A349F6D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51994</xdr:rowOff>
    </xdr:from>
    <xdr:to>
      <xdr:col>116</xdr:col>
      <xdr:colOff>114300</xdr:colOff>
      <xdr:row>63</xdr:row>
      <xdr:rowOff>153594</xdr:rowOff>
    </xdr:to>
    <xdr:sp macro="" textlink="">
      <xdr:nvSpPr>
        <xdr:cNvPr id="699" name="楕円 698">
          <a:extLst>
            <a:ext uri="{FF2B5EF4-FFF2-40B4-BE49-F238E27FC236}">
              <a16:creationId xmlns:a16="http://schemas.microsoft.com/office/drawing/2014/main" id="{D800AA8A-D965-40B8-8768-F5737F4FC9F9}"/>
            </a:ext>
          </a:extLst>
        </xdr:cNvPr>
        <xdr:cNvSpPr/>
      </xdr:nvSpPr>
      <xdr:spPr>
        <a:xfrm>
          <a:off x="22110700" y="1085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138371</xdr:rowOff>
    </xdr:from>
    <xdr:ext cx="469744" cy="259045"/>
    <xdr:sp macro="" textlink="">
      <xdr:nvSpPr>
        <xdr:cNvPr id="700" name="【学校施設】&#10;一人当たり面積該当値テキスト">
          <a:extLst>
            <a:ext uri="{FF2B5EF4-FFF2-40B4-BE49-F238E27FC236}">
              <a16:creationId xmlns:a16="http://schemas.microsoft.com/office/drawing/2014/main" id="{E9F0B196-DEF4-4DE6-9394-91D85E22013D}"/>
            </a:ext>
          </a:extLst>
        </xdr:cNvPr>
        <xdr:cNvSpPr txBox="1"/>
      </xdr:nvSpPr>
      <xdr:spPr>
        <a:xfrm>
          <a:off x="22199600" y="1076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56566</xdr:rowOff>
    </xdr:from>
    <xdr:to>
      <xdr:col>112</xdr:col>
      <xdr:colOff>38100</xdr:colOff>
      <xdr:row>63</xdr:row>
      <xdr:rowOff>158166</xdr:rowOff>
    </xdr:to>
    <xdr:sp macro="" textlink="">
      <xdr:nvSpPr>
        <xdr:cNvPr id="701" name="楕円 700">
          <a:extLst>
            <a:ext uri="{FF2B5EF4-FFF2-40B4-BE49-F238E27FC236}">
              <a16:creationId xmlns:a16="http://schemas.microsoft.com/office/drawing/2014/main" id="{28DEC0FC-AC47-4E6A-9B06-B8D558E9182B}"/>
            </a:ext>
          </a:extLst>
        </xdr:cNvPr>
        <xdr:cNvSpPr/>
      </xdr:nvSpPr>
      <xdr:spPr>
        <a:xfrm>
          <a:off x="21272500" y="1085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102794</xdr:rowOff>
    </xdr:from>
    <xdr:to>
      <xdr:col>116</xdr:col>
      <xdr:colOff>63500</xdr:colOff>
      <xdr:row>63</xdr:row>
      <xdr:rowOff>107366</xdr:rowOff>
    </xdr:to>
    <xdr:cxnSp macro="">
      <xdr:nvCxnSpPr>
        <xdr:cNvPr id="702" name="直線コネクタ 701">
          <a:extLst>
            <a:ext uri="{FF2B5EF4-FFF2-40B4-BE49-F238E27FC236}">
              <a16:creationId xmlns:a16="http://schemas.microsoft.com/office/drawing/2014/main" id="{44EEF37A-EC85-4F4A-B0BB-97E76358859E}"/>
            </a:ext>
          </a:extLst>
        </xdr:cNvPr>
        <xdr:cNvCxnSpPr/>
      </xdr:nvCxnSpPr>
      <xdr:spPr>
        <a:xfrm flipV="1">
          <a:off x="21323300" y="109041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61671</xdr:rowOff>
    </xdr:from>
    <xdr:to>
      <xdr:col>107</xdr:col>
      <xdr:colOff>101600</xdr:colOff>
      <xdr:row>63</xdr:row>
      <xdr:rowOff>163271</xdr:rowOff>
    </xdr:to>
    <xdr:sp macro="" textlink="">
      <xdr:nvSpPr>
        <xdr:cNvPr id="703" name="楕円 702">
          <a:extLst>
            <a:ext uri="{FF2B5EF4-FFF2-40B4-BE49-F238E27FC236}">
              <a16:creationId xmlns:a16="http://schemas.microsoft.com/office/drawing/2014/main" id="{82DE1D80-8F1C-4D02-8867-9C4551710CEF}"/>
            </a:ext>
          </a:extLst>
        </xdr:cNvPr>
        <xdr:cNvSpPr/>
      </xdr:nvSpPr>
      <xdr:spPr>
        <a:xfrm>
          <a:off x="20383500" y="1086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107366</xdr:rowOff>
    </xdr:from>
    <xdr:to>
      <xdr:col>111</xdr:col>
      <xdr:colOff>177800</xdr:colOff>
      <xdr:row>63</xdr:row>
      <xdr:rowOff>112471</xdr:rowOff>
    </xdr:to>
    <xdr:cxnSp macro="">
      <xdr:nvCxnSpPr>
        <xdr:cNvPr id="704" name="直線コネクタ 703">
          <a:extLst>
            <a:ext uri="{FF2B5EF4-FFF2-40B4-BE49-F238E27FC236}">
              <a16:creationId xmlns:a16="http://schemas.microsoft.com/office/drawing/2014/main" id="{A7D7CD8C-3F5F-410E-94D6-E1A911FE7C2B}"/>
            </a:ext>
          </a:extLst>
        </xdr:cNvPr>
        <xdr:cNvCxnSpPr/>
      </xdr:nvCxnSpPr>
      <xdr:spPr>
        <a:xfrm flipV="1">
          <a:off x="20434300" y="10908716"/>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65862</xdr:rowOff>
    </xdr:from>
    <xdr:to>
      <xdr:col>102</xdr:col>
      <xdr:colOff>165100</xdr:colOff>
      <xdr:row>63</xdr:row>
      <xdr:rowOff>167462</xdr:rowOff>
    </xdr:to>
    <xdr:sp macro="" textlink="">
      <xdr:nvSpPr>
        <xdr:cNvPr id="705" name="楕円 704">
          <a:extLst>
            <a:ext uri="{FF2B5EF4-FFF2-40B4-BE49-F238E27FC236}">
              <a16:creationId xmlns:a16="http://schemas.microsoft.com/office/drawing/2014/main" id="{F0F5BDA8-A993-428B-A358-D477748F6789}"/>
            </a:ext>
          </a:extLst>
        </xdr:cNvPr>
        <xdr:cNvSpPr/>
      </xdr:nvSpPr>
      <xdr:spPr>
        <a:xfrm>
          <a:off x="19494500" y="1086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112471</xdr:rowOff>
    </xdr:from>
    <xdr:to>
      <xdr:col>107</xdr:col>
      <xdr:colOff>50800</xdr:colOff>
      <xdr:row>63</xdr:row>
      <xdr:rowOff>116662</xdr:rowOff>
    </xdr:to>
    <xdr:cxnSp macro="">
      <xdr:nvCxnSpPr>
        <xdr:cNvPr id="706" name="直線コネクタ 705">
          <a:extLst>
            <a:ext uri="{FF2B5EF4-FFF2-40B4-BE49-F238E27FC236}">
              <a16:creationId xmlns:a16="http://schemas.microsoft.com/office/drawing/2014/main" id="{7100C4B7-D1BC-4AFF-9B39-C861072DC02B}"/>
            </a:ext>
          </a:extLst>
        </xdr:cNvPr>
        <xdr:cNvCxnSpPr/>
      </xdr:nvCxnSpPr>
      <xdr:spPr>
        <a:xfrm flipV="1">
          <a:off x="19545300" y="1091382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68376</xdr:rowOff>
    </xdr:from>
    <xdr:to>
      <xdr:col>98</xdr:col>
      <xdr:colOff>38100</xdr:colOff>
      <xdr:row>63</xdr:row>
      <xdr:rowOff>169976</xdr:rowOff>
    </xdr:to>
    <xdr:sp macro="" textlink="">
      <xdr:nvSpPr>
        <xdr:cNvPr id="707" name="楕円 706">
          <a:extLst>
            <a:ext uri="{FF2B5EF4-FFF2-40B4-BE49-F238E27FC236}">
              <a16:creationId xmlns:a16="http://schemas.microsoft.com/office/drawing/2014/main" id="{0E42C432-A2A2-41C0-8241-432768F8587A}"/>
            </a:ext>
          </a:extLst>
        </xdr:cNvPr>
        <xdr:cNvSpPr/>
      </xdr:nvSpPr>
      <xdr:spPr>
        <a:xfrm>
          <a:off x="18605500" y="1086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116662</xdr:rowOff>
    </xdr:from>
    <xdr:to>
      <xdr:col>102</xdr:col>
      <xdr:colOff>114300</xdr:colOff>
      <xdr:row>63</xdr:row>
      <xdr:rowOff>119176</xdr:rowOff>
    </xdr:to>
    <xdr:cxnSp macro="">
      <xdr:nvCxnSpPr>
        <xdr:cNvPr id="708" name="直線コネクタ 707">
          <a:extLst>
            <a:ext uri="{FF2B5EF4-FFF2-40B4-BE49-F238E27FC236}">
              <a16:creationId xmlns:a16="http://schemas.microsoft.com/office/drawing/2014/main" id="{A89BCE2F-4548-4208-8705-47AF653D72D5}"/>
            </a:ext>
          </a:extLst>
        </xdr:cNvPr>
        <xdr:cNvCxnSpPr/>
      </xdr:nvCxnSpPr>
      <xdr:spPr>
        <a:xfrm flipV="1">
          <a:off x="18656300" y="10918012"/>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709" name="n_1aveValue【学校施設】&#10;一人当たり面積">
          <a:extLst>
            <a:ext uri="{FF2B5EF4-FFF2-40B4-BE49-F238E27FC236}">
              <a16:creationId xmlns:a16="http://schemas.microsoft.com/office/drawing/2014/main" id="{2A21F74E-1E88-49E7-8C53-91C698E4F24B}"/>
            </a:ext>
          </a:extLst>
        </xdr:cNvPr>
        <xdr:cNvSpPr txBox="1"/>
      </xdr:nvSpPr>
      <xdr:spPr>
        <a:xfrm>
          <a:off x="21075727" y="104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710" name="n_2aveValue【学校施設】&#10;一人当たり面積">
          <a:extLst>
            <a:ext uri="{FF2B5EF4-FFF2-40B4-BE49-F238E27FC236}">
              <a16:creationId xmlns:a16="http://schemas.microsoft.com/office/drawing/2014/main" id="{26FDFD8C-4080-4339-8C08-2205F62FE04E}"/>
            </a:ext>
          </a:extLst>
        </xdr:cNvPr>
        <xdr:cNvSpPr txBox="1"/>
      </xdr:nvSpPr>
      <xdr:spPr>
        <a:xfrm>
          <a:off x="20199427" y="1047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20769</xdr:rowOff>
    </xdr:from>
    <xdr:ext cx="469744" cy="259045"/>
    <xdr:sp macro="" textlink="">
      <xdr:nvSpPr>
        <xdr:cNvPr id="711" name="n_3aveValue【学校施設】&#10;一人当たり面積">
          <a:extLst>
            <a:ext uri="{FF2B5EF4-FFF2-40B4-BE49-F238E27FC236}">
              <a16:creationId xmlns:a16="http://schemas.microsoft.com/office/drawing/2014/main" id="{5DF3D089-E616-4D81-9CBB-8DD6AA498CC6}"/>
            </a:ext>
          </a:extLst>
        </xdr:cNvPr>
        <xdr:cNvSpPr txBox="1"/>
      </xdr:nvSpPr>
      <xdr:spPr>
        <a:xfrm>
          <a:off x="19310427" y="104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11854</xdr:rowOff>
    </xdr:from>
    <xdr:ext cx="469744" cy="259045"/>
    <xdr:sp macro="" textlink="">
      <xdr:nvSpPr>
        <xdr:cNvPr id="712" name="n_4aveValue【学校施設】&#10;一人当たり面積">
          <a:extLst>
            <a:ext uri="{FF2B5EF4-FFF2-40B4-BE49-F238E27FC236}">
              <a16:creationId xmlns:a16="http://schemas.microsoft.com/office/drawing/2014/main" id="{48432F71-8A19-4225-9F07-DFC70F9B5A9A}"/>
            </a:ext>
          </a:extLst>
        </xdr:cNvPr>
        <xdr:cNvSpPr txBox="1"/>
      </xdr:nvSpPr>
      <xdr:spPr>
        <a:xfrm>
          <a:off x="18421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149293</xdr:rowOff>
    </xdr:from>
    <xdr:ext cx="469744" cy="259045"/>
    <xdr:sp macro="" textlink="">
      <xdr:nvSpPr>
        <xdr:cNvPr id="713" name="n_1mainValue【学校施設】&#10;一人当たり面積">
          <a:extLst>
            <a:ext uri="{FF2B5EF4-FFF2-40B4-BE49-F238E27FC236}">
              <a16:creationId xmlns:a16="http://schemas.microsoft.com/office/drawing/2014/main" id="{DC2866FA-3BD3-474C-83BD-5F1344A074B1}"/>
            </a:ext>
          </a:extLst>
        </xdr:cNvPr>
        <xdr:cNvSpPr txBox="1"/>
      </xdr:nvSpPr>
      <xdr:spPr>
        <a:xfrm>
          <a:off x="21075727" y="1095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154398</xdr:rowOff>
    </xdr:from>
    <xdr:ext cx="469744" cy="259045"/>
    <xdr:sp macro="" textlink="">
      <xdr:nvSpPr>
        <xdr:cNvPr id="714" name="n_2mainValue【学校施設】&#10;一人当たり面積">
          <a:extLst>
            <a:ext uri="{FF2B5EF4-FFF2-40B4-BE49-F238E27FC236}">
              <a16:creationId xmlns:a16="http://schemas.microsoft.com/office/drawing/2014/main" id="{F71E0872-E6A3-4902-99A2-EBE3EACE47D2}"/>
            </a:ext>
          </a:extLst>
        </xdr:cNvPr>
        <xdr:cNvSpPr txBox="1"/>
      </xdr:nvSpPr>
      <xdr:spPr>
        <a:xfrm>
          <a:off x="20199427" y="1095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158589</xdr:rowOff>
    </xdr:from>
    <xdr:ext cx="469744" cy="259045"/>
    <xdr:sp macro="" textlink="">
      <xdr:nvSpPr>
        <xdr:cNvPr id="715" name="n_3mainValue【学校施設】&#10;一人当たり面積">
          <a:extLst>
            <a:ext uri="{FF2B5EF4-FFF2-40B4-BE49-F238E27FC236}">
              <a16:creationId xmlns:a16="http://schemas.microsoft.com/office/drawing/2014/main" id="{DB51CD91-D335-46DE-9FBB-49F59350095B}"/>
            </a:ext>
          </a:extLst>
        </xdr:cNvPr>
        <xdr:cNvSpPr txBox="1"/>
      </xdr:nvSpPr>
      <xdr:spPr>
        <a:xfrm>
          <a:off x="19310427" y="1095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161103</xdr:rowOff>
    </xdr:from>
    <xdr:ext cx="469744" cy="259045"/>
    <xdr:sp macro="" textlink="">
      <xdr:nvSpPr>
        <xdr:cNvPr id="716" name="n_4mainValue【学校施設】&#10;一人当たり面積">
          <a:extLst>
            <a:ext uri="{FF2B5EF4-FFF2-40B4-BE49-F238E27FC236}">
              <a16:creationId xmlns:a16="http://schemas.microsoft.com/office/drawing/2014/main" id="{000A9E22-4274-4BDC-A1CF-C33272D78B8A}"/>
            </a:ext>
          </a:extLst>
        </xdr:cNvPr>
        <xdr:cNvSpPr txBox="1"/>
      </xdr:nvSpPr>
      <xdr:spPr>
        <a:xfrm>
          <a:off x="18421427" y="1096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D9DD8393-ECE3-4BD8-A8C1-C0E80291FCA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B15A7CF6-746F-47CA-8742-B0306562B22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4C8E5DCF-6E5E-402F-B672-B33FB60F28D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AB752A47-E32A-4FDB-AC1B-966ABFBAD0E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C69C40DD-C874-4DE3-B241-EC55113C631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CCCB9EEB-F974-47C9-8E63-48D9D5835B7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7942C9BD-D42F-4AC6-9BF7-97D2B7FC97F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C265D647-94F0-4C6D-9652-C9D6E4463C6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5" name="正方形/長方形 724">
          <a:extLst>
            <a:ext uri="{FF2B5EF4-FFF2-40B4-BE49-F238E27FC236}">
              <a16:creationId xmlns:a16="http://schemas.microsoft.com/office/drawing/2014/main" id="{0592FE69-62E3-4F6D-8871-5512E63606A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6" name="正方形/長方形 725">
          <a:extLst>
            <a:ext uri="{FF2B5EF4-FFF2-40B4-BE49-F238E27FC236}">
              <a16:creationId xmlns:a16="http://schemas.microsoft.com/office/drawing/2014/main" id="{7BDB8EDE-06D4-4FF2-B42C-7EBD0916F3A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7" name="正方形/長方形 726">
          <a:extLst>
            <a:ext uri="{FF2B5EF4-FFF2-40B4-BE49-F238E27FC236}">
              <a16:creationId xmlns:a16="http://schemas.microsoft.com/office/drawing/2014/main" id="{F4FBE3B0-4F56-4FD0-82BD-087FB5A58C7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8" name="正方形/長方形 727">
          <a:extLst>
            <a:ext uri="{FF2B5EF4-FFF2-40B4-BE49-F238E27FC236}">
              <a16:creationId xmlns:a16="http://schemas.microsoft.com/office/drawing/2014/main" id="{013651FB-530E-4A73-AD14-1507C93EB63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9" name="正方形/長方形 728">
          <a:extLst>
            <a:ext uri="{FF2B5EF4-FFF2-40B4-BE49-F238E27FC236}">
              <a16:creationId xmlns:a16="http://schemas.microsoft.com/office/drawing/2014/main" id="{2C0323B1-79F4-44ED-80B7-C6BF2518968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0" name="正方形/長方形 729">
          <a:extLst>
            <a:ext uri="{FF2B5EF4-FFF2-40B4-BE49-F238E27FC236}">
              <a16:creationId xmlns:a16="http://schemas.microsoft.com/office/drawing/2014/main" id="{B12409E2-EC3B-4E8C-8F44-E3987266A21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1" name="正方形/長方形 730">
          <a:extLst>
            <a:ext uri="{FF2B5EF4-FFF2-40B4-BE49-F238E27FC236}">
              <a16:creationId xmlns:a16="http://schemas.microsoft.com/office/drawing/2014/main" id="{7998EE31-F0FB-4BE1-AD4C-451F44BB65C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2" name="正方形/長方形 731">
          <a:extLst>
            <a:ext uri="{FF2B5EF4-FFF2-40B4-BE49-F238E27FC236}">
              <a16:creationId xmlns:a16="http://schemas.microsoft.com/office/drawing/2014/main" id="{641094AE-BFC4-42B3-8B9A-3B30000E66A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1FB96D65-F0E0-4694-B5BB-6245D79D10C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ED953F5C-EA89-4306-8079-72C7BF4571C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85822AA3-5BB5-43C6-895F-2B4DBE59A3E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479894CA-5404-44A1-9A40-D17C35D9DA6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9EE725C1-69D2-4A8F-8D91-FA0EFA16D70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7019B25B-4C56-4C5D-92D8-DB70CF8C6F6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7F14CCAC-D84E-480C-A18A-CE545AE0A33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49AA1B16-B8DD-45B8-A912-A39B4ECD17F5}"/>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a:extLst>
            <a:ext uri="{FF2B5EF4-FFF2-40B4-BE49-F238E27FC236}">
              <a16:creationId xmlns:a16="http://schemas.microsoft.com/office/drawing/2014/main" id="{F2AECEB0-5A19-4342-8219-10F65371D2E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2" name="正方形/長方形 741">
          <a:extLst>
            <a:ext uri="{FF2B5EF4-FFF2-40B4-BE49-F238E27FC236}">
              <a16:creationId xmlns:a16="http://schemas.microsoft.com/office/drawing/2014/main" id="{31C5B5B9-47F9-47F3-BBA3-0F60FEE5915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3" name="正方形/長方形 742">
          <a:extLst>
            <a:ext uri="{FF2B5EF4-FFF2-40B4-BE49-F238E27FC236}">
              <a16:creationId xmlns:a16="http://schemas.microsoft.com/office/drawing/2014/main" id="{17E2BBAD-EC83-4504-B95F-09D4ED73AE3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4" name="正方形/長方形 743">
          <a:extLst>
            <a:ext uri="{FF2B5EF4-FFF2-40B4-BE49-F238E27FC236}">
              <a16:creationId xmlns:a16="http://schemas.microsoft.com/office/drawing/2014/main" id="{7D01CF19-BADD-4B72-8A79-74CBCE19DB7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5" name="正方形/長方形 744">
          <a:extLst>
            <a:ext uri="{FF2B5EF4-FFF2-40B4-BE49-F238E27FC236}">
              <a16:creationId xmlns:a16="http://schemas.microsoft.com/office/drawing/2014/main" id="{9602665A-C951-4F5A-B1A7-489D8E69EC3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6" name="正方形/長方形 745">
          <a:extLst>
            <a:ext uri="{FF2B5EF4-FFF2-40B4-BE49-F238E27FC236}">
              <a16:creationId xmlns:a16="http://schemas.microsoft.com/office/drawing/2014/main" id="{3B7ABF78-506F-40F2-A754-54A23B92026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7" name="正方形/長方形 746">
          <a:extLst>
            <a:ext uri="{FF2B5EF4-FFF2-40B4-BE49-F238E27FC236}">
              <a16:creationId xmlns:a16="http://schemas.microsoft.com/office/drawing/2014/main" id="{432A890E-09D3-4940-84E1-259EC4A9CB0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8" name="正方形/長方形 747">
          <a:extLst>
            <a:ext uri="{FF2B5EF4-FFF2-40B4-BE49-F238E27FC236}">
              <a16:creationId xmlns:a16="http://schemas.microsoft.com/office/drawing/2014/main" id="{C2265DBE-8D6B-44F2-A167-EC51E58ECBB3}"/>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5AE90744-F909-484F-AC1B-8437A1AF215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89E21A82-13B8-4DAD-8B52-56B9ACFB247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92BFE57D-AE86-49EE-B20F-5323039B46A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道路、</a:t>
          </a:r>
          <a:r>
            <a:rPr kumimoji="1" lang="ja-JP" altLang="en-US" sz="1100">
              <a:solidFill>
                <a:schemeClr val="dk1"/>
              </a:solidFill>
              <a:effectLst/>
              <a:latin typeface="+mn-lt"/>
              <a:ea typeface="+mn-ea"/>
              <a:cs typeface="+mn-cs"/>
            </a:rPr>
            <a:t>認定こども園・幼稚園・保育所、</a:t>
          </a:r>
          <a:r>
            <a:rPr kumimoji="1" lang="ja-JP" altLang="ja-JP" sz="1100">
              <a:solidFill>
                <a:schemeClr val="dk1"/>
              </a:solidFill>
              <a:effectLst/>
              <a:latin typeface="+mn-lt"/>
              <a:ea typeface="+mn-ea"/>
              <a:cs typeface="+mn-cs"/>
            </a:rPr>
            <a:t>橋りょう・トンネル、公営住宅、港湾・漁港において、類似団体と比較して減価償却率が高い。特に、港湾・漁港においては、</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となっており、老朽化が激しい。</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学校施設については、小学校と中学校を併設し、特別教室を併用するなどしており、一人当たり面積は類似団体より狭くなっている。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3F8E7AF-369E-4063-9C1F-B3ECCD3E5A5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F4A6849-C3FB-4A1B-8A3A-4E83B5223F5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BBB245D-F03B-4B06-9928-E0DF141C366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A0D5845-574D-426C-925E-6E4196E4788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徳島県牟岐町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9D82B81-1511-43E3-9928-5EFD22D6D69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4D4F763-F3BF-4C16-96FF-6D541D14E35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79670FB-0DA2-4A03-9C5D-E1C54BEAA7E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D0901CD-C4F9-4DA0-8739-D6B999425B2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0C62FF5-C4DA-46AD-ABFA-63809AD721E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822E91E-33E7-4625-B216-6FDAC7C87FF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3,575
3,548
56.62
3,863,211
3,498,908
285,541
2,284,966
3,265,135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0824BC3-4E02-4547-AC3F-6D54DC96ED6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B7BA74A-6832-498E-9C02-1B76B1E8830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8D19CBC-B45A-4720-A2CC-C082D167693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0CD214B-CA80-422B-85A5-CB5918297C8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FF52756-F7D9-4BCD-B001-53AC94AC8AB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A812102-E855-4050-9E92-D841D2DAD17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E99B1E6-0AB0-474E-88B0-3C410593F91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C1949D8-A611-4A8D-8B05-14D06F4E05A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5093EAF-C31F-433A-ABD0-8691B3754F5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4A62F97-3C5E-4DE8-BC5D-6C3478889C8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867AB06-738B-4F3A-BF97-B64504F825D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C20C5A9-8150-462E-9A21-EEBC8CE0AF4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7E4CA1E-021C-4411-8141-D933B467AAD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2B10BF-3F58-4F80-927A-B070B9E730D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D10CCAB-A490-41C9-90D0-306FB2EA70F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C11ADAB-89A2-4197-B3D0-DD8C553BA4B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850EF1A-6130-46C6-83D0-94E4EAB6175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52EF9D7-3215-48D6-A07D-C4EE6088A6C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1E367EC-58C0-4FD9-922D-F0A38DBF936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17FB8B3-E777-4A46-9406-EBF6EB6D885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CC0F9B8-39F7-4D33-86F6-6CEA20F34D4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EAE5B2A-46A0-44C0-B7A8-A851246F25A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AE6388E-C895-4E26-812A-E53D3BD9DF8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16A576A-068F-492A-8D28-8D67F4750B1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A163F74-D8CC-4838-BD1D-36CDE8FEC86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AE33E7A-1F0B-4343-8C0C-68E50D5870C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B169457-7047-4463-845C-83C9F761AAC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33BB639-DF2D-4142-8A0C-BF449D622FE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46D1D2B-7622-4AF7-8F3A-977E58CA36E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2FB2DE3-76E2-4745-9A4C-1A562BF1B58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C24ED08-9FFC-46EA-96F3-039ABF3B3D5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42E2387-E952-4E0C-BB71-0C7166F1AAB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D858E2A-C5BB-4D52-AAEC-3EAE1187D2E6}"/>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57F63D-6772-4F95-9A98-E830AF005419}"/>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1168EDF-DE70-45C9-9083-185C2E3489E1}"/>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C53CF9E-1DDC-4994-88BA-28D0D64BF4D3}"/>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9BAD42E-B8F8-4CE9-83C8-E30A66EF1BE5}"/>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DA96CFA4-7017-4FA1-ABA8-B726E13172F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AA6A67E-D360-42B4-BDC9-6FCA965B57E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16C98D7-1036-4021-B345-D64D961D2BE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5777C24-C65C-472A-9231-9DFDFCE029E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7CBE15E9-1090-470C-9211-3B28FD9D5EC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E79E5799-DE1A-4DAC-863A-8395D62D73C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42</xdr:row>
      <xdr:rowOff>64770</xdr:rowOff>
    </xdr:to>
    <xdr:cxnSp macro="">
      <xdr:nvCxnSpPr>
        <xdr:cNvPr id="55" name="直線コネクタ 54">
          <a:extLst>
            <a:ext uri="{FF2B5EF4-FFF2-40B4-BE49-F238E27FC236}">
              <a16:creationId xmlns:a16="http://schemas.microsoft.com/office/drawing/2014/main" id="{FD8369D5-C83A-41EF-9A5D-A36A12C02DBC}"/>
            </a:ext>
          </a:extLst>
        </xdr:cNvPr>
        <xdr:cNvCxnSpPr/>
      </xdr:nvCxnSpPr>
      <xdr:spPr>
        <a:xfrm flipV="1">
          <a:off x="4634865" y="569976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6" name="【図書館】&#10;有形固定資産減価償却率最小値テキスト">
          <a:extLst>
            <a:ext uri="{FF2B5EF4-FFF2-40B4-BE49-F238E27FC236}">
              <a16:creationId xmlns:a16="http://schemas.microsoft.com/office/drawing/2014/main" id="{E9B3114B-D0CC-4687-A1CB-711DCC2870F4}"/>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57" name="直線コネクタ 56">
          <a:extLst>
            <a:ext uri="{FF2B5EF4-FFF2-40B4-BE49-F238E27FC236}">
              <a16:creationId xmlns:a16="http://schemas.microsoft.com/office/drawing/2014/main" id="{440F4BF2-6335-4B23-AAEC-72600F1906FB}"/>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58" name="【図書館】&#10;有形固定資産減価償却率最大値テキスト">
          <a:extLst>
            <a:ext uri="{FF2B5EF4-FFF2-40B4-BE49-F238E27FC236}">
              <a16:creationId xmlns:a16="http://schemas.microsoft.com/office/drawing/2014/main" id="{29D2A2B3-ED25-4A5C-9C05-D15A28B340F0}"/>
            </a:ext>
          </a:extLst>
        </xdr:cNvPr>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59" name="直線コネクタ 58">
          <a:extLst>
            <a:ext uri="{FF2B5EF4-FFF2-40B4-BE49-F238E27FC236}">
              <a16:creationId xmlns:a16="http://schemas.microsoft.com/office/drawing/2014/main" id="{23DE0120-5258-41E1-B77E-A4385B8ABB76}"/>
            </a:ext>
          </a:extLst>
        </xdr:cNvPr>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図書館】&#10;有形固定資産減価償却率平均値テキスト">
          <a:extLst>
            <a:ext uri="{FF2B5EF4-FFF2-40B4-BE49-F238E27FC236}">
              <a16:creationId xmlns:a16="http://schemas.microsoft.com/office/drawing/2014/main" id="{2AB1705E-323F-4924-BBBC-118347F3612A}"/>
            </a:ext>
          </a:extLst>
        </xdr:cNvPr>
        <xdr:cNvSpPr txBox="1"/>
      </xdr:nvSpPr>
      <xdr:spPr>
        <a:xfrm>
          <a:off x="467360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3003E239-3A5A-4B97-BAE1-721BD062E22B}"/>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39116</xdr:rowOff>
    </xdr:from>
    <xdr:to>
      <xdr:col>20</xdr:col>
      <xdr:colOff>38100</xdr:colOff>
      <xdr:row>37</xdr:row>
      <xdr:rowOff>140716</xdr:rowOff>
    </xdr:to>
    <xdr:sp macro="" textlink="">
      <xdr:nvSpPr>
        <xdr:cNvPr id="62" name="フローチャート: 判断 61">
          <a:extLst>
            <a:ext uri="{FF2B5EF4-FFF2-40B4-BE49-F238E27FC236}">
              <a16:creationId xmlns:a16="http://schemas.microsoft.com/office/drawing/2014/main" id="{73FDC396-A53E-4200-8891-D235B6CDDB55}"/>
            </a:ext>
          </a:extLst>
        </xdr:cNvPr>
        <xdr:cNvSpPr/>
      </xdr:nvSpPr>
      <xdr:spPr>
        <a:xfrm>
          <a:off x="3746500" y="63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137414</xdr:rowOff>
    </xdr:from>
    <xdr:to>
      <xdr:col>15</xdr:col>
      <xdr:colOff>101600</xdr:colOff>
      <xdr:row>37</xdr:row>
      <xdr:rowOff>67564</xdr:rowOff>
    </xdr:to>
    <xdr:sp macro="" textlink="">
      <xdr:nvSpPr>
        <xdr:cNvPr id="63" name="フローチャート: 判断 62">
          <a:extLst>
            <a:ext uri="{FF2B5EF4-FFF2-40B4-BE49-F238E27FC236}">
              <a16:creationId xmlns:a16="http://schemas.microsoft.com/office/drawing/2014/main" id="{F485499B-D6E0-48C8-A125-2AD85E2B3167}"/>
            </a:ext>
          </a:extLst>
        </xdr:cNvPr>
        <xdr:cNvSpPr/>
      </xdr:nvSpPr>
      <xdr:spPr>
        <a:xfrm>
          <a:off x="2857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77978</xdr:rowOff>
    </xdr:from>
    <xdr:to>
      <xdr:col>10</xdr:col>
      <xdr:colOff>165100</xdr:colOff>
      <xdr:row>36</xdr:row>
      <xdr:rowOff>8128</xdr:rowOff>
    </xdr:to>
    <xdr:sp macro="" textlink="">
      <xdr:nvSpPr>
        <xdr:cNvPr id="64" name="フローチャート: 判断 63">
          <a:extLst>
            <a:ext uri="{FF2B5EF4-FFF2-40B4-BE49-F238E27FC236}">
              <a16:creationId xmlns:a16="http://schemas.microsoft.com/office/drawing/2014/main" id="{5EA19101-DE9B-4CC0-89BC-5C56D922A766}"/>
            </a:ext>
          </a:extLst>
        </xdr:cNvPr>
        <xdr:cNvSpPr/>
      </xdr:nvSpPr>
      <xdr:spPr>
        <a:xfrm>
          <a:off x="1968500" y="60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87122</xdr:rowOff>
    </xdr:from>
    <xdr:to>
      <xdr:col>6</xdr:col>
      <xdr:colOff>38100</xdr:colOff>
      <xdr:row>35</xdr:row>
      <xdr:rowOff>17272</xdr:rowOff>
    </xdr:to>
    <xdr:sp macro="" textlink="">
      <xdr:nvSpPr>
        <xdr:cNvPr id="65" name="フローチャート: 判断 64">
          <a:extLst>
            <a:ext uri="{FF2B5EF4-FFF2-40B4-BE49-F238E27FC236}">
              <a16:creationId xmlns:a16="http://schemas.microsoft.com/office/drawing/2014/main" id="{5C8339AE-800B-4804-9C69-946437446821}"/>
            </a:ext>
          </a:extLst>
        </xdr:cNvPr>
        <xdr:cNvSpPr/>
      </xdr:nvSpPr>
      <xdr:spPr>
        <a:xfrm>
          <a:off x="1079500" y="591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242837A-4805-49FF-AFD4-C8B4A216730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F1EFD7C-82D8-41E2-A432-D899ED75E25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3492C90-876B-46C2-B8BC-CA3467847BD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1702C9B-09D6-46BE-8533-DDFB15E2997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5A0E04F-3D8D-466F-B34D-0649A7D1065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123698</xdr:rowOff>
    </xdr:from>
    <xdr:to>
      <xdr:col>24</xdr:col>
      <xdr:colOff>114300</xdr:colOff>
      <xdr:row>38</xdr:row>
      <xdr:rowOff>53848</xdr:rowOff>
    </xdr:to>
    <xdr:sp macro="" textlink="">
      <xdr:nvSpPr>
        <xdr:cNvPr id="71" name="楕円 70">
          <a:extLst>
            <a:ext uri="{FF2B5EF4-FFF2-40B4-BE49-F238E27FC236}">
              <a16:creationId xmlns:a16="http://schemas.microsoft.com/office/drawing/2014/main" id="{382AD22C-501A-4958-8377-9B10EF94FF64}"/>
            </a:ext>
          </a:extLst>
        </xdr:cNvPr>
        <xdr:cNvSpPr/>
      </xdr:nvSpPr>
      <xdr:spPr>
        <a:xfrm>
          <a:off x="45847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102125</xdr:rowOff>
    </xdr:from>
    <xdr:ext cx="405111" cy="259045"/>
    <xdr:sp macro="" textlink="">
      <xdr:nvSpPr>
        <xdr:cNvPr id="72" name="【図書館】&#10;有形固定資産減価償却率該当値テキスト">
          <a:extLst>
            <a:ext uri="{FF2B5EF4-FFF2-40B4-BE49-F238E27FC236}">
              <a16:creationId xmlns:a16="http://schemas.microsoft.com/office/drawing/2014/main" id="{D32A1616-3904-4B28-95C1-70DDDC614626}"/>
            </a:ext>
          </a:extLst>
        </xdr:cNvPr>
        <xdr:cNvSpPr txBox="1"/>
      </xdr:nvSpPr>
      <xdr:spPr>
        <a:xfrm>
          <a:off x="4673600" y="644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xdr:rowOff>
    </xdr:from>
    <xdr:to>
      <xdr:col>20</xdr:col>
      <xdr:colOff>38100</xdr:colOff>
      <xdr:row>37</xdr:row>
      <xdr:rowOff>115570</xdr:rowOff>
    </xdr:to>
    <xdr:sp macro="" textlink="">
      <xdr:nvSpPr>
        <xdr:cNvPr id="73" name="楕円 72">
          <a:extLst>
            <a:ext uri="{FF2B5EF4-FFF2-40B4-BE49-F238E27FC236}">
              <a16:creationId xmlns:a16="http://schemas.microsoft.com/office/drawing/2014/main" id="{5F42C6F8-F887-4AD6-A59F-6C9520B4C919}"/>
            </a:ext>
          </a:extLst>
        </xdr:cNvPr>
        <xdr:cNvSpPr/>
      </xdr:nvSpPr>
      <xdr:spPr>
        <a:xfrm>
          <a:off x="3746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64770</xdr:rowOff>
    </xdr:from>
    <xdr:to>
      <xdr:col>24</xdr:col>
      <xdr:colOff>63500</xdr:colOff>
      <xdr:row>38</xdr:row>
      <xdr:rowOff>3048</xdr:rowOff>
    </xdr:to>
    <xdr:cxnSp macro="">
      <xdr:nvCxnSpPr>
        <xdr:cNvPr id="74" name="直線コネクタ 73">
          <a:extLst>
            <a:ext uri="{FF2B5EF4-FFF2-40B4-BE49-F238E27FC236}">
              <a16:creationId xmlns:a16="http://schemas.microsoft.com/office/drawing/2014/main" id="{DBDA3E44-A5AC-4CE5-9D5A-1D45357DBE27}"/>
            </a:ext>
          </a:extLst>
        </xdr:cNvPr>
        <xdr:cNvCxnSpPr/>
      </xdr:nvCxnSpPr>
      <xdr:spPr>
        <a:xfrm>
          <a:off x="3797300" y="640842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7112</xdr:rowOff>
    </xdr:from>
    <xdr:to>
      <xdr:col>15</xdr:col>
      <xdr:colOff>101600</xdr:colOff>
      <xdr:row>37</xdr:row>
      <xdr:rowOff>108712</xdr:rowOff>
    </xdr:to>
    <xdr:sp macro="" textlink="">
      <xdr:nvSpPr>
        <xdr:cNvPr id="75" name="楕円 74">
          <a:extLst>
            <a:ext uri="{FF2B5EF4-FFF2-40B4-BE49-F238E27FC236}">
              <a16:creationId xmlns:a16="http://schemas.microsoft.com/office/drawing/2014/main" id="{AEEE8B30-B7F8-439B-8C27-248BAB40F5F4}"/>
            </a:ext>
          </a:extLst>
        </xdr:cNvPr>
        <xdr:cNvSpPr/>
      </xdr:nvSpPr>
      <xdr:spPr>
        <a:xfrm>
          <a:off x="2857500" y="63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57912</xdr:rowOff>
    </xdr:from>
    <xdr:to>
      <xdr:col>19</xdr:col>
      <xdr:colOff>177800</xdr:colOff>
      <xdr:row>37</xdr:row>
      <xdr:rowOff>64770</xdr:rowOff>
    </xdr:to>
    <xdr:cxnSp macro="">
      <xdr:nvCxnSpPr>
        <xdr:cNvPr id="76" name="直線コネクタ 75">
          <a:extLst>
            <a:ext uri="{FF2B5EF4-FFF2-40B4-BE49-F238E27FC236}">
              <a16:creationId xmlns:a16="http://schemas.microsoft.com/office/drawing/2014/main" id="{F78E1B4A-9E15-4FE6-9143-FB15261ABD27}"/>
            </a:ext>
          </a:extLst>
        </xdr:cNvPr>
        <xdr:cNvCxnSpPr/>
      </xdr:nvCxnSpPr>
      <xdr:spPr>
        <a:xfrm>
          <a:off x="2908300" y="640156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80264</xdr:rowOff>
    </xdr:from>
    <xdr:to>
      <xdr:col>10</xdr:col>
      <xdr:colOff>165100</xdr:colOff>
      <xdr:row>38</xdr:row>
      <xdr:rowOff>10414</xdr:rowOff>
    </xdr:to>
    <xdr:sp macro="" textlink="">
      <xdr:nvSpPr>
        <xdr:cNvPr id="77" name="楕円 76">
          <a:extLst>
            <a:ext uri="{FF2B5EF4-FFF2-40B4-BE49-F238E27FC236}">
              <a16:creationId xmlns:a16="http://schemas.microsoft.com/office/drawing/2014/main" id="{0EF8BFEB-5081-4462-BCBF-BFD6EE174D79}"/>
            </a:ext>
          </a:extLst>
        </xdr:cNvPr>
        <xdr:cNvSpPr/>
      </xdr:nvSpPr>
      <xdr:spPr>
        <a:xfrm>
          <a:off x="1968500" y="64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57912</xdr:rowOff>
    </xdr:from>
    <xdr:to>
      <xdr:col>15</xdr:col>
      <xdr:colOff>50800</xdr:colOff>
      <xdr:row>37</xdr:row>
      <xdr:rowOff>131064</xdr:rowOff>
    </xdr:to>
    <xdr:cxnSp macro="">
      <xdr:nvCxnSpPr>
        <xdr:cNvPr id="78" name="直線コネクタ 77">
          <a:extLst>
            <a:ext uri="{FF2B5EF4-FFF2-40B4-BE49-F238E27FC236}">
              <a16:creationId xmlns:a16="http://schemas.microsoft.com/office/drawing/2014/main" id="{D024CA3E-B5D7-47DD-B630-38C3A767D17D}"/>
            </a:ext>
          </a:extLst>
        </xdr:cNvPr>
        <xdr:cNvCxnSpPr/>
      </xdr:nvCxnSpPr>
      <xdr:spPr>
        <a:xfrm flipV="1">
          <a:off x="2019300" y="640156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32258</xdr:rowOff>
    </xdr:from>
    <xdr:to>
      <xdr:col>6</xdr:col>
      <xdr:colOff>38100</xdr:colOff>
      <xdr:row>37</xdr:row>
      <xdr:rowOff>133858</xdr:rowOff>
    </xdr:to>
    <xdr:sp macro="" textlink="">
      <xdr:nvSpPr>
        <xdr:cNvPr id="79" name="楕円 78">
          <a:extLst>
            <a:ext uri="{FF2B5EF4-FFF2-40B4-BE49-F238E27FC236}">
              <a16:creationId xmlns:a16="http://schemas.microsoft.com/office/drawing/2014/main" id="{955AE4D2-792B-4E0E-AAAC-43E0D4EBBE5A}"/>
            </a:ext>
          </a:extLst>
        </xdr:cNvPr>
        <xdr:cNvSpPr/>
      </xdr:nvSpPr>
      <xdr:spPr>
        <a:xfrm>
          <a:off x="1079500" y="63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83058</xdr:rowOff>
    </xdr:from>
    <xdr:to>
      <xdr:col>10</xdr:col>
      <xdr:colOff>114300</xdr:colOff>
      <xdr:row>37</xdr:row>
      <xdr:rowOff>131064</xdr:rowOff>
    </xdr:to>
    <xdr:cxnSp macro="">
      <xdr:nvCxnSpPr>
        <xdr:cNvPr id="80" name="直線コネクタ 79">
          <a:extLst>
            <a:ext uri="{FF2B5EF4-FFF2-40B4-BE49-F238E27FC236}">
              <a16:creationId xmlns:a16="http://schemas.microsoft.com/office/drawing/2014/main" id="{D7C76605-21D5-4CBF-B1AB-3BFFCF4288B9}"/>
            </a:ext>
          </a:extLst>
        </xdr:cNvPr>
        <xdr:cNvCxnSpPr/>
      </xdr:nvCxnSpPr>
      <xdr:spPr>
        <a:xfrm>
          <a:off x="1130300" y="642670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131843</xdr:rowOff>
    </xdr:from>
    <xdr:ext cx="405111" cy="259045"/>
    <xdr:sp macro="" textlink="">
      <xdr:nvSpPr>
        <xdr:cNvPr id="81" name="n_1aveValue【図書館】&#10;有形固定資産減価償却率">
          <a:extLst>
            <a:ext uri="{FF2B5EF4-FFF2-40B4-BE49-F238E27FC236}">
              <a16:creationId xmlns:a16="http://schemas.microsoft.com/office/drawing/2014/main" id="{0BDB2736-9997-4AD2-A2A6-4EC7B9FF84C7}"/>
            </a:ext>
          </a:extLst>
        </xdr:cNvPr>
        <xdr:cNvSpPr txBox="1"/>
      </xdr:nvSpPr>
      <xdr:spPr>
        <a:xfrm>
          <a:off x="3582044" y="647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84091</xdr:rowOff>
    </xdr:from>
    <xdr:ext cx="405111" cy="259045"/>
    <xdr:sp macro="" textlink="">
      <xdr:nvSpPr>
        <xdr:cNvPr id="82" name="n_2aveValue【図書館】&#10;有形固定資産減価償却率">
          <a:extLst>
            <a:ext uri="{FF2B5EF4-FFF2-40B4-BE49-F238E27FC236}">
              <a16:creationId xmlns:a16="http://schemas.microsoft.com/office/drawing/2014/main" id="{2F1539FB-693E-4283-8934-0F6B0999725A}"/>
            </a:ext>
          </a:extLst>
        </xdr:cNvPr>
        <xdr:cNvSpPr txBox="1"/>
      </xdr:nvSpPr>
      <xdr:spPr>
        <a:xfrm>
          <a:off x="27057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24655</xdr:rowOff>
    </xdr:from>
    <xdr:ext cx="405111" cy="259045"/>
    <xdr:sp macro="" textlink="">
      <xdr:nvSpPr>
        <xdr:cNvPr id="83" name="n_3aveValue【図書館】&#10;有形固定資産減価償却率">
          <a:extLst>
            <a:ext uri="{FF2B5EF4-FFF2-40B4-BE49-F238E27FC236}">
              <a16:creationId xmlns:a16="http://schemas.microsoft.com/office/drawing/2014/main" id="{79C4F45C-99E9-47A4-8EA3-0ACE6A9C9C28}"/>
            </a:ext>
          </a:extLst>
        </xdr:cNvPr>
        <xdr:cNvSpPr txBox="1"/>
      </xdr:nvSpPr>
      <xdr:spPr>
        <a:xfrm>
          <a:off x="1816744" y="585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33799</xdr:rowOff>
    </xdr:from>
    <xdr:ext cx="405111" cy="259045"/>
    <xdr:sp macro="" textlink="">
      <xdr:nvSpPr>
        <xdr:cNvPr id="84" name="n_4aveValue【図書館】&#10;有形固定資産減価償却率">
          <a:extLst>
            <a:ext uri="{FF2B5EF4-FFF2-40B4-BE49-F238E27FC236}">
              <a16:creationId xmlns:a16="http://schemas.microsoft.com/office/drawing/2014/main" id="{14793057-BD61-46E2-908C-B640CC00C459}"/>
            </a:ext>
          </a:extLst>
        </xdr:cNvPr>
        <xdr:cNvSpPr txBox="1"/>
      </xdr:nvSpPr>
      <xdr:spPr>
        <a:xfrm>
          <a:off x="927744" y="569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132097</xdr:rowOff>
    </xdr:from>
    <xdr:ext cx="405111" cy="259045"/>
    <xdr:sp macro="" textlink="">
      <xdr:nvSpPr>
        <xdr:cNvPr id="85" name="n_1mainValue【図書館】&#10;有形固定資産減価償却率">
          <a:extLst>
            <a:ext uri="{FF2B5EF4-FFF2-40B4-BE49-F238E27FC236}">
              <a16:creationId xmlns:a16="http://schemas.microsoft.com/office/drawing/2014/main" id="{BC4A2380-178D-4687-BEF8-A67B2A84FF9A}"/>
            </a:ext>
          </a:extLst>
        </xdr:cNvPr>
        <xdr:cNvSpPr txBox="1"/>
      </xdr:nvSpPr>
      <xdr:spPr>
        <a:xfrm>
          <a:off x="35820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99839</xdr:rowOff>
    </xdr:from>
    <xdr:ext cx="405111" cy="259045"/>
    <xdr:sp macro="" textlink="">
      <xdr:nvSpPr>
        <xdr:cNvPr id="86" name="n_2mainValue【図書館】&#10;有形固定資産減価償却率">
          <a:extLst>
            <a:ext uri="{FF2B5EF4-FFF2-40B4-BE49-F238E27FC236}">
              <a16:creationId xmlns:a16="http://schemas.microsoft.com/office/drawing/2014/main" id="{2B832229-593F-4E2D-88B0-6E46BE50B775}"/>
            </a:ext>
          </a:extLst>
        </xdr:cNvPr>
        <xdr:cNvSpPr txBox="1"/>
      </xdr:nvSpPr>
      <xdr:spPr>
        <a:xfrm>
          <a:off x="2705744" y="644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1541</xdr:rowOff>
    </xdr:from>
    <xdr:ext cx="405111" cy="259045"/>
    <xdr:sp macro="" textlink="">
      <xdr:nvSpPr>
        <xdr:cNvPr id="87" name="n_3mainValue【図書館】&#10;有形固定資産減価償却率">
          <a:extLst>
            <a:ext uri="{FF2B5EF4-FFF2-40B4-BE49-F238E27FC236}">
              <a16:creationId xmlns:a16="http://schemas.microsoft.com/office/drawing/2014/main" id="{9EE8821F-295E-47F2-9219-A0060A0505F5}"/>
            </a:ext>
          </a:extLst>
        </xdr:cNvPr>
        <xdr:cNvSpPr txBox="1"/>
      </xdr:nvSpPr>
      <xdr:spPr>
        <a:xfrm>
          <a:off x="1816744" y="651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124985</xdr:rowOff>
    </xdr:from>
    <xdr:ext cx="405111" cy="259045"/>
    <xdr:sp macro="" textlink="">
      <xdr:nvSpPr>
        <xdr:cNvPr id="88" name="n_4mainValue【図書館】&#10;有形固定資産減価償却率">
          <a:extLst>
            <a:ext uri="{FF2B5EF4-FFF2-40B4-BE49-F238E27FC236}">
              <a16:creationId xmlns:a16="http://schemas.microsoft.com/office/drawing/2014/main" id="{6E238462-1048-4F06-B3EC-F6A376D341D4}"/>
            </a:ext>
          </a:extLst>
        </xdr:cNvPr>
        <xdr:cNvSpPr txBox="1"/>
      </xdr:nvSpPr>
      <xdr:spPr>
        <a:xfrm>
          <a:off x="927744" y="646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7BC5265-8BDB-4AEA-82E0-10F62044AE6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717FC5B-3CEE-4BFB-9B7A-A8D9B6B490B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E2A66DE-9668-491D-9471-FD800BDBBED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386563E-F007-45D5-B317-472BB05B9A1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17B59E1-D44E-4DB3-A328-AAED434C70B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7EC6B90-044E-4B8A-AF15-B38DFD9DC2E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3E8566C-EC6E-4DCA-B73B-1A5CC2B1715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5D551B-F0E6-4C02-A1F5-8BF65C2B230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6B2CEA66-82D8-4DCF-A9AF-16F7CF3CB9C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0A8671F-A9C7-4CE6-99E8-A93A9048664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E194DA0D-B457-4F5B-A87E-27C639562BC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DC9565B8-6553-4DDD-A39F-1984A49AAF7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E5B81695-E399-46BA-ADC6-993F6EFB68B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ACA42B27-A1DF-4E72-93F7-9EE7599C611A}"/>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77B93F7C-2EA2-495A-8D8C-C489B99D347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C6C7D5A1-3D54-4542-81AB-9D4ACDD63391}"/>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3E051AA7-EE27-4F39-BB9A-3FEAF90F5E0C}"/>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DD39D05E-427E-4E17-B64B-7A6811B70631}"/>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9F1A7307-CF2F-4D23-BF24-1C68C05F8C2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a:extLst>
            <a:ext uri="{FF2B5EF4-FFF2-40B4-BE49-F238E27FC236}">
              <a16:creationId xmlns:a16="http://schemas.microsoft.com/office/drawing/2014/main" id="{83286D11-3CA1-4EA1-A046-781A7707094C}"/>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B0CBE50D-3668-4FC7-8365-D9E723DF7B4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a:extLst>
            <a:ext uri="{FF2B5EF4-FFF2-40B4-BE49-F238E27FC236}">
              <a16:creationId xmlns:a16="http://schemas.microsoft.com/office/drawing/2014/main" id="{F97EB47E-5EF3-481A-8D64-7EF6BEE3C2D6}"/>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C3D8CD4-9688-4CC8-A173-B3CCD52E1EC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E4EF23EF-8CC5-43FE-8505-67210C93A20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85847619-56B2-4E2F-BE4A-003E08758A8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41</xdr:row>
      <xdr:rowOff>133350</xdr:rowOff>
    </xdr:to>
    <xdr:cxnSp macro="">
      <xdr:nvCxnSpPr>
        <xdr:cNvPr id="114" name="直線コネクタ 113">
          <a:extLst>
            <a:ext uri="{FF2B5EF4-FFF2-40B4-BE49-F238E27FC236}">
              <a16:creationId xmlns:a16="http://schemas.microsoft.com/office/drawing/2014/main" id="{4FC709B8-7B34-4CAC-974F-D48D5F3E4DAC}"/>
            </a:ext>
          </a:extLst>
        </xdr:cNvPr>
        <xdr:cNvCxnSpPr/>
      </xdr:nvCxnSpPr>
      <xdr:spPr>
        <a:xfrm flipV="1">
          <a:off x="10476865" y="57454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5" name="【図書館】&#10;一人当たり面積最小値テキスト">
          <a:extLst>
            <a:ext uri="{FF2B5EF4-FFF2-40B4-BE49-F238E27FC236}">
              <a16:creationId xmlns:a16="http://schemas.microsoft.com/office/drawing/2014/main" id="{0CCF181D-321E-47C7-8F15-D2D72D4F5FDA}"/>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16" name="直線コネクタ 115">
          <a:extLst>
            <a:ext uri="{FF2B5EF4-FFF2-40B4-BE49-F238E27FC236}">
              <a16:creationId xmlns:a16="http://schemas.microsoft.com/office/drawing/2014/main" id="{9CBB5E7B-BF33-4D11-A169-18CFEBC3B41E}"/>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7" name="【図書館】&#10;一人当たり面積最大値テキスト">
          <a:extLst>
            <a:ext uri="{FF2B5EF4-FFF2-40B4-BE49-F238E27FC236}">
              <a16:creationId xmlns:a16="http://schemas.microsoft.com/office/drawing/2014/main" id="{A98C9F62-A416-49EC-A233-63C153F5216E}"/>
            </a:ext>
          </a:extLst>
        </xdr:cNvPr>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8" name="直線コネクタ 117">
          <a:extLst>
            <a:ext uri="{FF2B5EF4-FFF2-40B4-BE49-F238E27FC236}">
              <a16:creationId xmlns:a16="http://schemas.microsoft.com/office/drawing/2014/main" id="{F7436426-7413-4CEC-AE68-6BE44BA4C7D3}"/>
            </a:ext>
          </a:extLst>
        </xdr:cNvPr>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561</xdr:rowOff>
    </xdr:from>
    <xdr:ext cx="469744" cy="259045"/>
    <xdr:sp macro="" textlink="">
      <xdr:nvSpPr>
        <xdr:cNvPr id="119" name="【図書館】&#10;一人当たり面積平均値テキスト">
          <a:extLst>
            <a:ext uri="{FF2B5EF4-FFF2-40B4-BE49-F238E27FC236}">
              <a16:creationId xmlns:a16="http://schemas.microsoft.com/office/drawing/2014/main" id="{E1E2FEC8-F2F6-4722-8DDD-5232213BF023}"/>
            </a:ext>
          </a:extLst>
        </xdr:cNvPr>
        <xdr:cNvSpPr txBox="1"/>
      </xdr:nvSpPr>
      <xdr:spPr>
        <a:xfrm>
          <a:off x="10515600" y="65156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22134</xdr:rowOff>
    </xdr:from>
    <xdr:to>
      <xdr:col>55</xdr:col>
      <xdr:colOff>50800</xdr:colOff>
      <xdr:row>38</xdr:row>
      <xdr:rowOff>123734</xdr:rowOff>
    </xdr:to>
    <xdr:sp macro="" textlink="">
      <xdr:nvSpPr>
        <xdr:cNvPr id="120" name="フローチャート: 判断 119">
          <a:extLst>
            <a:ext uri="{FF2B5EF4-FFF2-40B4-BE49-F238E27FC236}">
              <a16:creationId xmlns:a16="http://schemas.microsoft.com/office/drawing/2014/main" id="{82C8C179-1990-4637-B47A-1D22DD30E155}"/>
            </a:ext>
          </a:extLst>
        </xdr:cNvPr>
        <xdr:cNvSpPr/>
      </xdr:nvSpPr>
      <xdr:spPr>
        <a:xfrm>
          <a:off x="10426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31931</xdr:rowOff>
    </xdr:from>
    <xdr:to>
      <xdr:col>50</xdr:col>
      <xdr:colOff>165100</xdr:colOff>
      <xdr:row>38</xdr:row>
      <xdr:rowOff>133531</xdr:rowOff>
    </xdr:to>
    <xdr:sp macro="" textlink="">
      <xdr:nvSpPr>
        <xdr:cNvPr id="121" name="フローチャート: 判断 120">
          <a:extLst>
            <a:ext uri="{FF2B5EF4-FFF2-40B4-BE49-F238E27FC236}">
              <a16:creationId xmlns:a16="http://schemas.microsoft.com/office/drawing/2014/main" id="{B658B263-D2BB-4F72-8380-151CE6DD14CF}"/>
            </a:ext>
          </a:extLst>
        </xdr:cNvPr>
        <xdr:cNvSpPr/>
      </xdr:nvSpPr>
      <xdr:spPr>
        <a:xfrm>
          <a:off x="9588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100512</xdr:rowOff>
    </xdr:from>
    <xdr:to>
      <xdr:col>46</xdr:col>
      <xdr:colOff>38100</xdr:colOff>
      <xdr:row>39</xdr:row>
      <xdr:rowOff>30662</xdr:rowOff>
    </xdr:to>
    <xdr:sp macro="" textlink="">
      <xdr:nvSpPr>
        <xdr:cNvPr id="122" name="フローチャート: 判断 121">
          <a:extLst>
            <a:ext uri="{FF2B5EF4-FFF2-40B4-BE49-F238E27FC236}">
              <a16:creationId xmlns:a16="http://schemas.microsoft.com/office/drawing/2014/main" id="{9D3EA179-DBD6-432E-A4C1-8B00DD797C66}"/>
            </a:ext>
          </a:extLst>
        </xdr:cNvPr>
        <xdr:cNvSpPr/>
      </xdr:nvSpPr>
      <xdr:spPr>
        <a:xfrm>
          <a:off x="8699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123372</xdr:rowOff>
    </xdr:from>
    <xdr:to>
      <xdr:col>41</xdr:col>
      <xdr:colOff>101600</xdr:colOff>
      <xdr:row>39</xdr:row>
      <xdr:rowOff>53522</xdr:rowOff>
    </xdr:to>
    <xdr:sp macro="" textlink="">
      <xdr:nvSpPr>
        <xdr:cNvPr id="123" name="フローチャート: 判断 122">
          <a:extLst>
            <a:ext uri="{FF2B5EF4-FFF2-40B4-BE49-F238E27FC236}">
              <a16:creationId xmlns:a16="http://schemas.microsoft.com/office/drawing/2014/main" id="{D9574BAF-19B2-4A09-8DF2-E8B34F02E0A3}"/>
            </a:ext>
          </a:extLst>
        </xdr:cNvPr>
        <xdr:cNvSpPr/>
      </xdr:nvSpPr>
      <xdr:spPr>
        <a:xfrm>
          <a:off x="781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53159</xdr:rowOff>
    </xdr:from>
    <xdr:to>
      <xdr:col>36</xdr:col>
      <xdr:colOff>165100</xdr:colOff>
      <xdr:row>39</xdr:row>
      <xdr:rowOff>154759</xdr:rowOff>
    </xdr:to>
    <xdr:sp macro="" textlink="">
      <xdr:nvSpPr>
        <xdr:cNvPr id="124" name="フローチャート: 判断 123">
          <a:extLst>
            <a:ext uri="{FF2B5EF4-FFF2-40B4-BE49-F238E27FC236}">
              <a16:creationId xmlns:a16="http://schemas.microsoft.com/office/drawing/2014/main" id="{B2AA7ADE-35E2-4CCC-8C58-08655D5BC966}"/>
            </a:ext>
          </a:extLst>
        </xdr:cNvPr>
        <xdr:cNvSpPr/>
      </xdr:nvSpPr>
      <xdr:spPr>
        <a:xfrm>
          <a:off x="6921500" y="673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4B1ACBB-B334-4D5E-BC6A-72B7EDC87C3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D3D42F3-F32E-4693-AC7D-FBDC57A0B95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3797B22-5708-4F2F-9453-1B0B598D821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5C3FC6E-45B6-4AE6-A135-8C03E28DBD9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FC2C3D8-DCB4-4C43-9FD3-F529B832FB8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18869</xdr:rowOff>
    </xdr:from>
    <xdr:to>
      <xdr:col>55</xdr:col>
      <xdr:colOff>50800</xdr:colOff>
      <xdr:row>38</xdr:row>
      <xdr:rowOff>120469</xdr:rowOff>
    </xdr:to>
    <xdr:sp macro="" textlink="">
      <xdr:nvSpPr>
        <xdr:cNvPr id="130" name="楕円 129">
          <a:extLst>
            <a:ext uri="{FF2B5EF4-FFF2-40B4-BE49-F238E27FC236}">
              <a16:creationId xmlns:a16="http://schemas.microsoft.com/office/drawing/2014/main" id="{C3380212-9DBC-4DA0-8058-3DF55A307BE6}"/>
            </a:ext>
          </a:extLst>
        </xdr:cNvPr>
        <xdr:cNvSpPr/>
      </xdr:nvSpPr>
      <xdr:spPr>
        <a:xfrm>
          <a:off x="104267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41746</xdr:rowOff>
    </xdr:from>
    <xdr:ext cx="469744" cy="259045"/>
    <xdr:sp macro="" textlink="">
      <xdr:nvSpPr>
        <xdr:cNvPr id="131" name="【図書館】&#10;一人当たり面積該当値テキスト">
          <a:extLst>
            <a:ext uri="{FF2B5EF4-FFF2-40B4-BE49-F238E27FC236}">
              <a16:creationId xmlns:a16="http://schemas.microsoft.com/office/drawing/2014/main" id="{697EE6B9-F547-4223-B54E-5000746AB903}"/>
            </a:ext>
          </a:extLst>
        </xdr:cNvPr>
        <xdr:cNvSpPr txBox="1"/>
      </xdr:nvSpPr>
      <xdr:spPr>
        <a:xfrm>
          <a:off x="10515600" y="638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41728</xdr:rowOff>
    </xdr:from>
    <xdr:to>
      <xdr:col>50</xdr:col>
      <xdr:colOff>165100</xdr:colOff>
      <xdr:row>38</xdr:row>
      <xdr:rowOff>143328</xdr:rowOff>
    </xdr:to>
    <xdr:sp macro="" textlink="">
      <xdr:nvSpPr>
        <xdr:cNvPr id="132" name="楕円 131">
          <a:extLst>
            <a:ext uri="{FF2B5EF4-FFF2-40B4-BE49-F238E27FC236}">
              <a16:creationId xmlns:a16="http://schemas.microsoft.com/office/drawing/2014/main" id="{7DBA1901-5A60-430C-84F8-334F78F590C3}"/>
            </a:ext>
          </a:extLst>
        </xdr:cNvPr>
        <xdr:cNvSpPr/>
      </xdr:nvSpPr>
      <xdr:spPr>
        <a:xfrm>
          <a:off x="9588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69669</xdr:rowOff>
    </xdr:from>
    <xdr:to>
      <xdr:col>55</xdr:col>
      <xdr:colOff>0</xdr:colOff>
      <xdr:row>38</xdr:row>
      <xdr:rowOff>92528</xdr:rowOff>
    </xdr:to>
    <xdr:cxnSp macro="">
      <xdr:nvCxnSpPr>
        <xdr:cNvPr id="133" name="直線コネクタ 132">
          <a:extLst>
            <a:ext uri="{FF2B5EF4-FFF2-40B4-BE49-F238E27FC236}">
              <a16:creationId xmlns:a16="http://schemas.microsoft.com/office/drawing/2014/main" id="{C3156DDA-5320-4AC0-A180-4817128EF06A}"/>
            </a:ext>
          </a:extLst>
        </xdr:cNvPr>
        <xdr:cNvCxnSpPr/>
      </xdr:nvCxnSpPr>
      <xdr:spPr>
        <a:xfrm flipV="1">
          <a:off x="9639300" y="6584769"/>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67854</xdr:rowOff>
    </xdr:from>
    <xdr:to>
      <xdr:col>46</xdr:col>
      <xdr:colOff>38100</xdr:colOff>
      <xdr:row>38</xdr:row>
      <xdr:rowOff>169454</xdr:rowOff>
    </xdr:to>
    <xdr:sp macro="" textlink="">
      <xdr:nvSpPr>
        <xdr:cNvPr id="134" name="楕円 133">
          <a:extLst>
            <a:ext uri="{FF2B5EF4-FFF2-40B4-BE49-F238E27FC236}">
              <a16:creationId xmlns:a16="http://schemas.microsoft.com/office/drawing/2014/main" id="{4AC12E77-5147-45C6-814D-2E9A5EEE45AD}"/>
            </a:ext>
          </a:extLst>
        </xdr:cNvPr>
        <xdr:cNvSpPr/>
      </xdr:nvSpPr>
      <xdr:spPr>
        <a:xfrm>
          <a:off x="8699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92528</xdr:rowOff>
    </xdr:from>
    <xdr:to>
      <xdr:col>50</xdr:col>
      <xdr:colOff>114300</xdr:colOff>
      <xdr:row>38</xdr:row>
      <xdr:rowOff>118654</xdr:rowOff>
    </xdr:to>
    <xdr:cxnSp macro="">
      <xdr:nvCxnSpPr>
        <xdr:cNvPr id="135" name="直線コネクタ 134">
          <a:extLst>
            <a:ext uri="{FF2B5EF4-FFF2-40B4-BE49-F238E27FC236}">
              <a16:creationId xmlns:a16="http://schemas.microsoft.com/office/drawing/2014/main" id="{83CCD5B7-A72E-4163-B063-B57D1031A8D1}"/>
            </a:ext>
          </a:extLst>
        </xdr:cNvPr>
        <xdr:cNvCxnSpPr/>
      </xdr:nvCxnSpPr>
      <xdr:spPr>
        <a:xfrm flipV="1">
          <a:off x="8750300" y="660762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87449</xdr:rowOff>
    </xdr:from>
    <xdr:to>
      <xdr:col>41</xdr:col>
      <xdr:colOff>101600</xdr:colOff>
      <xdr:row>39</xdr:row>
      <xdr:rowOff>17599</xdr:rowOff>
    </xdr:to>
    <xdr:sp macro="" textlink="">
      <xdr:nvSpPr>
        <xdr:cNvPr id="136" name="楕円 135">
          <a:extLst>
            <a:ext uri="{FF2B5EF4-FFF2-40B4-BE49-F238E27FC236}">
              <a16:creationId xmlns:a16="http://schemas.microsoft.com/office/drawing/2014/main" id="{ABC1570B-1C76-4D93-9F83-6458358D838E}"/>
            </a:ext>
          </a:extLst>
        </xdr:cNvPr>
        <xdr:cNvSpPr/>
      </xdr:nvSpPr>
      <xdr:spPr>
        <a:xfrm>
          <a:off x="7810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118654</xdr:rowOff>
    </xdr:from>
    <xdr:to>
      <xdr:col>45</xdr:col>
      <xdr:colOff>177800</xdr:colOff>
      <xdr:row>38</xdr:row>
      <xdr:rowOff>138249</xdr:rowOff>
    </xdr:to>
    <xdr:cxnSp macro="">
      <xdr:nvCxnSpPr>
        <xdr:cNvPr id="137" name="直線コネクタ 136">
          <a:extLst>
            <a:ext uri="{FF2B5EF4-FFF2-40B4-BE49-F238E27FC236}">
              <a16:creationId xmlns:a16="http://schemas.microsoft.com/office/drawing/2014/main" id="{42F91B43-F3AC-4A72-B41D-E2D9A524E98D}"/>
            </a:ext>
          </a:extLst>
        </xdr:cNvPr>
        <xdr:cNvCxnSpPr/>
      </xdr:nvCxnSpPr>
      <xdr:spPr>
        <a:xfrm flipV="1">
          <a:off x="7861300" y="66337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97246</xdr:rowOff>
    </xdr:from>
    <xdr:to>
      <xdr:col>36</xdr:col>
      <xdr:colOff>165100</xdr:colOff>
      <xdr:row>39</xdr:row>
      <xdr:rowOff>27396</xdr:rowOff>
    </xdr:to>
    <xdr:sp macro="" textlink="">
      <xdr:nvSpPr>
        <xdr:cNvPr id="138" name="楕円 137">
          <a:extLst>
            <a:ext uri="{FF2B5EF4-FFF2-40B4-BE49-F238E27FC236}">
              <a16:creationId xmlns:a16="http://schemas.microsoft.com/office/drawing/2014/main" id="{56A332EE-DD25-4424-A7BC-0CC649305A44}"/>
            </a:ext>
          </a:extLst>
        </xdr:cNvPr>
        <xdr:cNvSpPr/>
      </xdr:nvSpPr>
      <xdr:spPr>
        <a:xfrm>
          <a:off x="6921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138249</xdr:rowOff>
    </xdr:from>
    <xdr:to>
      <xdr:col>41</xdr:col>
      <xdr:colOff>50800</xdr:colOff>
      <xdr:row>38</xdr:row>
      <xdr:rowOff>148046</xdr:rowOff>
    </xdr:to>
    <xdr:cxnSp macro="">
      <xdr:nvCxnSpPr>
        <xdr:cNvPr id="139" name="直線コネクタ 138">
          <a:extLst>
            <a:ext uri="{FF2B5EF4-FFF2-40B4-BE49-F238E27FC236}">
              <a16:creationId xmlns:a16="http://schemas.microsoft.com/office/drawing/2014/main" id="{FA87C6F0-BE4C-4337-8F6B-950C4E457F5E}"/>
            </a:ext>
          </a:extLst>
        </xdr:cNvPr>
        <xdr:cNvCxnSpPr/>
      </xdr:nvCxnSpPr>
      <xdr:spPr>
        <a:xfrm flipV="1">
          <a:off x="6972300" y="665334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150058</xdr:rowOff>
    </xdr:from>
    <xdr:ext cx="469744" cy="259045"/>
    <xdr:sp macro="" textlink="">
      <xdr:nvSpPr>
        <xdr:cNvPr id="140" name="n_1aveValue【図書館】&#10;一人当たり面積">
          <a:extLst>
            <a:ext uri="{FF2B5EF4-FFF2-40B4-BE49-F238E27FC236}">
              <a16:creationId xmlns:a16="http://schemas.microsoft.com/office/drawing/2014/main" id="{EF9CFE48-CDF7-42DA-87A0-878E02BEBC1B}"/>
            </a:ext>
          </a:extLst>
        </xdr:cNvPr>
        <xdr:cNvSpPr txBox="1"/>
      </xdr:nvSpPr>
      <xdr:spPr>
        <a:xfrm>
          <a:off x="9391727"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21789</xdr:rowOff>
    </xdr:from>
    <xdr:ext cx="469744" cy="259045"/>
    <xdr:sp macro="" textlink="">
      <xdr:nvSpPr>
        <xdr:cNvPr id="141" name="n_2aveValue【図書館】&#10;一人当たり面積">
          <a:extLst>
            <a:ext uri="{FF2B5EF4-FFF2-40B4-BE49-F238E27FC236}">
              <a16:creationId xmlns:a16="http://schemas.microsoft.com/office/drawing/2014/main" id="{D2C5CE64-F86C-4A7E-9E95-5EA469694385}"/>
            </a:ext>
          </a:extLst>
        </xdr:cNvPr>
        <xdr:cNvSpPr txBox="1"/>
      </xdr:nvSpPr>
      <xdr:spPr>
        <a:xfrm>
          <a:off x="8515427" y="670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44649</xdr:rowOff>
    </xdr:from>
    <xdr:ext cx="469744" cy="259045"/>
    <xdr:sp macro="" textlink="">
      <xdr:nvSpPr>
        <xdr:cNvPr id="142" name="n_3aveValue【図書館】&#10;一人当たり面積">
          <a:extLst>
            <a:ext uri="{FF2B5EF4-FFF2-40B4-BE49-F238E27FC236}">
              <a16:creationId xmlns:a16="http://schemas.microsoft.com/office/drawing/2014/main" id="{D7264593-87EB-4A9C-8423-A64F39DBCF68}"/>
            </a:ext>
          </a:extLst>
        </xdr:cNvPr>
        <xdr:cNvSpPr txBox="1"/>
      </xdr:nvSpPr>
      <xdr:spPr>
        <a:xfrm>
          <a:off x="7626427"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145886</xdr:rowOff>
    </xdr:from>
    <xdr:ext cx="469744" cy="259045"/>
    <xdr:sp macro="" textlink="">
      <xdr:nvSpPr>
        <xdr:cNvPr id="143" name="n_4aveValue【図書館】&#10;一人当たり面積">
          <a:extLst>
            <a:ext uri="{FF2B5EF4-FFF2-40B4-BE49-F238E27FC236}">
              <a16:creationId xmlns:a16="http://schemas.microsoft.com/office/drawing/2014/main" id="{D9A51BF5-3DCD-43D1-BFA8-CBE1208F7D50}"/>
            </a:ext>
          </a:extLst>
        </xdr:cNvPr>
        <xdr:cNvSpPr txBox="1"/>
      </xdr:nvSpPr>
      <xdr:spPr>
        <a:xfrm>
          <a:off x="6737427" y="683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134455</xdr:rowOff>
    </xdr:from>
    <xdr:ext cx="469744" cy="259045"/>
    <xdr:sp macro="" textlink="">
      <xdr:nvSpPr>
        <xdr:cNvPr id="144" name="n_1mainValue【図書館】&#10;一人当たり面積">
          <a:extLst>
            <a:ext uri="{FF2B5EF4-FFF2-40B4-BE49-F238E27FC236}">
              <a16:creationId xmlns:a16="http://schemas.microsoft.com/office/drawing/2014/main" id="{D7D8776E-0CC7-4028-BF06-0B1D7DEE8469}"/>
            </a:ext>
          </a:extLst>
        </xdr:cNvPr>
        <xdr:cNvSpPr txBox="1"/>
      </xdr:nvSpPr>
      <xdr:spPr>
        <a:xfrm>
          <a:off x="9391727" y="664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14531</xdr:rowOff>
    </xdr:from>
    <xdr:ext cx="469744" cy="259045"/>
    <xdr:sp macro="" textlink="">
      <xdr:nvSpPr>
        <xdr:cNvPr id="145" name="n_2mainValue【図書館】&#10;一人当たり面積">
          <a:extLst>
            <a:ext uri="{FF2B5EF4-FFF2-40B4-BE49-F238E27FC236}">
              <a16:creationId xmlns:a16="http://schemas.microsoft.com/office/drawing/2014/main" id="{D7763869-BAAF-474C-B7B4-CD3F4D105F04}"/>
            </a:ext>
          </a:extLst>
        </xdr:cNvPr>
        <xdr:cNvSpPr txBox="1"/>
      </xdr:nvSpPr>
      <xdr:spPr>
        <a:xfrm>
          <a:off x="85154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34126</xdr:rowOff>
    </xdr:from>
    <xdr:ext cx="469744" cy="259045"/>
    <xdr:sp macro="" textlink="">
      <xdr:nvSpPr>
        <xdr:cNvPr id="146" name="n_3mainValue【図書館】&#10;一人当たり面積">
          <a:extLst>
            <a:ext uri="{FF2B5EF4-FFF2-40B4-BE49-F238E27FC236}">
              <a16:creationId xmlns:a16="http://schemas.microsoft.com/office/drawing/2014/main" id="{C6BB6A98-DC6E-445B-9209-76D5EA3D52E7}"/>
            </a:ext>
          </a:extLst>
        </xdr:cNvPr>
        <xdr:cNvSpPr txBox="1"/>
      </xdr:nvSpPr>
      <xdr:spPr>
        <a:xfrm>
          <a:off x="7626427" y="637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43923</xdr:rowOff>
    </xdr:from>
    <xdr:ext cx="469744" cy="259045"/>
    <xdr:sp macro="" textlink="">
      <xdr:nvSpPr>
        <xdr:cNvPr id="147" name="n_4mainValue【図書館】&#10;一人当たり面積">
          <a:extLst>
            <a:ext uri="{FF2B5EF4-FFF2-40B4-BE49-F238E27FC236}">
              <a16:creationId xmlns:a16="http://schemas.microsoft.com/office/drawing/2014/main" id="{FA51E7FB-C572-43D0-8FA9-17BF80E6A72C}"/>
            </a:ext>
          </a:extLst>
        </xdr:cNvPr>
        <xdr:cNvSpPr txBox="1"/>
      </xdr:nvSpPr>
      <xdr:spPr>
        <a:xfrm>
          <a:off x="6737427" y="638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A372B65-744C-4796-923A-A7AD23790F8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A8A067D-7311-4F09-B3C5-C7820F921DA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4262F6F-E4D0-44F8-8DE5-F8049812708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434C9FD-FD6F-4425-9BBC-90940F6E993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CCA3C35-46E4-4EF7-AB28-9832DDE5046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8660674-5CB8-442E-BF36-4B902023725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51FC434-AC1C-4671-AC10-CCA73FFFEBE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132C2FA-F66C-4BDD-B445-85AD18D47B5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4C9EFF9-0992-4A11-8EA7-62816E801FC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E4BD0B3-2B9F-437B-8B65-BEDB06BFFDC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8692C97-311F-4959-9B47-3388A7BA355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18C797F2-87C6-4C19-A46E-8272BC69AFA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6B7EAD3-FC38-47FA-9DC9-2AB8460D951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FDDA802E-97B3-46D2-B712-C3A698DA7C3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54A30F78-4E33-4186-AF53-CA79DB8BFCA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76DE1729-45CE-4B00-8C74-88990B4C795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49F1290E-E77A-45C9-A2FC-658B9A2732F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CBBEE722-CB98-477F-B407-846F9A0F9DF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6E97D5D-704F-47E6-ADE5-2D735F6DBA2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81AAEAF-44ED-40E2-84E2-3E014DBA21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169E781A-75C1-42F7-A1A2-85BEB791799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AC280C9-D4F6-4BB6-A950-011EE25C7B4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E8EF575-FD22-44D2-8701-AC4ECB43D72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F1DFACA-9048-4E12-AD92-487BEE22BA6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F5947F97-0C27-458A-8A57-06BBB890BE1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AD5078A1-8120-43CC-94AC-9BE6CC8B4248}"/>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7253FCFE-FD28-4DEE-81AE-D0775E34E43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E088BFC2-F584-461F-A11A-554C5531675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6241A17-1443-47B4-B02C-0D59CE350A13}"/>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7" name="直線コネクタ 176">
          <a:extLst>
            <a:ext uri="{FF2B5EF4-FFF2-40B4-BE49-F238E27FC236}">
              <a16:creationId xmlns:a16="http://schemas.microsoft.com/office/drawing/2014/main" id="{26E6B28B-58D8-4FAB-98F6-FB33AE31B9E4}"/>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8DA97350-B871-4ACC-9BD3-DFB12073A33F}"/>
            </a:ext>
          </a:extLst>
        </xdr:cNvPr>
        <xdr:cNvSpPr txBox="1"/>
      </xdr:nvSpPr>
      <xdr:spPr>
        <a:xfrm>
          <a:off x="4673600" y="10464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179" name="フローチャート: 判断 178">
          <a:extLst>
            <a:ext uri="{FF2B5EF4-FFF2-40B4-BE49-F238E27FC236}">
              <a16:creationId xmlns:a16="http://schemas.microsoft.com/office/drawing/2014/main" id="{D9AF33EF-B649-4ED5-AFFE-CDCE6B74C102}"/>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180" name="フローチャート: 判断 179">
          <a:extLst>
            <a:ext uri="{FF2B5EF4-FFF2-40B4-BE49-F238E27FC236}">
              <a16:creationId xmlns:a16="http://schemas.microsoft.com/office/drawing/2014/main" id="{73E6B050-4406-4518-BE4D-2406502FC69B}"/>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181" name="フローチャート: 判断 180">
          <a:extLst>
            <a:ext uri="{FF2B5EF4-FFF2-40B4-BE49-F238E27FC236}">
              <a16:creationId xmlns:a16="http://schemas.microsoft.com/office/drawing/2014/main" id="{A6C68C1A-5939-4437-B39E-DFCFF3C23809}"/>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182" name="フローチャート: 判断 181">
          <a:extLst>
            <a:ext uri="{FF2B5EF4-FFF2-40B4-BE49-F238E27FC236}">
              <a16:creationId xmlns:a16="http://schemas.microsoft.com/office/drawing/2014/main" id="{C91F7F4D-E8F7-490D-8679-199E85A2BAED}"/>
            </a:ext>
          </a:extLst>
        </xdr:cNvPr>
        <xdr:cNvSpPr/>
      </xdr:nvSpPr>
      <xdr:spPr>
        <a:xfrm>
          <a:off x="1968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377BEBA1-79C1-44EA-9844-4A82BEEE3485}"/>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29CD67D-2811-49CB-B957-1E1B8213E10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190EC91-3A4A-44AB-8A9A-25770EDCE56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4145C04-87EB-459C-9545-BB8C6C6856A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2EB0A49-B9F4-4E2D-94F5-01E688E19B1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9043175-1BE6-4612-80B7-89AFC245119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115751</xdr:rowOff>
    </xdr:from>
    <xdr:to>
      <xdr:col>24</xdr:col>
      <xdr:colOff>114300</xdr:colOff>
      <xdr:row>63</xdr:row>
      <xdr:rowOff>45901</xdr:rowOff>
    </xdr:to>
    <xdr:sp macro="" textlink="">
      <xdr:nvSpPr>
        <xdr:cNvPr id="189" name="楕円 188">
          <a:extLst>
            <a:ext uri="{FF2B5EF4-FFF2-40B4-BE49-F238E27FC236}">
              <a16:creationId xmlns:a16="http://schemas.microsoft.com/office/drawing/2014/main" id="{44F7440F-1FF8-46FF-A570-E54911FE507E}"/>
            </a:ext>
          </a:extLst>
        </xdr:cNvPr>
        <xdr:cNvSpPr/>
      </xdr:nvSpPr>
      <xdr:spPr>
        <a:xfrm>
          <a:off x="45847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94178</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48A00443-9F2C-4CE3-BCD9-2288465D03BC}"/>
            </a:ext>
          </a:extLst>
        </xdr:cNvPr>
        <xdr:cNvSpPr txBox="1"/>
      </xdr:nvSpPr>
      <xdr:spPr>
        <a:xfrm>
          <a:off x="4673600"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35741</xdr:rowOff>
    </xdr:from>
    <xdr:to>
      <xdr:col>20</xdr:col>
      <xdr:colOff>38100</xdr:colOff>
      <xdr:row>62</xdr:row>
      <xdr:rowOff>137341</xdr:rowOff>
    </xdr:to>
    <xdr:sp macro="" textlink="">
      <xdr:nvSpPr>
        <xdr:cNvPr id="191" name="楕円 190">
          <a:extLst>
            <a:ext uri="{FF2B5EF4-FFF2-40B4-BE49-F238E27FC236}">
              <a16:creationId xmlns:a16="http://schemas.microsoft.com/office/drawing/2014/main" id="{EFA3CDCA-0F3D-4FFE-8A23-B1F430DD23A9}"/>
            </a:ext>
          </a:extLst>
        </xdr:cNvPr>
        <xdr:cNvSpPr/>
      </xdr:nvSpPr>
      <xdr:spPr>
        <a:xfrm>
          <a:off x="3746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86541</xdr:rowOff>
    </xdr:from>
    <xdr:to>
      <xdr:col>24</xdr:col>
      <xdr:colOff>63500</xdr:colOff>
      <xdr:row>62</xdr:row>
      <xdr:rowOff>166551</xdr:rowOff>
    </xdr:to>
    <xdr:cxnSp macro="">
      <xdr:nvCxnSpPr>
        <xdr:cNvPr id="192" name="直線コネクタ 191">
          <a:extLst>
            <a:ext uri="{FF2B5EF4-FFF2-40B4-BE49-F238E27FC236}">
              <a16:creationId xmlns:a16="http://schemas.microsoft.com/office/drawing/2014/main" id="{1C5376A5-4896-4B57-866F-B7F09194FDA6}"/>
            </a:ext>
          </a:extLst>
        </xdr:cNvPr>
        <xdr:cNvCxnSpPr/>
      </xdr:nvCxnSpPr>
      <xdr:spPr>
        <a:xfrm>
          <a:off x="3797300" y="10716441"/>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168003</xdr:rowOff>
    </xdr:from>
    <xdr:to>
      <xdr:col>15</xdr:col>
      <xdr:colOff>101600</xdr:colOff>
      <xdr:row>62</xdr:row>
      <xdr:rowOff>98153</xdr:rowOff>
    </xdr:to>
    <xdr:sp macro="" textlink="">
      <xdr:nvSpPr>
        <xdr:cNvPr id="193" name="楕円 192">
          <a:extLst>
            <a:ext uri="{FF2B5EF4-FFF2-40B4-BE49-F238E27FC236}">
              <a16:creationId xmlns:a16="http://schemas.microsoft.com/office/drawing/2014/main" id="{CE7B6529-E474-49D9-A35F-6EEAAA2BAFC1}"/>
            </a:ext>
          </a:extLst>
        </xdr:cNvPr>
        <xdr:cNvSpPr/>
      </xdr:nvSpPr>
      <xdr:spPr>
        <a:xfrm>
          <a:off x="2857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47353</xdr:rowOff>
    </xdr:from>
    <xdr:to>
      <xdr:col>19</xdr:col>
      <xdr:colOff>177800</xdr:colOff>
      <xdr:row>62</xdr:row>
      <xdr:rowOff>86541</xdr:rowOff>
    </xdr:to>
    <xdr:cxnSp macro="">
      <xdr:nvCxnSpPr>
        <xdr:cNvPr id="194" name="直線コネクタ 193">
          <a:extLst>
            <a:ext uri="{FF2B5EF4-FFF2-40B4-BE49-F238E27FC236}">
              <a16:creationId xmlns:a16="http://schemas.microsoft.com/office/drawing/2014/main" id="{6BB0FDCF-59F9-4B60-B624-2B62C3F64F69}"/>
            </a:ext>
          </a:extLst>
        </xdr:cNvPr>
        <xdr:cNvCxnSpPr/>
      </xdr:nvCxnSpPr>
      <xdr:spPr>
        <a:xfrm>
          <a:off x="2908300" y="1067725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168003</xdr:rowOff>
    </xdr:from>
    <xdr:to>
      <xdr:col>10</xdr:col>
      <xdr:colOff>165100</xdr:colOff>
      <xdr:row>62</xdr:row>
      <xdr:rowOff>98153</xdr:rowOff>
    </xdr:to>
    <xdr:sp macro="" textlink="">
      <xdr:nvSpPr>
        <xdr:cNvPr id="195" name="楕円 194">
          <a:extLst>
            <a:ext uri="{FF2B5EF4-FFF2-40B4-BE49-F238E27FC236}">
              <a16:creationId xmlns:a16="http://schemas.microsoft.com/office/drawing/2014/main" id="{0C747437-38FD-4FA6-B314-6CE4D494C4FE}"/>
            </a:ext>
          </a:extLst>
        </xdr:cNvPr>
        <xdr:cNvSpPr/>
      </xdr:nvSpPr>
      <xdr:spPr>
        <a:xfrm>
          <a:off x="1968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47353</xdr:rowOff>
    </xdr:from>
    <xdr:to>
      <xdr:col>15</xdr:col>
      <xdr:colOff>50800</xdr:colOff>
      <xdr:row>62</xdr:row>
      <xdr:rowOff>47353</xdr:rowOff>
    </xdr:to>
    <xdr:cxnSp macro="">
      <xdr:nvCxnSpPr>
        <xdr:cNvPr id="196" name="直線コネクタ 195">
          <a:extLst>
            <a:ext uri="{FF2B5EF4-FFF2-40B4-BE49-F238E27FC236}">
              <a16:creationId xmlns:a16="http://schemas.microsoft.com/office/drawing/2014/main" id="{23092E73-954F-4C12-A563-FD1140DF1EB3}"/>
            </a:ext>
          </a:extLst>
        </xdr:cNvPr>
        <xdr:cNvCxnSpPr/>
      </xdr:nvCxnSpPr>
      <xdr:spPr>
        <a:xfrm>
          <a:off x="2019300" y="106772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127181</xdr:rowOff>
    </xdr:from>
    <xdr:to>
      <xdr:col>6</xdr:col>
      <xdr:colOff>38100</xdr:colOff>
      <xdr:row>62</xdr:row>
      <xdr:rowOff>57331</xdr:rowOff>
    </xdr:to>
    <xdr:sp macro="" textlink="">
      <xdr:nvSpPr>
        <xdr:cNvPr id="197" name="楕円 196">
          <a:extLst>
            <a:ext uri="{FF2B5EF4-FFF2-40B4-BE49-F238E27FC236}">
              <a16:creationId xmlns:a16="http://schemas.microsoft.com/office/drawing/2014/main" id="{4A24DD4F-9571-4FD2-8A44-6796C1500800}"/>
            </a:ext>
          </a:extLst>
        </xdr:cNvPr>
        <xdr:cNvSpPr/>
      </xdr:nvSpPr>
      <xdr:spPr>
        <a:xfrm>
          <a:off x="1079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6531</xdr:rowOff>
    </xdr:from>
    <xdr:to>
      <xdr:col>10</xdr:col>
      <xdr:colOff>114300</xdr:colOff>
      <xdr:row>62</xdr:row>
      <xdr:rowOff>47353</xdr:rowOff>
    </xdr:to>
    <xdr:cxnSp macro="">
      <xdr:nvCxnSpPr>
        <xdr:cNvPr id="198" name="直線コネクタ 197">
          <a:extLst>
            <a:ext uri="{FF2B5EF4-FFF2-40B4-BE49-F238E27FC236}">
              <a16:creationId xmlns:a16="http://schemas.microsoft.com/office/drawing/2014/main" id="{9D70E6A6-7B07-4BDB-B668-4A841CA5BD64}"/>
            </a:ext>
          </a:extLst>
        </xdr:cNvPr>
        <xdr:cNvCxnSpPr/>
      </xdr:nvCxnSpPr>
      <xdr:spPr>
        <a:xfrm>
          <a:off x="1130300" y="1063643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99" name="n_1aveValue【体育館・プール】&#10;有形固定資産減価償却率">
          <a:extLst>
            <a:ext uri="{FF2B5EF4-FFF2-40B4-BE49-F238E27FC236}">
              <a16:creationId xmlns:a16="http://schemas.microsoft.com/office/drawing/2014/main" id="{05961A9B-C61B-493A-9921-F60796EDB1C8}"/>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200" name="n_2aveValue【体育館・プール】&#10;有形固定資産減価償却率">
          <a:extLst>
            <a:ext uri="{FF2B5EF4-FFF2-40B4-BE49-F238E27FC236}">
              <a16:creationId xmlns:a16="http://schemas.microsoft.com/office/drawing/2014/main" id="{72187569-CE8E-4FF2-B929-271468C088CE}"/>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99984</xdr:rowOff>
    </xdr:from>
    <xdr:ext cx="405111" cy="259045"/>
    <xdr:sp macro="" textlink="">
      <xdr:nvSpPr>
        <xdr:cNvPr id="201" name="n_3aveValue【体育館・プール】&#10;有形固定資産減価償却率">
          <a:extLst>
            <a:ext uri="{FF2B5EF4-FFF2-40B4-BE49-F238E27FC236}">
              <a16:creationId xmlns:a16="http://schemas.microsoft.com/office/drawing/2014/main" id="{4C193515-7388-4C23-8019-6D17E434452E}"/>
            </a:ext>
          </a:extLst>
        </xdr:cNvPr>
        <xdr:cNvSpPr txBox="1"/>
      </xdr:nvSpPr>
      <xdr:spPr>
        <a:xfrm>
          <a:off x="1816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2" name="n_4aveValue【体育館・プール】&#10;有形固定資産減価償却率">
          <a:extLst>
            <a:ext uri="{FF2B5EF4-FFF2-40B4-BE49-F238E27FC236}">
              <a16:creationId xmlns:a16="http://schemas.microsoft.com/office/drawing/2014/main" id="{0CFBD57E-A058-4D8B-BBD3-5ED898BBEFAD}"/>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128468</xdr:rowOff>
    </xdr:from>
    <xdr:ext cx="405111" cy="259045"/>
    <xdr:sp macro="" textlink="">
      <xdr:nvSpPr>
        <xdr:cNvPr id="203" name="n_1mainValue【体育館・プール】&#10;有形固定資産減価償却率">
          <a:extLst>
            <a:ext uri="{FF2B5EF4-FFF2-40B4-BE49-F238E27FC236}">
              <a16:creationId xmlns:a16="http://schemas.microsoft.com/office/drawing/2014/main" id="{0D727337-AB51-4C92-826B-A2D4594352F0}"/>
            </a:ext>
          </a:extLst>
        </xdr:cNvPr>
        <xdr:cNvSpPr txBox="1"/>
      </xdr:nvSpPr>
      <xdr:spPr>
        <a:xfrm>
          <a:off x="3582044"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89280</xdr:rowOff>
    </xdr:from>
    <xdr:ext cx="405111" cy="259045"/>
    <xdr:sp macro="" textlink="">
      <xdr:nvSpPr>
        <xdr:cNvPr id="204" name="n_2mainValue【体育館・プール】&#10;有形固定資産減価償却率">
          <a:extLst>
            <a:ext uri="{FF2B5EF4-FFF2-40B4-BE49-F238E27FC236}">
              <a16:creationId xmlns:a16="http://schemas.microsoft.com/office/drawing/2014/main" id="{A711E7FD-59A2-4181-827E-6BDD1D098999}"/>
            </a:ext>
          </a:extLst>
        </xdr:cNvPr>
        <xdr:cNvSpPr txBox="1"/>
      </xdr:nvSpPr>
      <xdr:spPr>
        <a:xfrm>
          <a:off x="27057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89280</xdr:rowOff>
    </xdr:from>
    <xdr:ext cx="405111" cy="259045"/>
    <xdr:sp macro="" textlink="">
      <xdr:nvSpPr>
        <xdr:cNvPr id="205" name="n_3mainValue【体育館・プール】&#10;有形固定資産減価償却率">
          <a:extLst>
            <a:ext uri="{FF2B5EF4-FFF2-40B4-BE49-F238E27FC236}">
              <a16:creationId xmlns:a16="http://schemas.microsoft.com/office/drawing/2014/main" id="{1561778E-294B-4D0F-B652-93FF47B949B7}"/>
            </a:ext>
          </a:extLst>
        </xdr:cNvPr>
        <xdr:cNvSpPr txBox="1"/>
      </xdr:nvSpPr>
      <xdr:spPr>
        <a:xfrm>
          <a:off x="18167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48458</xdr:rowOff>
    </xdr:from>
    <xdr:ext cx="405111" cy="259045"/>
    <xdr:sp macro="" textlink="">
      <xdr:nvSpPr>
        <xdr:cNvPr id="206" name="n_4mainValue【体育館・プール】&#10;有形固定資産減価償却率">
          <a:extLst>
            <a:ext uri="{FF2B5EF4-FFF2-40B4-BE49-F238E27FC236}">
              <a16:creationId xmlns:a16="http://schemas.microsoft.com/office/drawing/2014/main" id="{D52B6B10-66E6-48A3-B26F-F1C3FDE59A81}"/>
            </a:ext>
          </a:extLst>
        </xdr:cNvPr>
        <xdr:cNvSpPr txBox="1"/>
      </xdr:nvSpPr>
      <xdr:spPr>
        <a:xfrm>
          <a:off x="9277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EB1202F-CB3A-4495-9A21-183C4C44566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BAAC3F1-449D-4196-9EDF-3474886081B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4C254C2-4240-44E3-98FE-7E202854DDC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16A1FD8-10DF-411D-AF23-AF578A2B77E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371E13C-B65D-4D28-B0AC-950C22CE4D4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5C0375-1FF7-41B8-9CED-3876FB61D67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556722B-E428-4500-9B1B-01FD41AF5E7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BAA8224-6CB6-496B-8B7C-69468A3E362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B54A9F8-E536-4671-8407-B3877A726D1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55354A4-CA5A-4ABD-A8C2-477F7439CF0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251AD4F-2736-4938-8B54-FE79F36DEF7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E74659FF-5DE0-41DC-BEEA-B8476BE0655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FD584C3-856F-4B45-8BA3-EC95ADEEFCD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662B95FE-E974-4D9B-BDFD-06F7E108F00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2D2EFE5-2BFF-4D4A-963E-0191599DBC1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F5756EDB-4AF8-4A28-B7ED-3EA4C212E2C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9E0E03A-C75C-4643-8DEB-00E39A43AD0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CFE4908-EC44-40E5-839E-393E72C867B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833A0F1-9A7E-488D-BDAB-5EA34E97068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95CC8691-5CB6-4800-BBE0-968C70F6893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561C6F9-E5D2-4A5F-81B9-BC4B329989C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8" name="テキスト ボックス 227">
          <a:extLst>
            <a:ext uri="{FF2B5EF4-FFF2-40B4-BE49-F238E27FC236}">
              <a16:creationId xmlns:a16="http://schemas.microsoft.com/office/drawing/2014/main" id="{D7DCE01C-55DB-4EB9-B6AF-9A1189AF55BA}"/>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C0C8703-800D-4790-8571-76A9F6A1E15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230" name="直線コネクタ 229">
          <a:extLst>
            <a:ext uri="{FF2B5EF4-FFF2-40B4-BE49-F238E27FC236}">
              <a16:creationId xmlns:a16="http://schemas.microsoft.com/office/drawing/2014/main" id="{8E4A4562-ECB7-43CF-8704-B013C2530C5F}"/>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31" name="【体育館・プール】&#10;一人当たり面積最小値テキスト">
          <a:extLst>
            <a:ext uri="{FF2B5EF4-FFF2-40B4-BE49-F238E27FC236}">
              <a16:creationId xmlns:a16="http://schemas.microsoft.com/office/drawing/2014/main" id="{26EE8856-E78B-47E1-9CD7-460C24C45ED7}"/>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32" name="直線コネクタ 231">
          <a:extLst>
            <a:ext uri="{FF2B5EF4-FFF2-40B4-BE49-F238E27FC236}">
              <a16:creationId xmlns:a16="http://schemas.microsoft.com/office/drawing/2014/main" id="{2DFE007F-E3BE-4253-837A-38570CCC5B4E}"/>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233" name="【体育館・プール】&#10;一人当たり面積最大値テキスト">
          <a:extLst>
            <a:ext uri="{FF2B5EF4-FFF2-40B4-BE49-F238E27FC236}">
              <a16:creationId xmlns:a16="http://schemas.microsoft.com/office/drawing/2014/main" id="{07DC54C2-7831-469D-BCBD-C9F8C9DDBA12}"/>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234" name="直線コネクタ 233">
          <a:extLst>
            <a:ext uri="{FF2B5EF4-FFF2-40B4-BE49-F238E27FC236}">
              <a16:creationId xmlns:a16="http://schemas.microsoft.com/office/drawing/2014/main" id="{62CFCADF-C811-44B7-8E6B-8A010E63B5A2}"/>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235" name="【体育館・プール】&#10;一人当たり面積平均値テキスト">
          <a:extLst>
            <a:ext uri="{FF2B5EF4-FFF2-40B4-BE49-F238E27FC236}">
              <a16:creationId xmlns:a16="http://schemas.microsoft.com/office/drawing/2014/main" id="{9117FAD0-5A42-4D48-960B-FD7E12A5BD90}"/>
            </a:ext>
          </a:extLst>
        </xdr:cNvPr>
        <xdr:cNvSpPr txBox="1"/>
      </xdr:nvSpPr>
      <xdr:spPr>
        <a:xfrm>
          <a:off x="10515600" y="10636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236" name="フローチャート: 判断 235">
          <a:extLst>
            <a:ext uri="{FF2B5EF4-FFF2-40B4-BE49-F238E27FC236}">
              <a16:creationId xmlns:a16="http://schemas.microsoft.com/office/drawing/2014/main" id="{4902D45D-25BA-4CE5-B271-303F4B334463}"/>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237" name="フローチャート: 判断 236">
          <a:extLst>
            <a:ext uri="{FF2B5EF4-FFF2-40B4-BE49-F238E27FC236}">
              <a16:creationId xmlns:a16="http://schemas.microsoft.com/office/drawing/2014/main" id="{70A3D30B-FE54-416E-83DE-ECD8D9F41AD4}"/>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238" name="フローチャート: 判断 237">
          <a:extLst>
            <a:ext uri="{FF2B5EF4-FFF2-40B4-BE49-F238E27FC236}">
              <a16:creationId xmlns:a16="http://schemas.microsoft.com/office/drawing/2014/main" id="{15FC5BD6-5975-4BD6-8D26-CEB8FEEA9D9C}"/>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239" name="フローチャート: 判断 238">
          <a:extLst>
            <a:ext uri="{FF2B5EF4-FFF2-40B4-BE49-F238E27FC236}">
              <a16:creationId xmlns:a16="http://schemas.microsoft.com/office/drawing/2014/main" id="{FD0D4036-8A72-4B8A-97CD-0157005669A5}"/>
            </a:ext>
          </a:extLst>
        </xdr:cNvPr>
        <xdr:cNvSpPr/>
      </xdr:nvSpPr>
      <xdr:spPr>
        <a:xfrm>
          <a:off x="7810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240" name="フローチャート: 判断 239">
          <a:extLst>
            <a:ext uri="{FF2B5EF4-FFF2-40B4-BE49-F238E27FC236}">
              <a16:creationId xmlns:a16="http://schemas.microsoft.com/office/drawing/2014/main" id="{B608303D-29CA-49ED-9DA8-1FD32F362828}"/>
            </a:ext>
          </a:extLst>
        </xdr:cNvPr>
        <xdr:cNvSpPr/>
      </xdr:nvSpPr>
      <xdr:spPr>
        <a:xfrm>
          <a:off x="6921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35AD215-CCAD-41F6-AE27-D9CF35DDB58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DF40216-E7FA-4843-91CB-2F906421CD1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CB2D075-7283-4BF9-B294-5822776D34A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7D5D2EE-AF1C-42FD-AF88-86AEBEEB3AE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5B5190C-B1BC-4B33-B0A8-D783FA6D0D4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5397</xdr:rowOff>
    </xdr:from>
    <xdr:to>
      <xdr:col>55</xdr:col>
      <xdr:colOff>50800</xdr:colOff>
      <xdr:row>63</xdr:row>
      <xdr:rowOff>106997</xdr:rowOff>
    </xdr:to>
    <xdr:sp macro="" textlink="">
      <xdr:nvSpPr>
        <xdr:cNvPr id="246" name="楕円 245">
          <a:extLst>
            <a:ext uri="{FF2B5EF4-FFF2-40B4-BE49-F238E27FC236}">
              <a16:creationId xmlns:a16="http://schemas.microsoft.com/office/drawing/2014/main" id="{25BA8837-831E-44C5-893B-82266370BB91}"/>
            </a:ext>
          </a:extLst>
        </xdr:cNvPr>
        <xdr:cNvSpPr/>
      </xdr:nvSpPr>
      <xdr:spPr>
        <a:xfrm>
          <a:off x="10426700" y="1080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155274</xdr:rowOff>
    </xdr:from>
    <xdr:ext cx="469744" cy="259045"/>
    <xdr:sp macro="" textlink="">
      <xdr:nvSpPr>
        <xdr:cNvPr id="247" name="【体育館・プール】&#10;一人当たり面積該当値テキスト">
          <a:extLst>
            <a:ext uri="{FF2B5EF4-FFF2-40B4-BE49-F238E27FC236}">
              <a16:creationId xmlns:a16="http://schemas.microsoft.com/office/drawing/2014/main" id="{B9F4745F-6345-4FB1-A1F3-B3B4F0DC23FB}"/>
            </a:ext>
          </a:extLst>
        </xdr:cNvPr>
        <xdr:cNvSpPr txBox="1"/>
      </xdr:nvSpPr>
      <xdr:spPr>
        <a:xfrm>
          <a:off x="10515600" y="1078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11494</xdr:rowOff>
    </xdr:from>
    <xdr:to>
      <xdr:col>50</xdr:col>
      <xdr:colOff>165100</xdr:colOff>
      <xdr:row>63</xdr:row>
      <xdr:rowOff>113094</xdr:rowOff>
    </xdr:to>
    <xdr:sp macro="" textlink="">
      <xdr:nvSpPr>
        <xdr:cNvPr id="248" name="楕円 247">
          <a:extLst>
            <a:ext uri="{FF2B5EF4-FFF2-40B4-BE49-F238E27FC236}">
              <a16:creationId xmlns:a16="http://schemas.microsoft.com/office/drawing/2014/main" id="{4C021A97-1CB8-4D82-A3C2-A766A5AEB9B0}"/>
            </a:ext>
          </a:extLst>
        </xdr:cNvPr>
        <xdr:cNvSpPr/>
      </xdr:nvSpPr>
      <xdr:spPr>
        <a:xfrm>
          <a:off x="9588500" y="1081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56197</xdr:rowOff>
    </xdr:from>
    <xdr:to>
      <xdr:col>55</xdr:col>
      <xdr:colOff>0</xdr:colOff>
      <xdr:row>63</xdr:row>
      <xdr:rowOff>62294</xdr:rowOff>
    </xdr:to>
    <xdr:cxnSp macro="">
      <xdr:nvCxnSpPr>
        <xdr:cNvPr id="249" name="直線コネクタ 248">
          <a:extLst>
            <a:ext uri="{FF2B5EF4-FFF2-40B4-BE49-F238E27FC236}">
              <a16:creationId xmlns:a16="http://schemas.microsoft.com/office/drawing/2014/main" id="{491D9041-854B-4AA1-9225-11B2AA723441}"/>
            </a:ext>
          </a:extLst>
        </xdr:cNvPr>
        <xdr:cNvCxnSpPr/>
      </xdr:nvCxnSpPr>
      <xdr:spPr>
        <a:xfrm flipV="1">
          <a:off x="9639300" y="10857547"/>
          <a:ext cx="8382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18161</xdr:rowOff>
    </xdr:from>
    <xdr:to>
      <xdr:col>46</xdr:col>
      <xdr:colOff>38100</xdr:colOff>
      <xdr:row>63</xdr:row>
      <xdr:rowOff>119761</xdr:rowOff>
    </xdr:to>
    <xdr:sp macro="" textlink="">
      <xdr:nvSpPr>
        <xdr:cNvPr id="250" name="楕円 249">
          <a:extLst>
            <a:ext uri="{FF2B5EF4-FFF2-40B4-BE49-F238E27FC236}">
              <a16:creationId xmlns:a16="http://schemas.microsoft.com/office/drawing/2014/main" id="{C2E0110A-38BB-43BE-A0B0-67006F6FF6F4}"/>
            </a:ext>
          </a:extLst>
        </xdr:cNvPr>
        <xdr:cNvSpPr/>
      </xdr:nvSpPr>
      <xdr:spPr>
        <a:xfrm>
          <a:off x="8699500" y="1081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62294</xdr:rowOff>
    </xdr:from>
    <xdr:to>
      <xdr:col>50</xdr:col>
      <xdr:colOff>114300</xdr:colOff>
      <xdr:row>63</xdr:row>
      <xdr:rowOff>68961</xdr:rowOff>
    </xdr:to>
    <xdr:cxnSp macro="">
      <xdr:nvCxnSpPr>
        <xdr:cNvPr id="251" name="直線コネクタ 250">
          <a:extLst>
            <a:ext uri="{FF2B5EF4-FFF2-40B4-BE49-F238E27FC236}">
              <a16:creationId xmlns:a16="http://schemas.microsoft.com/office/drawing/2014/main" id="{FAA750D4-BD11-49A8-B107-6A08756CC012}"/>
            </a:ext>
          </a:extLst>
        </xdr:cNvPr>
        <xdr:cNvCxnSpPr/>
      </xdr:nvCxnSpPr>
      <xdr:spPr>
        <a:xfrm flipV="1">
          <a:off x="8750300" y="10863644"/>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23495</xdr:rowOff>
    </xdr:from>
    <xdr:to>
      <xdr:col>41</xdr:col>
      <xdr:colOff>101600</xdr:colOff>
      <xdr:row>63</xdr:row>
      <xdr:rowOff>125095</xdr:rowOff>
    </xdr:to>
    <xdr:sp macro="" textlink="">
      <xdr:nvSpPr>
        <xdr:cNvPr id="252" name="楕円 251">
          <a:extLst>
            <a:ext uri="{FF2B5EF4-FFF2-40B4-BE49-F238E27FC236}">
              <a16:creationId xmlns:a16="http://schemas.microsoft.com/office/drawing/2014/main" id="{F0CD07B3-E8C2-4372-86DC-5F08876966D9}"/>
            </a:ext>
          </a:extLst>
        </xdr:cNvPr>
        <xdr:cNvSpPr/>
      </xdr:nvSpPr>
      <xdr:spPr>
        <a:xfrm>
          <a:off x="7810500" y="1082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68961</xdr:rowOff>
    </xdr:from>
    <xdr:to>
      <xdr:col>45</xdr:col>
      <xdr:colOff>177800</xdr:colOff>
      <xdr:row>63</xdr:row>
      <xdr:rowOff>74295</xdr:rowOff>
    </xdr:to>
    <xdr:cxnSp macro="">
      <xdr:nvCxnSpPr>
        <xdr:cNvPr id="253" name="直線コネクタ 252">
          <a:extLst>
            <a:ext uri="{FF2B5EF4-FFF2-40B4-BE49-F238E27FC236}">
              <a16:creationId xmlns:a16="http://schemas.microsoft.com/office/drawing/2014/main" id="{FAAB3131-C288-47F4-85A1-2064A7A1FC63}"/>
            </a:ext>
          </a:extLst>
        </xdr:cNvPr>
        <xdr:cNvCxnSpPr/>
      </xdr:nvCxnSpPr>
      <xdr:spPr>
        <a:xfrm flipV="1">
          <a:off x="7861300" y="10870311"/>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26733</xdr:rowOff>
    </xdr:from>
    <xdr:to>
      <xdr:col>36</xdr:col>
      <xdr:colOff>165100</xdr:colOff>
      <xdr:row>63</xdr:row>
      <xdr:rowOff>128333</xdr:rowOff>
    </xdr:to>
    <xdr:sp macro="" textlink="">
      <xdr:nvSpPr>
        <xdr:cNvPr id="254" name="楕円 253">
          <a:extLst>
            <a:ext uri="{FF2B5EF4-FFF2-40B4-BE49-F238E27FC236}">
              <a16:creationId xmlns:a16="http://schemas.microsoft.com/office/drawing/2014/main" id="{896D62C1-8732-4119-BBF4-BE0C6B1A5DAF}"/>
            </a:ext>
          </a:extLst>
        </xdr:cNvPr>
        <xdr:cNvSpPr/>
      </xdr:nvSpPr>
      <xdr:spPr>
        <a:xfrm>
          <a:off x="6921500" y="1082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74295</xdr:rowOff>
    </xdr:from>
    <xdr:to>
      <xdr:col>41</xdr:col>
      <xdr:colOff>50800</xdr:colOff>
      <xdr:row>63</xdr:row>
      <xdr:rowOff>77533</xdr:rowOff>
    </xdr:to>
    <xdr:cxnSp macro="">
      <xdr:nvCxnSpPr>
        <xdr:cNvPr id="255" name="直線コネクタ 254">
          <a:extLst>
            <a:ext uri="{FF2B5EF4-FFF2-40B4-BE49-F238E27FC236}">
              <a16:creationId xmlns:a16="http://schemas.microsoft.com/office/drawing/2014/main" id="{B11BBD07-7338-481A-8B8C-B7744C1AE150}"/>
            </a:ext>
          </a:extLst>
        </xdr:cNvPr>
        <xdr:cNvCxnSpPr/>
      </xdr:nvCxnSpPr>
      <xdr:spPr>
        <a:xfrm flipV="1">
          <a:off x="6972300" y="10875645"/>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256" name="n_1aveValue【体育館・プール】&#10;一人当たり面積">
          <a:extLst>
            <a:ext uri="{FF2B5EF4-FFF2-40B4-BE49-F238E27FC236}">
              <a16:creationId xmlns:a16="http://schemas.microsoft.com/office/drawing/2014/main" id="{C6AF2E72-DAC5-406F-AAB8-13F1A973DF40}"/>
            </a:ext>
          </a:extLst>
        </xdr:cNvPr>
        <xdr:cNvSpPr txBox="1"/>
      </xdr:nvSpPr>
      <xdr:spPr>
        <a:xfrm>
          <a:off x="9391727" y="1056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257" name="n_2aveValue【体育館・プール】&#10;一人当たり面積">
          <a:extLst>
            <a:ext uri="{FF2B5EF4-FFF2-40B4-BE49-F238E27FC236}">
              <a16:creationId xmlns:a16="http://schemas.microsoft.com/office/drawing/2014/main" id="{7AC439E9-3B38-496E-84DA-1B8563F3F261}"/>
            </a:ext>
          </a:extLst>
        </xdr:cNvPr>
        <xdr:cNvSpPr txBox="1"/>
      </xdr:nvSpPr>
      <xdr:spPr>
        <a:xfrm>
          <a:off x="8515427" y="1056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94569</xdr:rowOff>
    </xdr:from>
    <xdr:ext cx="469744" cy="259045"/>
    <xdr:sp macro="" textlink="">
      <xdr:nvSpPr>
        <xdr:cNvPr id="258" name="n_3aveValue【体育館・プール】&#10;一人当たり面積">
          <a:extLst>
            <a:ext uri="{FF2B5EF4-FFF2-40B4-BE49-F238E27FC236}">
              <a16:creationId xmlns:a16="http://schemas.microsoft.com/office/drawing/2014/main" id="{31CEDC2F-35FB-4BFB-A859-43327EE9C64E}"/>
            </a:ext>
          </a:extLst>
        </xdr:cNvPr>
        <xdr:cNvSpPr txBox="1"/>
      </xdr:nvSpPr>
      <xdr:spPr>
        <a:xfrm>
          <a:off x="7626427" y="1055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97235</xdr:rowOff>
    </xdr:from>
    <xdr:ext cx="469744" cy="259045"/>
    <xdr:sp macro="" textlink="">
      <xdr:nvSpPr>
        <xdr:cNvPr id="259" name="n_4aveValue【体育館・プール】&#10;一人当たり面積">
          <a:extLst>
            <a:ext uri="{FF2B5EF4-FFF2-40B4-BE49-F238E27FC236}">
              <a16:creationId xmlns:a16="http://schemas.microsoft.com/office/drawing/2014/main" id="{EE274856-FC2A-4332-B968-76197123FB47}"/>
            </a:ext>
          </a:extLst>
        </xdr:cNvPr>
        <xdr:cNvSpPr txBox="1"/>
      </xdr:nvSpPr>
      <xdr:spPr>
        <a:xfrm>
          <a:off x="6737427" y="1055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104221</xdr:rowOff>
    </xdr:from>
    <xdr:ext cx="469744" cy="259045"/>
    <xdr:sp macro="" textlink="">
      <xdr:nvSpPr>
        <xdr:cNvPr id="260" name="n_1mainValue【体育館・プール】&#10;一人当たり面積">
          <a:extLst>
            <a:ext uri="{FF2B5EF4-FFF2-40B4-BE49-F238E27FC236}">
              <a16:creationId xmlns:a16="http://schemas.microsoft.com/office/drawing/2014/main" id="{9C4B779D-84EB-4D0F-B2F0-0395C02AB71F}"/>
            </a:ext>
          </a:extLst>
        </xdr:cNvPr>
        <xdr:cNvSpPr txBox="1"/>
      </xdr:nvSpPr>
      <xdr:spPr>
        <a:xfrm>
          <a:off x="9391727" y="1090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110888</xdr:rowOff>
    </xdr:from>
    <xdr:ext cx="469744" cy="259045"/>
    <xdr:sp macro="" textlink="">
      <xdr:nvSpPr>
        <xdr:cNvPr id="261" name="n_2mainValue【体育館・プール】&#10;一人当たり面積">
          <a:extLst>
            <a:ext uri="{FF2B5EF4-FFF2-40B4-BE49-F238E27FC236}">
              <a16:creationId xmlns:a16="http://schemas.microsoft.com/office/drawing/2014/main" id="{BDB7D6B5-67E4-4C40-B2BC-C34C96E35D3C}"/>
            </a:ext>
          </a:extLst>
        </xdr:cNvPr>
        <xdr:cNvSpPr txBox="1"/>
      </xdr:nvSpPr>
      <xdr:spPr>
        <a:xfrm>
          <a:off x="8515427" y="1091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116222</xdr:rowOff>
    </xdr:from>
    <xdr:ext cx="469744" cy="259045"/>
    <xdr:sp macro="" textlink="">
      <xdr:nvSpPr>
        <xdr:cNvPr id="262" name="n_3mainValue【体育館・プール】&#10;一人当たり面積">
          <a:extLst>
            <a:ext uri="{FF2B5EF4-FFF2-40B4-BE49-F238E27FC236}">
              <a16:creationId xmlns:a16="http://schemas.microsoft.com/office/drawing/2014/main" id="{F7D39619-5969-42E5-82FD-D175B70A7E0B}"/>
            </a:ext>
          </a:extLst>
        </xdr:cNvPr>
        <xdr:cNvSpPr txBox="1"/>
      </xdr:nvSpPr>
      <xdr:spPr>
        <a:xfrm>
          <a:off x="7626427" y="109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119460</xdr:rowOff>
    </xdr:from>
    <xdr:ext cx="469744" cy="259045"/>
    <xdr:sp macro="" textlink="">
      <xdr:nvSpPr>
        <xdr:cNvPr id="263" name="n_4mainValue【体育館・プール】&#10;一人当たり面積">
          <a:extLst>
            <a:ext uri="{FF2B5EF4-FFF2-40B4-BE49-F238E27FC236}">
              <a16:creationId xmlns:a16="http://schemas.microsoft.com/office/drawing/2014/main" id="{083FE2C2-6E30-4E52-B21C-3D1617BEFE17}"/>
            </a:ext>
          </a:extLst>
        </xdr:cNvPr>
        <xdr:cNvSpPr txBox="1"/>
      </xdr:nvSpPr>
      <xdr:spPr>
        <a:xfrm>
          <a:off x="6737427" y="1092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D1F4D6C-1546-4C88-B85B-29DFDD24344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827F807-F242-4CB9-8E0E-4C0A264430D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0D5001C-2009-4E8B-8B8D-1A260A9D999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C5F9444-8082-4BF7-8B42-06B120D476A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14F544B-E1F7-4D38-BF31-CC6610F991B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2B53BE8-075A-40A6-ADF6-A6B77092CFD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69319F5-9137-4E48-A848-A7E41B8102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788B7D8-3F64-4BA3-AC78-435B41AD0FD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512CCFC-7116-4D2C-A2EB-46319784CF3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B75BC44-D514-4B2D-AE73-1B91A1FD6A2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68B84170-1A95-4178-B021-7E94420C2C0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B9E8E36B-5ABF-4FAA-9D88-E5650271D2D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F6B974D3-3791-4723-BB5D-596F3AF5A2E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9B023D3E-8073-4E37-B070-2D3A90DA7B1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573C9035-FB61-48C9-9873-06DFCAD91F7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C53DBF76-691F-424D-8615-BAB7BD79E17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6C70E55F-EAC6-4F7C-AFAF-A269F87BFC6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DD785C4A-83F0-4AA9-AEF7-6495821FFEA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D56E8AD-96DF-43DE-AFA1-8D637267265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5577D6A-56F2-4A20-85E6-BB31645E93A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9CCD1020-7E86-4A58-9C1C-BC287261B94D}"/>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8464DDA-5C82-4207-8215-650D28CFA5E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50D6C9F0-1A3B-4A6E-ACE0-80C76546284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915E1B90-826F-497B-A948-17678631D229}"/>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7D54FDE2-3A90-4BAE-9D36-412B77AA8381}"/>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225D8923-7D4E-4F37-AAEB-49F338E877D3}"/>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6954D7EE-C689-42D1-B3AA-6E31F2E7787D}"/>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A97A9545-62BD-47C5-B4B6-A6CDC1C20E6C}"/>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98CB8DD7-53D3-4F95-BDCF-60E789AA8814}"/>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293" name="フローチャート: 判断 292">
          <a:extLst>
            <a:ext uri="{FF2B5EF4-FFF2-40B4-BE49-F238E27FC236}">
              <a16:creationId xmlns:a16="http://schemas.microsoft.com/office/drawing/2014/main" id="{1805E439-0916-4C10-B043-C48574919092}"/>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94" name="フローチャート: 判断 293">
          <a:extLst>
            <a:ext uri="{FF2B5EF4-FFF2-40B4-BE49-F238E27FC236}">
              <a16:creationId xmlns:a16="http://schemas.microsoft.com/office/drawing/2014/main" id="{7F446AC1-0CF4-4230-8480-FB74A6B2C3F3}"/>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295" name="フローチャート: 判断 294">
          <a:extLst>
            <a:ext uri="{FF2B5EF4-FFF2-40B4-BE49-F238E27FC236}">
              <a16:creationId xmlns:a16="http://schemas.microsoft.com/office/drawing/2014/main" id="{C3607460-23B0-4BA1-8C4C-9DEE281F9E85}"/>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296" name="フローチャート: 判断 295">
          <a:extLst>
            <a:ext uri="{FF2B5EF4-FFF2-40B4-BE49-F238E27FC236}">
              <a16:creationId xmlns:a16="http://schemas.microsoft.com/office/drawing/2014/main" id="{A6F65B55-5245-4E64-A0AE-887158449370}"/>
            </a:ext>
          </a:extLst>
        </xdr:cNvPr>
        <xdr:cNvSpPr/>
      </xdr:nvSpPr>
      <xdr:spPr>
        <a:xfrm>
          <a:off x="1968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297" name="フローチャート: 判断 296">
          <a:extLst>
            <a:ext uri="{FF2B5EF4-FFF2-40B4-BE49-F238E27FC236}">
              <a16:creationId xmlns:a16="http://schemas.microsoft.com/office/drawing/2014/main" id="{9DEB0FD8-2B81-4EAA-A6EE-6951C064BB67}"/>
            </a:ext>
          </a:extLst>
        </xdr:cNvPr>
        <xdr:cNvSpPr/>
      </xdr:nvSpPr>
      <xdr:spPr>
        <a:xfrm>
          <a:off x="1079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6DBBFD9-4350-46AD-BF51-75B92A19D0B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4CC3E9C-F59E-4B85-992F-B4767C544E2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AF893F4-C44C-4526-8D71-5E9FC2FAF9E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E728940-93A8-4330-A417-E496B831224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2EB7B64-E850-40E6-8624-D9185758F07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54611</xdr:rowOff>
    </xdr:from>
    <xdr:to>
      <xdr:col>24</xdr:col>
      <xdr:colOff>114300</xdr:colOff>
      <xdr:row>83</xdr:row>
      <xdr:rowOff>156211</xdr:rowOff>
    </xdr:to>
    <xdr:sp macro="" textlink="">
      <xdr:nvSpPr>
        <xdr:cNvPr id="303" name="楕円 302">
          <a:extLst>
            <a:ext uri="{FF2B5EF4-FFF2-40B4-BE49-F238E27FC236}">
              <a16:creationId xmlns:a16="http://schemas.microsoft.com/office/drawing/2014/main" id="{910D18BF-361F-4438-B321-9668F64FA037}"/>
            </a:ext>
          </a:extLst>
        </xdr:cNvPr>
        <xdr:cNvSpPr/>
      </xdr:nvSpPr>
      <xdr:spPr>
        <a:xfrm>
          <a:off x="4584700" y="1428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33038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BFB3BFA1-9FEF-4167-9A45-0B19FF97BC79}"/>
            </a:ext>
          </a:extLst>
        </xdr:cNvPr>
        <xdr:cNvSpPr txBox="1"/>
      </xdr:nvSpPr>
      <xdr:spPr>
        <a:xfrm>
          <a:off x="4673600" y="14263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154939</xdr:rowOff>
    </xdr:from>
    <xdr:to>
      <xdr:col>20</xdr:col>
      <xdr:colOff>38100</xdr:colOff>
      <xdr:row>83</xdr:row>
      <xdr:rowOff>85089</xdr:rowOff>
    </xdr:to>
    <xdr:sp macro="" textlink="">
      <xdr:nvSpPr>
        <xdr:cNvPr id="305" name="楕円 304">
          <a:extLst>
            <a:ext uri="{FF2B5EF4-FFF2-40B4-BE49-F238E27FC236}">
              <a16:creationId xmlns:a16="http://schemas.microsoft.com/office/drawing/2014/main" id="{F991CC96-C139-4851-AD18-085A5A19B2B7}"/>
            </a:ext>
          </a:extLst>
        </xdr:cNvPr>
        <xdr:cNvSpPr/>
      </xdr:nvSpPr>
      <xdr:spPr>
        <a:xfrm>
          <a:off x="3746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34289</xdr:rowOff>
    </xdr:from>
    <xdr:to>
      <xdr:col>24</xdr:col>
      <xdr:colOff>63500</xdr:colOff>
      <xdr:row>83</xdr:row>
      <xdr:rowOff>105411</xdr:rowOff>
    </xdr:to>
    <xdr:cxnSp macro="">
      <xdr:nvCxnSpPr>
        <xdr:cNvPr id="306" name="直線コネクタ 305">
          <a:extLst>
            <a:ext uri="{FF2B5EF4-FFF2-40B4-BE49-F238E27FC236}">
              <a16:creationId xmlns:a16="http://schemas.microsoft.com/office/drawing/2014/main" id="{4F7013F8-247D-4CD1-96A4-FF05A74FA3E9}"/>
            </a:ext>
          </a:extLst>
        </xdr:cNvPr>
        <xdr:cNvCxnSpPr/>
      </xdr:nvCxnSpPr>
      <xdr:spPr>
        <a:xfrm>
          <a:off x="3797300" y="14264639"/>
          <a:ext cx="838200" cy="7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120650</xdr:rowOff>
    </xdr:from>
    <xdr:to>
      <xdr:col>15</xdr:col>
      <xdr:colOff>101600</xdr:colOff>
      <xdr:row>83</xdr:row>
      <xdr:rowOff>50800</xdr:rowOff>
    </xdr:to>
    <xdr:sp macro="" textlink="">
      <xdr:nvSpPr>
        <xdr:cNvPr id="307" name="楕円 306">
          <a:extLst>
            <a:ext uri="{FF2B5EF4-FFF2-40B4-BE49-F238E27FC236}">
              <a16:creationId xmlns:a16="http://schemas.microsoft.com/office/drawing/2014/main" id="{8533C4AA-F2B4-4881-A0BF-4977B7B11B13}"/>
            </a:ext>
          </a:extLst>
        </xdr:cNvPr>
        <xdr:cNvSpPr/>
      </xdr:nvSpPr>
      <xdr:spPr>
        <a:xfrm>
          <a:off x="2857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0</xdr:rowOff>
    </xdr:from>
    <xdr:to>
      <xdr:col>19</xdr:col>
      <xdr:colOff>177800</xdr:colOff>
      <xdr:row>83</xdr:row>
      <xdr:rowOff>34289</xdr:rowOff>
    </xdr:to>
    <xdr:cxnSp macro="">
      <xdr:nvCxnSpPr>
        <xdr:cNvPr id="308" name="直線コネクタ 307">
          <a:extLst>
            <a:ext uri="{FF2B5EF4-FFF2-40B4-BE49-F238E27FC236}">
              <a16:creationId xmlns:a16="http://schemas.microsoft.com/office/drawing/2014/main" id="{A3954BB7-8610-4018-BEA9-720510AF3E1C}"/>
            </a:ext>
          </a:extLst>
        </xdr:cNvPr>
        <xdr:cNvCxnSpPr/>
      </xdr:nvCxnSpPr>
      <xdr:spPr>
        <a:xfrm>
          <a:off x="2908300" y="142303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120650</xdr:rowOff>
    </xdr:from>
    <xdr:to>
      <xdr:col>10</xdr:col>
      <xdr:colOff>165100</xdr:colOff>
      <xdr:row>83</xdr:row>
      <xdr:rowOff>50800</xdr:rowOff>
    </xdr:to>
    <xdr:sp macro="" textlink="">
      <xdr:nvSpPr>
        <xdr:cNvPr id="309" name="楕円 308">
          <a:extLst>
            <a:ext uri="{FF2B5EF4-FFF2-40B4-BE49-F238E27FC236}">
              <a16:creationId xmlns:a16="http://schemas.microsoft.com/office/drawing/2014/main" id="{EF7893DB-9EDF-4839-B9E6-EEC0D1C11EB5}"/>
            </a:ext>
          </a:extLst>
        </xdr:cNvPr>
        <xdr:cNvSpPr/>
      </xdr:nvSpPr>
      <xdr:spPr>
        <a:xfrm>
          <a:off x="1968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0</xdr:rowOff>
    </xdr:from>
    <xdr:to>
      <xdr:col>15</xdr:col>
      <xdr:colOff>50800</xdr:colOff>
      <xdr:row>83</xdr:row>
      <xdr:rowOff>0</xdr:rowOff>
    </xdr:to>
    <xdr:cxnSp macro="">
      <xdr:nvCxnSpPr>
        <xdr:cNvPr id="310" name="直線コネクタ 309">
          <a:extLst>
            <a:ext uri="{FF2B5EF4-FFF2-40B4-BE49-F238E27FC236}">
              <a16:creationId xmlns:a16="http://schemas.microsoft.com/office/drawing/2014/main" id="{2F567AAC-330B-4246-9753-4C7F48447ED6}"/>
            </a:ext>
          </a:extLst>
        </xdr:cNvPr>
        <xdr:cNvCxnSpPr/>
      </xdr:nvCxnSpPr>
      <xdr:spPr>
        <a:xfrm>
          <a:off x="2019300" y="14230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85089</xdr:rowOff>
    </xdr:from>
    <xdr:to>
      <xdr:col>6</xdr:col>
      <xdr:colOff>38100</xdr:colOff>
      <xdr:row>83</xdr:row>
      <xdr:rowOff>15239</xdr:rowOff>
    </xdr:to>
    <xdr:sp macro="" textlink="">
      <xdr:nvSpPr>
        <xdr:cNvPr id="311" name="楕円 310">
          <a:extLst>
            <a:ext uri="{FF2B5EF4-FFF2-40B4-BE49-F238E27FC236}">
              <a16:creationId xmlns:a16="http://schemas.microsoft.com/office/drawing/2014/main" id="{E896DBAA-D7A9-4152-9D72-FD8F031B4F3F}"/>
            </a:ext>
          </a:extLst>
        </xdr:cNvPr>
        <xdr:cNvSpPr/>
      </xdr:nvSpPr>
      <xdr:spPr>
        <a:xfrm>
          <a:off x="1079500" y="141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135889</xdr:rowOff>
    </xdr:from>
    <xdr:to>
      <xdr:col>10</xdr:col>
      <xdr:colOff>114300</xdr:colOff>
      <xdr:row>83</xdr:row>
      <xdr:rowOff>0</xdr:rowOff>
    </xdr:to>
    <xdr:cxnSp macro="">
      <xdr:nvCxnSpPr>
        <xdr:cNvPr id="312" name="直線コネクタ 311">
          <a:extLst>
            <a:ext uri="{FF2B5EF4-FFF2-40B4-BE49-F238E27FC236}">
              <a16:creationId xmlns:a16="http://schemas.microsoft.com/office/drawing/2014/main" id="{763F5C32-535E-4173-8802-CA6F646E73D8}"/>
            </a:ext>
          </a:extLst>
        </xdr:cNvPr>
        <xdr:cNvCxnSpPr/>
      </xdr:nvCxnSpPr>
      <xdr:spPr>
        <a:xfrm>
          <a:off x="1130300" y="14194789"/>
          <a:ext cx="8890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313" name="n_1aveValue【福祉施設】&#10;有形固定資産減価償却率">
          <a:extLst>
            <a:ext uri="{FF2B5EF4-FFF2-40B4-BE49-F238E27FC236}">
              <a16:creationId xmlns:a16="http://schemas.microsoft.com/office/drawing/2014/main" id="{27B5B101-1EBF-483C-A383-58027304A151}"/>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314" name="n_2aveValue【福祉施設】&#10;有形固定資産減価償却率">
          <a:extLst>
            <a:ext uri="{FF2B5EF4-FFF2-40B4-BE49-F238E27FC236}">
              <a16:creationId xmlns:a16="http://schemas.microsoft.com/office/drawing/2014/main" id="{2CF9B1BF-D4CB-48DC-BA2E-3568F4D87952}"/>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xdr:rowOff>
    </xdr:from>
    <xdr:ext cx="405111" cy="259045"/>
    <xdr:sp macro="" textlink="">
      <xdr:nvSpPr>
        <xdr:cNvPr id="315" name="n_3aveValue【福祉施設】&#10;有形固定資産減価償却率">
          <a:extLst>
            <a:ext uri="{FF2B5EF4-FFF2-40B4-BE49-F238E27FC236}">
              <a16:creationId xmlns:a16="http://schemas.microsoft.com/office/drawing/2014/main" id="{10F5E9DB-EF14-47E1-B8EE-589D76F5447E}"/>
            </a:ext>
          </a:extLst>
        </xdr:cNvPr>
        <xdr:cNvSpPr txBox="1"/>
      </xdr:nvSpPr>
      <xdr:spPr>
        <a:xfrm>
          <a:off x="1816744" y="1371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90188</xdr:rowOff>
    </xdr:from>
    <xdr:ext cx="405111" cy="259045"/>
    <xdr:sp macro="" textlink="">
      <xdr:nvSpPr>
        <xdr:cNvPr id="316" name="n_4aveValue【福祉施設】&#10;有形固定資産減価償却率">
          <a:extLst>
            <a:ext uri="{FF2B5EF4-FFF2-40B4-BE49-F238E27FC236}">
              <a16:creationId xmlns:a16="http://schemas.microsoft.com/office/drawing/2014/main" id="{94A26615-FAF4-41E0-8965-FD0506A1E14D}"/>
            </a:ext>
          </a:extLst>
        </xdr:cNvPr>
        <xdr:cNvSpPr txBox="1"/>
      </xdr:nvSpPr>
      <xdr:spPr>
        <a:xfrm>
          <a:off x="927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76216</xdr:rowOff>
    </xdr:from>
    <xdr:ext cx="405111" cy="259045"/>
    <xdr:sp macro="" textlink="">
      <xdr:nvSpPr>
        <xdr:cNvPr id="317" name="n_1mainValue【福祉施設】&#10;有形固定資産減価償却率">
          <a:extLst>
            <a:ext uri="{FF2B5EF4-FFF2-40B4-BE49-F238E27FC236}">
              <a16:creationId xmlns:a16="http://schemas.microsoft.com/office/drawing/2014/main" id="{B89DC752-862B-436C-86E5-AD36B0A2A620}"/>
            </a:ext>
          </a:extLst>
        </xdr:cNvPr>
        <xdr:cNvSpPr txBox="1"/>
      </xdr:nvSpPr>
      <xdr:spPr>
        <a:xfrm>
          <a:off x="35820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41927</xdr:rowOff>
    </xdr:from>
    <xdr:ext cx="405111" cy="259045"/>
    <xdr:sp macro="" textlink="">
      <xdr:nvSpPr>
        <xdr:cNvPr id="318" name="n_2mainValue【福祉施設】&#10;有形固定資産減価償却率">
          <a:extLst>
            <a:ext uri="{FF2B5EF4-FFF2-40B4-BE49-F238E27FC236}">
              <a16:creationId xmlns:a16="http://schemas.microsoft.com/office/drawing/2014/main" id="{D4518B10-7A72-497D-8A5E-BE7846C3A6AC}"/>
            </a:ext>
          </a:extLst>
        </xdr:cNvPr>
        <xdr:cNvSpPr txBox="1"/>
      </xdr:nvSpPr>
      <xdr:spPr>
        <a:xfrm>
          <a:off x="2705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41927</xdr:rowOff>
    </xdr:from>
    <xdr:ext cx="405111" cy="259045"/>
    <xdr:sp macro="" textlink="">
      <xdr:nvSpPr>
        <xdr:cNvPr id="319" name="n_3mainValue【福祉施設】&#10;有形固定資産減価償却率">
          <a:extLst>
            <a:ext uri="{FF2B5EF4-FFF2-40B4-BE49-F238E27FC236}">
              <a16:creationId xmlns:a16="http://schemas.microsoft.com/office/drawing/2014/main" id="{445AB67B-E435-4AB8-81E7-937696EC8EDB}"/>
            </a:ext>
          </a:extLst>
        </xdr:cNvPr>
        <xdr:cNvSpPr txBox="1"/>
      </xdr:nvSpPr>
      <xdr:spPr>
        <a:xfrm>
          <a:off x="1816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6366</xdr:rowOff>
    </xdr:from>
    <xdr:ext cx="405111" cy="259045"/>
    <xdr:sp macro="" textlink="">
      <xdr:nvSpPr>
        <xdr:cNvPr id="320" name="n_4mainValue【福祉施設】&#10;有形固定資産減価償却率">
          <a:extLst>
            <a:ext uri="{FF2B5EF4-FFF2-40B4-BE49-F238E27FC236}">
              <a16:creationId xmlns:a16="http://schemas.microsoft.com/office/drawing/2014/main" id="{3C7FCF80-600B-413F-AD6E-3134A1725520}"/>
            </a:ext>
          </a:extLst>
        </xdr:cNvPr>
        <xdr:cNvSpPr txBox="1"/>
      </xdr:nvSpPr>
      <xdr:spPr>
        <a:xfrm>
          <a:off x="927744" y="14236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53DA3DA-A11A-434E-8642-0C1422E7375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86BA8822-1465-4022-83C3-74468FCFA37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951A8500-9388-4B59-8959-0715BB3D570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89C1286F-E905-4358-B4C9-401757D7653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D77AC9F4-A09B-4F97-BA9F-620E82970CE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8B72E73F-E2A5-4720-A94E-94EB9D64641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FBD193AC-2F20-4684-BF34-D4EE80AACF5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F5C06237-B863-4E30-BEEE-75D5CC9DC7C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69ABFE3E-C928-493E-B960-76A3729A024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A4EC995A-C65E-4A77-AB50-7AC42052444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6A4ECC0C-19A1-425D-B49B-C8B89DF53FD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846F07AB-6B81-4C4F-8122-9D1DF967C59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F6332735-F289-4C36-BEDA-9460A2C1AFE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71CB0C9D-B310-4FA9-A2D0-059228249F9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C835EFFD-F797-4238-AF63-8D965BF3FA6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38AF4165-E7AD-4A4B-902C-C98266F3BB7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C28F4263-2A3C-4ACD-A6EF-CB9DC9BE168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4531D76A-BADB-4436-A693-9EF2AEE8DF5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BF484E6B-1DF1-4F42-A8AF-AE709660233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2FF8B9D9-81CD-4E7C-BBD3-2F7AB940B6E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38744803-96C4-4F32-A53C-1AC913403A8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D02FE0CE-F03B-4604-9E5C-1A3D8283822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64DB4AE3-A4DC-42C7-953A-3132BCF45E1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344" name="直線コネクタ 343">
          <a:extLst>
            <a:ext uri="{FF2B5EF4-FFF2-40B4-BE49-F238E27FC236}">
              <a16:creationId xmlns:a16="http://schemas.microsoft.com/office/drawing/2014/main" id="{F462E66A-D179-4616-8B6F-89711F16EEF9}"/>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345" name="【福祉施設】&#10;一人当たり面積最小値テキスト">
          <a:extLst>
            <a:ext uri="{FF2B5EF4-FFF2-40B4-BE49-F238E27FC236}">
              <a16:creationId xmlns:a16="http://schemas.microsoft.com/office/drawing/2014/main" id="{7A64BDBA-06C5-4686-AA1F-B28CC736C625}"/>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346" name="直線コネクタ 345">
          <a:extLst>
            <a:ext uri="{FF2B5EF4-FFF2-40B4-BE49-F238E27FC236}">
              <a16:creationId xmlns:a16="http://schemas.microsoft.com/office/drawing/2014/main" id="{8BCDF4D6-F6F3-419F-B346-E38B31C02EBD}"/>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347" name="【福祉施設】&#10;一人当たり面積最大値テキスト">
          <a:extLst>
            <a:ext uri="{FF2B5EF4-FFF2-40B4-BE49-F238E27FC236}">
              <a16:creationId xmlns:a16="http://schemas.microsoft.com/office/drawing/2014/main" id="{64A98466-B173-4764-B4A7-621D153085FE}"/>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348" name="直線コネクタ 347">
          <a:extLst>
            <a:ext uri="{FF2B5EF4-FFF2-40B4-BE49-F238E27FC236}">
              <a16:creationId xmlns:a16="http://schemas.microsoft.com/office/drawing/2014/main" id="{91921CD0-AD2B-4EF9-A73B-E7729B7821C3}"/>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103140</xdr:rowOff>
    </xdr:from>
    <xdr:ext cx="469744" cy="259045"/>
    <xdr:sp macro="" textlink="">
      <xdr:nvSpPr>
        <xdr:cNvPr id="349" name="【福祉施設】&#10;一人当たり面積平均値テキスト">
          <a:extLst>
            <a:ext uri="{FF2B5EF4-FFF2-40B4-BE49-F238E27FC236}">
              <a16:creationId xmlns:a16="http://schemas.microsoft.com/office/drawing/2014/main" id="{5C709C79-FCAC-4884-9C2A-5618475856F7}"/>
            </a:ext>
          </a:extLst>
        </xdr:cNvPr>
        <xdr:cNvSpPr txBox="1"/>
      </xdr:nvSpPr>
      <xdr:spPr>
        <a:xfrm>
          <a:off x="10515600" y="1450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350" name="フローチャート: 判断 349">
          <a:extLst>
            <a:ext uri="{FF2B5EF4-FFF2-40B4-BE49-F238E27FC236}">
              <a16:creationId xmlns:a16="http://schemas.microsoft.com/office/drawing/2014/main" id="{8B400773-37B7-4443-B105-51CFC3124896}"/>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351" name="フローチャート: 判断 350">
          <a:extLst>
            <a:ext uri="{FF2B5EF4-FFF2-40B4-BE49-F238E27FC236}">
              <a16:creationId xmlns:a16="http://schemas.microsoft.com/office/drawing/2014/main" id="{9330AA9C-E4D9-4E4E-A6D2-9C4F5AF93ACC}"/>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352" name="フローチャート: 判断 351">
          <a:extLst>
            <a:ext uri="{FF2B5EF4-FFF2-40B4-BE49-F238E27FC236}">
              <a16:creationId xmlns:a16="http://schemas.microsoft.com/office/drawing/2014/main" id="{B5A840A0-FBD3-440E-8156-A77F90F24822}"/>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353" name="フローチャート: 判断 352">
          <a:extLst>
            <a:ext uri="{FF2B5EF4-FFF2-40B4-BE49-F238E27FC236}">
              <a16:creationId xmlns:a16="http://schemas.microsoft.com/office/drawing/2014/main" id="{43D8C2FD-7E8A-4DC2-A9DB-C2A1C67587D0}"/>
            </a:ext>
          </a:extLst>
        </xdr:cNvPr>
        <xdr:cNvSpPr/>
      </xdr:nvSpPr>
      <xdr:spPr>
        <a:xfrm>
          <a:off x="7810500" y="1466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100837</xdr:rowOff>
    </xdr:from>
    <xdr:to>
      <xdr:col>36</xdr:col>
      <xdr:colOff>165100</xdr:colOff>
      <xdr:row>86</xdr:row>
      <xdr:rowOff>30987</xdr:rowOff>
    </xdr:to>
    <xdr:sp macro="" textlink="">
      <xdr:nvSpPr>
        <xdr:cNvPr id="354" name="フローチャート: 判断 353">
          <a:extLst>
            <a:ext uri="{FF2B5EF4-FFF2-40B4-BE49-F238E27FC236}">
              <a16:creationId xmlns:a16="http://schemas.microsoft.com/office/drawing/2014/main" id="{DB34B93C-93A4-4D4A-8EB8-9447321E3F41}"/>
            </a:ext>
          </a:extLst>
        </xdr:cNvPr>
        <xdr:cNvSpPr/>
      </xdr:nvSpPr>
      <xdr:spPr>
        <a:xfrm>
          <a:off x="6921500" y="1467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98D2906-EA69-4543-A6C3-ADF92536940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26AAA67-2214-4CB8-B478-9A176B192ED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F2333F3-9515-4E7E-AA43-17A4AF88C85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483388C-43CE-47F5-8FF2-3ED7A462F5B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830BD5A-0607-484B-A1F7-B737AE8D33E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19686</xdr:rowOff>
    </xdr:from>
    <xdr:to>
      <xdr:col>55</xdr:col>
      <xdr:colOff>50800</xdr:colOff>
      <xdr:row>86</xdr:row>
      <xdr:rowOff>121286</xdr:rowOff>
    </xdr:to>
    <xdr:sp macro="" textlink="">
      <xdr:nvSpPr>
        <xdr:cNvPr id="360" name="楕円 359">
          <a:extLst>
            <a:ext uri="{FF2B5EF4-FFF2-40B4-BE49-F238E27FC236}">
              <a16:creationId xmlns:a16="http://schemas.microsoft.com/office/drawing/2014/main" id="{33C67826-91BD-43D0-AD8C-A014FE8405CF}"/>
            </a:ext>
          </a:extLst>
        </xdr:cNvPr>
        <xdr:cNvSpPr/>
      </xdr:nvSpPr>
      <xdr:spPr>
        <a:xfrm>
          <a:off x="10426700" y="1476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106063</xdr:rowOff>
    </xdr:from>
    <xdr:ext cx="469744" cy="259045"/>
    <xdr:sp macro="" textlink="">
      <xdr:nvSpPr>
        <xdr:cNvPr id="361" name="【福祉施設】&#10;一人当たり面積該当値テキスト">
          <a:extLst>
            <a:ext uri="{FF2B5EF4-FFF2-40B4-BE49-F238E27FC236}">
              <a16:creationId xmlns:a16="http://schemas.microsoft.com/office/drawing/2014/main" id="{286C9E8A-59E7-4226-AAE3-4E23041D3B8F}"/>
            </a:ext>
          </a:extLst>
        </xdr:cNvPr>
        <xdr:cNvSpPr txBox="1"/>
      </xdr:nvSpPr>
      <xdr:spPr>
        <a:xfrm>
          <a:off x="10515600" y="1467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21019</xdr:rowOff>
    </xdr:from>
    <xdr:to>
      <xdr:col>50</xdr:col>
      <xdr:colOff>165100</xdr:colOff>
      <xdr:row>86</xdr:row>
      <xdr:rowOff>122619</xdr:rowOff>
    </xdr:to>
    <xdr:sp macro="" textlink="">
      <xdr:nvSpPr>
        <xdr:cNvPr id="362" name="楕円 361">
          <a:extLst>
            <a:ext uri="{FF2B5EF4-FFF2-40B4-BE49-F238E27FC236}">
              <a16:creationId xmlns:a16="http://schemas.microsoft.com/office/drawing/2014/main" id="{8F5E298B-B09F-4BC2-8075-BC8522C53700}"/>
            </a:ext>
          </a:extLst>
        </xdr:cNvPr>
        <xdr:cNvSpPr/>
      </xdr:nvSpPr>
      <xdr:spPr>
        <a:xfrm>
          <a:off x="9588500" y="1476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70486</xdr:rowOff>
    </xdr:from>
    <xdr:to>
      <xdr:col>55</xdr:col>
      <xdr:colOff>0</xdr:colOff>
      <xdr:row>86</xdr:row>
      <xdr:rowOff>71819</xdr:rowOff>
    </xdr:to>
    <xdr:cxnSp macro="">
      <xdr:nvCxnSpPr>
        <xdr:cNvPr id="363" name="直線コネクタ 362">
          <a:extLst>
            <a:ext uri="{FF2B5EF4-FFF2-40B4-BE49-F238E27FC236}">
              <a16:creationId xmlns:a16="http://schemas.microsoft.com/office/drawing/2014/main" id="{76A5C2F5-8BE1-4FB2-9BEB-272A0ECACC6E}"/>
            </a:ext>
          </a:extLst>
        </xdr:cNvPr>
        <xdr:cNvCxnSpPr/>
      </xdr:nvCxnSpPr>
      <xdr:spPr>
        <a:xfrm flipV="1">
          <a:off x="9639300" y="14815186"/>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22543</xdr:rowOff>
    </xdr:from>
    <xdr:to>
      <xdr:col>46</xdr:col>
      <xdr:colOff>38100</xdr:colOff>
      <xdr:row>86</xdr:row>
      <xdr:rowOff>124143</xdr:rowOff>
    </xdr:to>
    <xdr:sp macro="" textlink="">
      <xdr:nvSpPr>
        <xdr:cNvPr id="364" name="楕円 363">
          <a:extLst>
            <a:ext uri="{FF2B5EF4-FFF2-40B4-BE49-F238E27FC236}">
              <a16:creationId xmlns:a16="http://schemas.microsoft.com/office/drawing/2014/main" id="{061EC944-7C30-4EE2-BB00-8BB45FCED4EE}"/>
            </a:ext>
          </a:extLst>
        </xdr:cNvPr>
        <xdr:cNvSpPr/>
      </xdr:nvSpPr>
      <xdr:spPr>
        <a:xfrm>
          <a:off x="8699500" y="1476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71819</xdr:rowOff>
    </xdr:from>
    <xdr:to>
      <xdr:col>50</xdr:col>
      <xdr:colOff>114300</xdr:colOff>
      <xdr:row>86</xdr:row>
      <xdr:rowOff>73343</xdr:rowOff>
    </xdr:to>
    <xdr:cxnSp macro="">
      <xdr:nvCxnSpPr>
        <xdr:cNvPr id="365" name="直線コネクタ 364">
          <a:extLst>
            <a:ext uri="{FF2B5EF4-FFF2-40B4-BE49-F238E27FC236}">
              <a16:creationId xmlns:a16="http://schemas.microsoft.com/office/drawing/2014/main" id="{3434FF3A-BE2D-4032-954E-5B5CE8768A13}"/>
            </a:ext>
          </a:extLst>
        </xdr:cNvPr>
        <xdr:cNvCxnSpPr/>
      </xdr:nvCxnSpPr>
      <xdr:spPr>
        <a:xfrm flipV="1">
          <a:off x="8750300" y="1481651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23876</xdr:rowOff>
    </xdr:from>
    <xdr:to>
      <xdr:col>41</xdr:col>
      <xdr:colOff>101600</xdr:colOff>
      <xdr:row>86</xdr:row>
      <xdr:rowOff>125476</xdr:rowOff>
    </xdr:to>
    <xdr:sp macro="" textlink="">
      <xdr:nvSpPr>
        <xdr:cNvPr id="366" name="楕円 365">
          <a:extLst>
            <a:ext uri="{FF2B5EF4-FFF2-40B4-BE49-F238E27FC236}">
              <a16:creationId xmlns:a16="http://schemas.microsoft.com/office/drawing/2014/main" id="{1350C655-E4B6-4940-9850-7C8B2605B52D}"/>
            </a:ext>
          </a:extLst>
        </xdr:cNvPr>
        <xdr:cNvSpPr/>
      </xdr:nvSpPr>
      <xdr:spPr>
        <a:xfrm>
          <a:off x="7810500" y="1476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73343</xdr:rowOff>
    </xdr:from>
    <xdr:to>
      <xdr:col>45</xdr:col>
      <xdr:colOff>177800</xdr:colOff>
      <xdr:row>86</xdr:row>
      <xdr:rowOff>74676</xdr:rowOff>
    </xdr:to>
    <xdr:cxnSp macro="">
      <xdr:nvCxnSpPr>
        <xdr:cNvPr id="367" name="直線コネクタ 366">
          <a:extLst>
            <a:ext uri="{FF2B5EF4-FFF2-40B4-BE49-F238E27FC236}">
              <a16:creationId xmlns:a16="http://schemas.microsoft.com/office/drawing/2014/main" id="{2D29EAB4-97BF-4CE7-B15E-E6BFFBCF42F4}"/>
            </a:ext>
          </a:extLst>
        </xdr:cNvPr>
        <xdr:cNvCxnSpPr/>
      </xdr:nvCxnSpPr>
      <xdr:spPr>
        <a:xfrm flipV="1">
          <a:off x="7861300" y="14818043"/>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24637</xdr:rowOff>
    </xdr:from>
    <xdr:to>
      <xdr:col>36</xdr:col>
      <xdr:colOff>165100</xdr:colOff>
      <xdr:row>86</xdr:row>
      <xdr:rowOff>126237</xdr:rowOff>
    </xdr:to>
    <xdr:sp macro="" textlink="">
      <xdr:nvSpPr>
        <xdr:cNvPr id="368" name="楕円 367">
          <a:extLst>
            <a:ext uri="{FF2B5EF4-FFF2-40B4-BE49-F238E27FC236}">
              <a16:creationId xmlns:a16="http://schemas.microsoft.com/office/drawing/2014/main" id="{12D62C65-9E12-4132-9E03-0B0B375CC029}"/>
            </a:ext>
          </a:extLst>
        </xdr:cNvPr>
        <xdr:cNvSpPr/>
      </xdr:nvSpPr>
      <xdr:spPr>
        <a:xfrm>
          <a:off x="6921500" y="1476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74676</xdr:rowOff>
    </xdr:from>
    <xdr:to>
      <xdr:col>41</xdr:col>
      <xdr:colOff>50800</xdr:colOff>
      <xdr:row>86</xdr:row>
      <xdr:rowOff>75437</xdr:rowOff>
    </xdr:to>
    <xdr:cxnSp macro="">
      <xdr:nvCxnSpPr>
        <xdr:cNvPr id="369" name="直線コネクタ 368">
          <a:extLst>
            <a:ext uri="{FF2B5EF4-FFF2-40B4-BE49-F238E27FC236}">
              <a16:creationId xmlns:a16="http://schemas.microsoft.com/office/drawing/2014/main" id="{279B7690-2C7B-41DE-A33E-3E26A2EB093E}"/>
            </a:ext>
          </a:extLst>
        </xdr:cNvPr>
        <xdr:cNvCxnSpPr/>
      </xdr:nvCxnSpPr>
      <xdr:spPr>
        <a:xfrm flipV="1">
          <a:off x="6972300" y="14819376"/>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40276</xdr:rowOff>
    </xdr:from>
    <xdr:ext cx="469744" cy="259045"/>
    <xdr:sp macro="" textlink="">
      <xdr:nvSpPr>
        <xdr:cNvPr id="370" name="n_1aveValue【福祉施設】&#10;一人当たり面積">
          <a:extLst>
            <a:ext uri="{FF2B5EF4-FFF2-40B4-BE49-F238E27FC236}">
              <a16:creationId xmlns:a16="http://schemas.microsoft.com/office/drawing/2014/main" id="{FD1F9A12-592F-49E5-A4DD-5E1587EC3909}"/>
            </a:ext>
          </a:extLst>
        </xdr:cNvPr>
        <xdr:cNvSpPr txBox="1"/>
      </xdr:nvSpPr>
      <xdr:spPr>
        <a:xfrm>
          <a:off x="9391727" y="1444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371" name="n_2aveValue【福祉施設】&#10;一人当たり面積">
          <a:extLst>
            <a:ext uri="{FF2B5EF4-FFF2-40B4-BE49-F238E27FC236}">
              <a16:creationId xmlns:a16="http://schemas.microsoft.com/office/drawing/2014/main" id="{B97A7AC9-C3AF-47DA-A6F1-817ED4234724}"/>
            </a:ext>
          </a:extLst>
        </xdr:cNvPr>
        <xdr:cNvSpPr txBox="1"/>
      </xdr:nvSpPr>
      <xdr:spPr>
        <a:xfrm>
          <a:off x="8515427" y="144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38752</xdr:rowOff>
    </xdr:from>
    <xdr:ext cx="469744" cy="259045"/>
    <xdr:sp macro="" textlink="">
      <xdr:nvSpPr>
        <xdr:cNvPr id="372" name="n_3aveValue【福祉施設】&#10;一人当たり面積">
          <a:extLst>
            <a:ext uri="{FF2B5EF4-FFF2-40B4-BE49-F238E27FC236}">
              <a16:creationId xmlns:a16="http://schemas.microsoft.com/office/drawing/2014/main" id="{DCEDDBAC-1211-4C1B-BFB1-0FEDB85136E3}"/>
            </a:ext>
          </a:extLst>
        </xdr:cNvPr>
        <xdr:cNvSpPr txBox="1"/>
      </xdr:nvSpPr>
      <xdr:spPr>
        <a:xfrm>
          <a:off x="7626427" y="1444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47514</xdr:rowOff>
    </xdr:from>
    <xdr:ext cx="469744" cy="259045"/>
    <xdr:sp macro="" textlink="">
      <xdr:nvSpPr>
        <xdr:cNvPr id="373" name="n_4aveValue【福祉施設】&#10;一人当たり面積">
          <a:extLst>
            <a:ext uri="{FF2B5EF4-FFF2-40B4-BE49-F238E27FC236}">
              <a16:creationId xmlns:a16="http://schemas.microsoft.com/office/drawing/2014/main" id="{36B37C2D-8C45-4951-A6AA-D993F7FC10B9}"/>
            </a:ext>
          </a:extLst>
        </xdr:cNvPr>
        <xdr:cNvSpPr txBox="1"/>
      </xdr:nvSpPr>
      <xdr:spPr>
        <a:xfrm>
          <a:off x="6737427" y="1444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113746</xdr:rowOff>
    </xdr:from>
    <xdr:ext cx="469744" cy="259045"/>
    <xdr:sp macro="" textlink="">
      <xdr:nvSpPr>
        <xdr:cNvPr id="374" name="n_1mainValue【福祉施設】&#10;一人当たり面積">
          <a:extLst>
            <a:ext uri="{FF2B5EF4-FFF2-40B4-BE49-F238E27FC236}">
              <a16:creationId xmlns:a16="http://schemas.microsoft.com/office/drawing/2014/main" id="{D017E043-1486-4358-8DBF-7A22CFB3B35D}"/>
            </a:ext>
          </a:extLst>
        </xdr:cNvPr>
        <xdr:cNvSpPr txBox="1"/>
      </xdr:nvSpPr>
      <xdr:spPr>
        <a:xfrm>
          <a:off x="9391727" y="1485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115270</xdr:rowOff>
    </xdr:from>
    <xdr:ext cx="469744" cy="259045"/>
    <xdr:sp macro="" textlink="">
      <xdr:nvSpPr>
        <xdr:cNvPr id="375" name="n_2mainValue【福祉施設】&#10;一人当たり面積">
          <a:extLst>
            <a:ext uri="{FF2B5EF4-FFF2-40B4-BE49-F238E27FC236}">
              <a16:creationId xmlns:a16="http://schemas.microsoft.com/office/drawing/2014/main" id="{1A1A246D-D594-4C6D-9601-24E5CC79D1B8}"/>
            </a:ext>
          </a:extLst>
        </xdr:cNvPr>
        <xdr:cNvSpPr txBox="1"/>
      </xdr:nvSpPr>
      <xdr:spPr>
        <a:xfrm>
          <a:off x="8515427" y="1485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116603</xdr:rowOff>
    </xdr:from>
    <xdr:ext cx="469744" cy="259045"/>
    <xdr:sp macro="" textlink="">
      <xdr:nvSpPr>
        <xdr:cNvPr id="376" name="n_3mainValue【福祉施設】&#10;一人当たり面積">
          <a:extLst>
            <a:ext uri="{FF2B5EF4-FFF2-40B4-BE49-F238E27FC236}">
              <a16:creationId xmlns:a16="http://schemas.microsoft.com/office/drawing/2014/main" id="{596C39D5-D393-4FC1-9343-14FA2E0472C3}"/>
            </a:ext>
          </a:extLst>
        </xdr:cNvPr>
        <xdr:cNvSpPr txBox="1"/>
      </xdr:nvSpPr>
      <xdr:spPr>
        <a:xfrm>
          <a:off x="7626427"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117364</xdr:rowOff>
    </xdr:from>
    <xdr:ext cx="469744" cy="259045"/>
    <xdr:sp macro="" textlink="">
      <xdr:nvSpPr>
        <xdr:cNvPr id="377" name="n_4mainValue【福祉施設】&#10;一人当たり面積">
          <a:extLst>
            <a:ext uri="{FF2B5EF4-FFF2-40B4-BE49-F238E27FC236}">
              <a16:creationId xmlns:a16="http://schemas.microsoft.com/office/drawing/2014/main" id="{DF6264CF-EC06-4107-9B4A-BB7CDAC0D65D}"/>
            </a:ext>
          </a:extLst>
        </xdr:cNvPr>
        <xdr:cNvSpPr txBox="1"/>
      </xdr:nvSpPr>
      <xdr:spPr>
        <a:xfrm>
          <a:off x="6737427"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69B754A8-4F33-4B68-84B8-19CF258CE47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A75B773A-0537-4DE2-9EF0-0004124E9C6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38E2B2A2-BACE-45BF-943E-200D877A2D5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A0CAA841-E504-4AF4-BAC1-06D9A1AB756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B98BEF7B-FF78-4289-9854-572C6815DB0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8322D967-DEE0-4894-BF81-FACBDDBDC5B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84378DA9-563F-4F22-85AC-68AADEA5965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EF2FABC1-9473-45A6-BB27-247327B3073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E0B11CC6-D10F-4764-96B1-693982F6629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B41975CB-1E99-400E-84A5-52983F08267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299ED1D5-EE97-4858-A8E0-95A0F79E83B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B759250B-595A-4F62-A777-8EC08D0243E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624812BB-F96A-4AEE-A357-F954D879032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50727AC8-5B28-4018-9679-C628201BE41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79F18BAD-D2E9-4C7C-A115-D41E17BAE48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42A56B08-552D-42FA-B464-62CDB717916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45C76358-1056-4524-94AE-EADC18FCCD2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96EEA01C-38AA-4CA0-B596-553A2F8551C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E3BA12EB-2444-42DA-BC09-D2ACADED7EF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E7085E2-2CF9-4554-8910-C7D37988CDB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5B01B77D-D5F1-4E95-AF88-3F7476FA1BA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57B6391F-8F23-46B6-8999-065A61ED066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F67BEAC4-8AED-4B2E-AA12-04AF79A3EA3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67857650-68C0-40B1-B0A5-9AD87938BE2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649153A4-6B65-49F9-8B7B-3EF5D18CECA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43DF9A79-AC46-4C69-BA36-BEA8CF4C659D}"/>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DC336215-29CD-4E4D-9880-10FADFF53E5D}"/>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8CA0B8E1-A94B-4292-9507-BE291B9899F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8F3CEAF5-62F1-4365-AC13-31D5C93AC585}"/>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407" name="直線コネクタ 406">
          <a:extLst>
            <a:ext uri="{FF2B5EF4-FFF2-40B4-BE49-F238E27FC236}">
              <a16:creationId xmlns:a16="http://schemas.microsoft.com/office/drawing/2014/main" id="{89441367-A0A8-4EFB-8A74-CE353EDCFB5B}"/>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85470</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910D7925-3EFA-4FCC-8D0B-310B72907DDC}"/>
            </a:ext>
          </a:extLst>
        </xdr:cNvPr>
        <xdr:cNvSpPr txBox="1"/>
      </xdr:nvSpPr>
      <xdr:spPr>
        <a:xfrm>
          <a:off x="4673600" y="18087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409" name="フローチャート: 判断 408">
          <a:extLst>
            <a:ext uri="{FF2B5EF4-FFF2-40B4-BE49-F238E27FC236}">
              <a16:creationId xmlns:a16="http://schemas.microsoft.com/office/drawing/2014/main" id="{63A92821-FB48-4943-B9AC-961089AEE4D4}"/>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10" name="フローチャート: 判断 409">
          <a:extLst>
            <a:ext uri="{FF2B5EF4-FFF2-40B4-BE49-F238E27FC236}">
              <a16:creationId xmlns:a16="http://schemas.microsoft.com/office/drawing/2014/main" id="{5256D461-9CEC-47BE-BEB3-88C1737011BD}"/>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411" name="フローチャート: 判断 410">
          <a:extLst>
            <a:ext uri="{FF2B5EF4-FFF2-40B4-BE49-F238E27FC236}">
              <a16:creationId xmlns:a16="http://schemas.microsoft.com/office/drawing/2014/main" id="{19E4A25F-F977-4156-8D8D-188BC77B7735}"/>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412" name="フローチャート: 判断 411">
          <a:extLst>
            <a:ext uri="{FF2B5EF4-FFF2-40B4-BE49-F238E27FC236}">
              <a16:creationId xmlns:a16="http://schemas.microsoft.com/office/drawing/2014/main" id="{A25FF238-B297-412C-AAB7-B2F3E583D4A0}"/>
            </a:ext>
          </a:extLst>
        </xdr:cNvPr>
        <xdr:cNvSpPr/>
      </xdr:nvSpPr>
      <xdr:spPr>
        <a:xfrm>
          <a:off x="196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3" name="フローチャート: 判断 412">
          <a:extLst>
            <a:ext uri="{FF2B5EF4-FFF2-40B4-BE49-F238E27FC236}">
              <a16:creationId xmlns:a16="http://schemas.microsoft.com/office/drawing/2014/main" id="{3DBD9F33-0608-43FC-B811-4DFFC079799F}"/>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F902592-EF0D-4C35-8613-5408BAD602C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2CFD1AF-758C-4353-9563-FF9565FC35D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51305B5-F249-4F06-9136-04AC715DBBA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DB151CF-6B46-482A-BA5D-CFE343FD56A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582C351-5CBD-400B-B144-896DE070753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54792</xdr:rowOff>
    </xdr:from>
    <xdr:to>
      <xdr:col>24</xdr:col>
      <xdr:colOff>114300</xdr:colOff>
      <xdr:row>104</xdr:row>
      <xdr:rowOff>156392</xdr:rowOff>
    </xdr:to>
    <xdr:sp macro="" textlink="">
      <xdr:nvSpPr>
        <xdr:cNvPr id="419" name="楕円 418">
          <a:extLst>
            <a:ext uri="{FF2B5EF4-FFF2-40B4-BE49-F238E27FC236}">
              <a16:creationId xmlns:a16="http://schemas.microsoft.com/office/drawing/2014/main" id="{F73A9C5D-0F3E-4273-A37B-79BB65FF4720}"/>
            </a:ext>
          </a:extLst>
        </xdr:cNvPr>
        <xdr:cNvSpPr/>
      </xdr:nvSpPr>
      <xdr:spPr>
        <a:xfrm>
          <a:off x="45847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77669</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191BC6BB-F0E6-495B-8BB8-CF366FF51C54}"/>
            </a:ext>
          </a:extLst>
        </xdr:cNvPr>
        <xdr:cNvSpPr txBox="1"/>
      </xdr:nvSpPr>
      <xdr:spPr>
        <a:xfrm>
          <a:off x="4673600" y="17737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147864</xdr:rowOff>
    </xdr:from>
    <xdr:to>
      <xdr:col>20</xdr:col>
      <xdr:colOff>38100</xdr:colOff>
      <xdr:row>104</xdr:row>
      <xdr:rowOff>78014</xdr:rowOff>
    </xdr:to>
    <xdr:sp macro="" textlink="">
      <xdr:nvSpPr>
        <xdr:cNvPr id="421" name="楕円 420">
          <a:extLst>
            <a:ext uri="{FF2B5EF4-FFF2-40B4-BE49-F238E27FC236}">
              <a16:creationId xmlns:a16="http://schemas.microsoft.com/office/drawing/2014/main" id="{B1BF6871-7801-46FD-8663-748C6ABC5202}"/>
            </a:ext>
          </a:extLst>
        </xdr:cNvPr>
        <xdr:cNvSpPr/>
      </xdr:nvSpPr>
      <xdr:spPr>
        <a:xfrm>
          <a:off x="3746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27214</xdr:rowOff>
    </xdr:from>
    <xdr:to>
      <xdr:col>24</xdr:col>
      <xdr:colOff>63500</xdr:colOff>
      <xdr:row>104</xdr:row>
      <xdr:rowOff>105592</xdr:rowOff>
    </xdr:to>
    <xdr:cxnSp macro="">
      <xdr:nvCxnSpPr>
        <xdr:cNvPr id="422" name="直線コネクタ 421">
          <a:extLst>
            <a:ext uri="{FF2B5EF4-FFF2-40B4-BE49-F238E27FC236}">
              <a16:creationId xmlns:a16="http://schemas.microsoft.com/office/drawing/2014/main" id="{730BD15E-21A8-4A25-85F0-2ECA204F03F0}"/>
            </a:ext>
          </a:extLst>
        </xdr:cNvPr>
        <xdr:cNvCxnSpPr/>
      </xdr:nvCxnSpPr>
      <xdr:spPr>
        <a:xfrm>
          <a:off x="3797300" y="17858014"/>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142966</xdr:rowOff>
    </xdr:from>
    <xdr:to>
      <xdr:col>15</xdr:col>
      <xdr:colOff>101600</xdr:colOff>
      <xdr:row>104</xdr:row>
      <xdr:rowOff>73116</xdr:rowOff>
    </xdr:to>
    <xdr:sp macro="" textlink="">
      <xdr:nvSpPr>
        <xdr:cNvPr id="423" name="楕円 422">
          <a:extLst>
            <a:ext uri="{FF2B5EF4-FFF2-40B4-BE49-F238E27FC236}">
              <a16:creationId xmlns:a16="http://schemas.microsoft.com/office/drawing/2014/main" id="{8C80FBF3-0E3C-41AC-A84C-71847AC327CC}"/>
            </a:ext>
          </a:extLst>
        </xdr:cNvPr>
        <xdr:cNvSpPr/>
      </xdr:nvSpPr>
      <xdr:spPr>
        <a:xfrm>
          <a:off x="2857500" y="178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22316</xdr:rowOff>
    </xdr:from>
    <xdr:to>
      <xdr:col>19</xdr:col>
      <xdr:colOff>177800</xdr:colOff>
      <xdr:row>104</xdr:row>
      <xdr:rowOff>27214</xdr:rowOff>
    </xdr:to>
    <xdr:cxnSp macro="">
      <xdr:nvCxnSpPr>
        <xdr:cNvPr id="424" name="直線コネクタ 423">
          <a:extLst>
            <a:ext uri="{FF2B5EF4-FFF2-40B4-BE49-F238E27FC236}">
              <a16:creationId xmlns:a16="http://schemas.microsoft.com/office/drawing/2014/main" id="{939F52A2-D642-4493-97B1-DA4DEFA6E936}"/>
            </a:ext>
          </a:extLst>
        </xdr:cNvPr>
        <xdr:cNvCxnSpPr/>
      </xdr:nvCxnSpPr>
      <xdr:spPr>
        <a:xfrm>
          <a:off x="2908300" y="1785311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23768</xdr:rowOff>
    </xdr:from>
    <xdr:to>
      <xdr:col>10</xdr:col>
      <xdr:colOff>165100</xdr:colOff>
      <xdr:row>104</xdr:row>
      <xdr:rowOff>125368</xdr:rowOff>
    </xdr:to>
    <xdr:sp macro="" textlink="">
      <xdr:nvSpPr>
        <xdr:cNvPr id="425" name="楕円 424">
          <a:extLst>
            <a:ext uri="{FF2B5EF4-FFF2-40B4-BE49-F238E27FC236}">
              <a16:creationId xmlns:a16="http://schemas.microsoft.com/office/drawing/2014/main" id="{2B1AEE30-31B3-4660-B5AB-3E8A5DAA3AF0}"/>
            </a:ext>
          </a:extLst>
        </xdr:cNvPr>
        <xdr:cNvSpPr/>
      </xdr:nvSpPr>
      <xdr:spPr>
        <a:xfrm>
          <a:off x="19685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22316</xdr:rowOff>
    </xdr:from>
    <xdr:to>
      <xdr:col>15</xdr:col>
      <xdr:colOff>50800</xdr:colOff>
      <xdr:row>104</xdr:row>
      <xdr:rowOff>74568</xdr:rowOff>
    </xdr:to>
    <xdr:cxnSp macro="">
      <xdr:nvCxnSpPr>
        <xdr:cNvPr id="426" name="直線コネクタ 425">
          <a:extLst>
            <a:ext uri="{FF2B5EF4-FFF2-40B4-BE49-F238E27FC236}">
              <a16:creationId xmlns:a16="http://schemas.microsoft.com/office/drawing/2014/main" id="{4F5D26CD-4CC4-4155-ABCD-85BD54192FE6}"/>
            </a:ext>
          </a:extLst>
        </xdr:cNvPr>
        <xdr:cNvCxnSpPr/>
      </xdr:nvCxnSpPr>
      <xdr:spPr>
        <a:xfrm flipV="1">
          <a:off x="2019300" y="17853116"/>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164193</xdr:rowOff>
    </xdr:from>
    <xdr:to>
      <xdr:col>6</xdr:col>
      <xdr:colOff>38100</xdr:colOff>
      <xdr:row>104</xdr:row>
      <xdr:rowOff>94343</xdr:rowOff>
    </xdr:to>
    <xdr:sp macro="" textlink="">
      <xdr:nvSpPr>
        <xdr:cNvPr id="427" name="楕円 426">
          <a:extLst>
            <a:ext uri="{FF2B5EF4-FFF2-40B4-BE49-F238E27FC236}">
              <a16:creationId xmlns:a16="http://schemas.microsoft.com/office/drawing/2014/main" id="{37FE8061-AAE9-4D3C-A0CD-4CBFF4E13694}"/>
            </a:ext>
          </a:extLst>
        </xdr:cNvPr>
        <xdr:cNvSpPr/>
      </xdr:nvSpPr>
      <xdr:spPr>
        <a:xfrm>
          <a:off x="1079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43543</xdr:rowOff>
    </xdr:from>
    <xdr:to>
      <xdr:col>10</xdr:col>
      <xdr:colOff>114300</xdr:colOff>
      <xdr:row>104</xdr:row>
      <xdr:rowOff>74568</xdr:rowOff>
    </xdr:to>
    <xdr:cxnSp macro="">
      <xdr:nvCxnSpPr>
        <xdr:cNvPr id="428" name="直線コネクタ 427">
          <a:extLst>
            <a:ext uri="{FF2B5EF4-FFF2-40B4-BE49-F238E27FC236}">
              <a16:creationId xmlns:a16="http://schemas.microsoft.com/office/drawing/2014/main" id="{32C23A65-F9A2-4C55-99CF-ACE5C46F8C68}"/>
            </a:ext>
          </a:extLst>
        </xdr:cNvPr>
        <xdr:cNvCxnSpPr/>
      </xdr:nvCxnSpPr>
      <xdr:spPr>
        <a:xfrm>
          <a:off x="1130300" y="1787434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129557</xdr:rowOff>
    </xdr:from>
    <xdr:ext cx="405111" cy="259045"/>
    <xdr:sp macro="" textlink="">
      <xdr:nvSpPr>
        <xdr:cNvPr id="429" name="n_1aveValue【市民会館】&#10;有形固定資産減価償却率">
          <a:extLst>
            <a:ext uri="{FF2B5EF4-FFF2-40B4-BE49-F238E27FC236}">
              <a16:creationId xmlns:a16="http://schemas.microsoft.com/office/drawing/2014/main" id="{8C0B5A70-DB19-4FEE-BE02-D07E2858AEE4}"/>
            </a:ext>
          </a:extLst>
        </xdr:cNvPr>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85470</xdr:rowOff>
    </xdr:from>
    <xdr:ext cx="405111" cy="259045"/>
    <xdr:sp macro="" textlink="">
      <xdr:nvSpPr>
        <xdr:cNvPr id="430" name="n_2aveValue【市民会館】&#10;有形固定資産減価償却率">
          <a:extLst>
            <a:ext uri="{FF2B5EF4-FFF2-40B4-BE49-F238E27FC236}">
              <a16:creationId xmlns:a16="http://schemas.microsoft.com/office/drawing/2014/main" id="{663C1FAB-1102-4E4D-8960-730BEDEFC6DD}"/>
            </a:ext>
          </a:extLst>
        </xdr:cNvPr>
        <xdr:cNvSpPr txBox="1"/>
      </xdr:nvSpPr>
      <xdr:spPr>
        <a:xfrm>
          <a:off x="2705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83838</xdr:rowOff>
    </xdr:from>
    <xdr:ext cx="405111" cy="259045"/>
    <xdr:sp macro="" textlink="">
      <xdr:nvSpPr>
        <xdr:cNvPr id="431" name="n_3aveValue【市民会館】&#10;有形固定資産減価償却率">
          <a:extLst>
            <a:ext uri="{FF2B5EF4-FFF2-40B4-BE49-F238E27FC236}">
              <a16:creationId xmlns:a16="http://schemas.microsoft.com/office/drawing/2014/main" id="{C890009D-E41D-4182-A6FA-29C1B2E96730}"/>
            </a:ext>
          </a:extLst>
        </xdr:cNvPr>
        <xdr:cNvSpPr txBox="1"/>
      </xdr:nvSpPr>
      <xdr:spPr>
        <a:xfrm>
          <a:off x="1816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32" name="n_4aveValue【市民会館】&#10;有形固定資産減価償却率">
          <a:extLst>
            <a:ext uri="{FF2B5EF4-FFF2-40B4-BE49-F238E27FC236}">
              <a16:creationId xmlns:a16="http://schemas.microsoft.com/office/drawing/2014/main" id="{9B50F198-FCAC-4FD0-B9BD-CAE4F6DC6F39}"/>
            </a:ext>
          </a:extLst>
        </xdr:cNvPr>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94541</xdr:rowOff>
    </xdr:from>
    <xdr:ext cx="405111" cy="259045"/>
    <xdr:sp macro="" textlink="">
      <xdr:nvSpPr>
        <xdr:cNvPr id="433" name="n_1mainValue【市民会館】&#10;有形固定資産減価償却率">
          <a:extLst>
            <a:ext uri="{FF2B5EF4-FFF2-40B4-BE49-F238E27FC236}">
              <a16:creationId xmlns:a16="http://schemas.microsoft.com/office/drawing/2014/main" id="{DAFC2C43-18C0-4F88-BD2B-129346434416}"/>
            </a:ext>
          </a:extLst>
        </xdr:cNvPr>
        <xdr:cNvSpPr txBox="1"/>
      </xdr:nvSpPr>
      <xdr:spPr>
        <a:xfrm>
          <a:off x="3582044" y="1758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89643</xdr:rowOff>
    </xdr:from>
    <xdr:ext cx="405111" cy="259045"/>
    <xdr:sp macro="" textlink="">
      <xdr:nvSpPr>
        <xdr:cNvPr id="434" name="n_2mainValue【市民会館】&#10;有形固定資産減価償却率">
          <a:extLst>
            <a:ext uri="{FF2B5EF4-FFF2-40B4-BE49-F238E27FC236}">
              <a16:creationId xmlns:a16="http://schemas.microsoft.com/office/drawing/2014/main" id="{AB707D48-7390-488A-B8A1-E73C32DFBB0E}"/>
            </a:ext>
          </a:extLst>
        </xdr:cNvPr>
        <xdr:cNvSpPr txBox="1"/>
      </xdr:nvSpPr>
      <xdr:spPr>
        <a:xfrm>
          <a:off x="2705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141895</xdr:rowOff>
    </xdr:from>
    <xdr:ext cx="405111" cy="259045"/>
    <xdr:sp macro="" textlink="">
      <xdr:nvSpPr>
        <xdr:cNvPr id="435" name="n_3mainValue【市民会館】&#10;有形固定資産減価償却率">
          <a:extLst>
            <a:ext uri="{FF2B5EF4-FFF2-40B4-BE49-F238E27FC236}">
              <a16:creationId xmlns:a16="http://schemas.microsoft.com/office/drawing/2014/main" id="{2839064C-26F6-428C-BF06-0A5AED780F61}"/>
            </a:ext>
          </a:extLst>
        </xdr:cNvPr>
        <xdr:cNvSpPr txBox="1"/>
      </xdr:nvSpPr>
      <xdr:spPr>
        <a:xfrm>
          <a:off x="18167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110870</xdr:rowOff>
    </xdr:from>
    <xdr:ext cx="405111" cy="259045"/>
    <xdr:sp macro="" textlink="">
      <xdr:nvSpPr>
        <xdr:cNvPr id="436" name="n_4mainValue【市民会館】&#10;有形固定資産減価償却率">
          <a:extLst>
            <a:ext uri="{FF2B5EF4-FFF2-40B4-BE49-F238E27FC236}">
              <a16:creationId xmlns:a16="http://schemas.microsoft.com/office/drawing/2014/main" id="{872ED48D-6D7E-4890-A747-2BEDBF3B2886}"/>
            </a:ext>
          </a:extLst>
        </xdr:cNvPr>
        <xdr:cNvSpPr txBox="1"/>
      </xdr:nvSpPr>
      <xdr:spPr>
        <a:xfrm>
          <a:off x="927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EE26FA46-F55D-4798-8384-BC90E4DCB9B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FBF82D05-F5F7-4323-B234-468D349DD5B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335C726-BC8E-4E04-A580-D0756D76B3B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7DDDE724-F770-4D56-A516-19A60B1B9A9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78B81DB1-6A67-4511-A1D0-94CD51C05FF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233A82CF-9EFE-451E-A73A-41242855F59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A6B1673E-75B5-43AC-9E8C-2A320D35F4F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7E24EF8C-6CCC-4763-87B5-FFCECFEF871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3F447BAF-D6CF-4F06-B185-55EB2F3DEAE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520D50F3-90CE-41C6-84E0-66E48F0AC41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E5C0645C-605A-401E-8FCD-29E1DB093DA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DA05FDF3-C24E-4B17-BC8F-D8B206DECE1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45E791B8-8602-4B63-B70A-D702C7B345C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F4FD7446-D3BE-4476-B709-B9319A09F06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2A7CD980-2A59-48E1-A56A-48C4A263CB4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59BF66E0-1B82-45D2-BF87-ED15F71A7E7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B74A01A5-2DA9-4BF8-8154-2056F93B1CD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2428F99B-AEB0-49BB-A9C3-95400A6EC0B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5BB3F465-E6AD-46BD-BBD5-6B2CEE317B9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75A7CCAF-33F4-4EE1-AD91-C776BB07B3D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B4B892C-AA35-48AB-8335-C63A58B3D25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B8C9D0D1-01AF-4F13-A753-42BCF7D1D41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BA4B75F2-C8B1-4D42-BE03-A9ADFFC45F8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460" name="直線コネクタ 459">
          <a:extLst>
            <a:ext uri="{FF2B5EF4-FFF2-40B4-BE49-F238E27FC236}">
              <a16:creationId xmlns:a16="http://schemas.microsoft.com/office/drawing/2014/main" id="{D1839836-1371-4CD5-82EE-8C4311C4DC8F}"/>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461" name="【市民会館】&#10;一人当たり面積最小値テキスト">
          <a:extLst>
            <a:ext uri="{FF2B5EF4-FFF2-40B4-BE49-F238E27FC236}">
              <a16:creationId xmlns:a16="http://schemas.microsoft.com/office/drawing/2014/main" id="{57CDC92B-9D82-4663-A919-8236DB7955A7}"/>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462" name="直線コネクタ 461">
          <a:extLst>
            <a:ext uri="{FF2B5EF4-FFF2-40B4-BE49-F238E27FC236}">
              <a16:creationId xmlns:a16="http://schemas.microsoft.com/office/drawing/2014/main" id="{EA5A94AF-EE13-4251-8D44-70E256EB3E42}"/>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463" name="【市民会館】&#10;一人当たり面積最大値テキスト">
          <a:extLst>
            <a:ext uri="{FF2B5EF4-FFF2-40B4-BE49-F238E27FC236}">
              <a16:creationId xmlns:a16="http://schemas.microsoft.com/office/drawing/2014/main" id="{6A945783-97B5-4D93-89E3-477A01DD511B}"/>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464" name="直線コネクタ 463">
          <a:extLst>
            <a:ext uri="{FF2B5EF4-FFF2-40B4-BE49-F238E27FC236}">
              <a16:creationId xmlns:a16="http://schemas.microsoft.com/office/drawing/2014/main" id="{C9DDB45E-66EC-4663-8B30-FCC65D290BF0}"/>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108983</xdr:rowOff>
    </xdr:from>
    <xdr:ext cx="469744" cy="259045"/>
    <xdr:sp macro="" textlink="">
      <xdr:nvSpPr>
        <xdr:cNvPr id="465" name="【市民会館】&#10;一人当たり面積平均値テキスト">
          <a:extLst>
            <a:ext uri="{FF2B5EF4-FFF2-40B4-BE49-F238E27FC236}">
              <a16:creationId xmlns:a16="http://schemas.microsoft.com/office/drawing/2014/main" id="{BB5D4364-21E4-4FBB-BA73-E33891A0B942}"/>
            </a:ext>
          </a:extLst>
        </xdr:cNvPr>
        <xdr:cNvSpPr txBox="1"/>
      </xdr:nvSpPr>
      <xdr:spPr>
        <a:xfrm>
          <a:off x="10515600" y="18282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466" name="フローチャート: 判断 465">
          <a:extLst>
            <a:ext uri="{FF2B5EF4-FFF2-40B4-BE49-F238E27FC236}">
              <a16:creationId xmlns:a16="http://schemas.microsoft.com/office/drawing/2014/main" id="{7819CEC2-0CA0-4B96-8C0D-C5F34731C585}"/>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467" name="フローチャート: 判断 466">
          <a:extLst>
            <a:ext uri="{FF2B5EF4-FFF2-40B4-BE49-F238E27FC236}">
              <a16:creationId xmlns:a16="http://schemas.microsoft.com/office/drawing/2014/main" id="{131A1941-32D2-4C3E-A392-E97DDBFC962C}"/>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468" name="フローチャート: 判断 467">
          <a:extLst>
            <a:ext uri="{FF2B5EF4-FFF2-40B4-BE49-F238E27FC236}">
              <a16:creationId xmlns:a16="http://schemas.microsoft.com/office/drawing/2014/main" id="{6D93C1A2-5CAA-46DB-A3AB-57718F03E709}"/>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128651</xdr:rowOff>
    </xdr:from>
    <xdr:to>
      <xdr:col>41</xdr:col>
      <xdr:colOff>101600</xdr:colOff>
      <xdr:row>107</xdr:row>
      <xdr:rowOff>58801</xdr:rowOff>
    </xdr:to>
    <xdr:sp macro="" textlink="">
      <xdr:nvSpPr>
        <xdr:cNvPr id="469" name="フローチャート: 判断 468">
          <a:extLst>
            <a:ext uri="{FF2B5EF4-FFF2-40B4-BE49-F238E27FC236}">
              <a16:creationId xmlns:a16="http://schemas.microsoft.com/office/drawing/2014/main" id="{0C60FF73-8F66-4194-A898-97199AC7F77B}"/>
            </a:ext>
          </a:extLst>
        </xdr:cNvPr>
        <xdr:cNvSpPr/>
      </xdr:nvSpPr>
      <xdr:spPr>
        <a:xfrm>
          <a:off x="7810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164846</xdr:rowOff>
    </xdr:from>
    <xdr:to>
      <xdr:col>36</xdr:col>
      <xdr:colOff>165100</xdr:colOff>
      <xdr:row>107</xdr:row>
      <xdr:rowOff>94996</xdr:rowOff>
    </xdr:to>
    <xdr:sp macro="" textlink="">
      <xdr:nvSpPr>
        <xdr:cNvPr id="470" name="フローチャート: 判断 469">
          <a:extLst>
            <a:ext uri="{FF2B5EF4-FFF2-40B4-BE49-F238E27FC236}">
              <a16:creationId xmlns:a16="http://schemas.microsoft.com/office/drawing/2014/main" id="{3FD2A1CE-F891-424A-963A-B321E1F37C21}"/>
            </a:ext>
          </a:extLst>
        </xdr:cNvPr>
        <xdr:cNvSpPr/>
      </xdr:nvSpPr>
      <xdr:spPr>
        <a:xfrm>
          <a:off x="6921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404B5D69-0E86-46A5-A2E7-6CE0536337C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FC252BF-6A93-4C96-84EF-B22C2FB98D5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A0B653B-3219-4CDC-978E-1A66BB2021F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5985769-E1B7-4CAF-A62E-96AA9B5D352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11969F00-6E44-4F96-80C8-C65389E3B5B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119507</xdr:rowOff>
    </xdr:from>
    <xdr:to>
      <xdr:col>55</xdr:col>
      <xdr:colOff>50800</xdr:colOff>
      <xdr:row>107</xdr:row>
      <xdr:rowOff>49657</xdr:rowOff>
    </xdr:to>
    <xdr:sp macro="" textlink="">
      <xdr:nvSpPr>
        <xdr:cNvPr id="476" name="楕円 475">
          <a:extLst>
            <a:ext uri="{FF2B5EF4-FFF2-40B4-BE49-F238E27FC236}">
              <a16:creationId xmlns:a16="http://schemas.microsoft.com/office/drawing/2014/main" id="{C605CEFB-CB34-4B92-9ACF-6E523BD8B33E}"/>
            </a:ext>
          </a:extLst>
        </xdr:cNvPr>
        <xdr:cNvSpPr/>
      </xdr:nvSpPr>
      <xdr:spPr>
        <a:xfrm>
          <a:off x="10426700" y="182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142384</xdr:rowOff>
    </xdr:from>
    <xdr:ext cx="469744" cy="259045"/>
    <xdr:sp macro="" textlink="">
      <xdr:nvSpPr>
        <xdr:cNvPr id="477" name="【市民会館】&#10;一人当たり面積該当値テキスト">
          <a:extLst>
            <a:ext uri="{FF2B5EF4-FFF2-40B4-BE49-F238E27FC236}">
              <a16:creationId xmlns:a16="http://schemas.microsoft.com/office/drawing/2014/main" id="{91A7823A-1960-4742-9931-D21CABC66344}"/>
            </a:ext>
          </a:extLst>
        </xdr:cNvPr>
        <xdr:cNvSpPr txBox="1"/>
      </xdr:nvSpPr>
      <xdr:spPr>
        <a:xfrm>
          <a:off x="10515600" y="1814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129794</xdr:rowOff>
    </xdr:from>
    <xdr:to>
      <xdr:col>50</xdr:col>
      <xdr:colOff>165100</xdr:colOff>
      <xdr:row>107</xdr:row>
      <xdr:rowOff>59944</xdr:rowOff>
    </xdr:to>
    <xdr:sp macro="" textlink="">
      <xdr:nvSpPr>
        <xdr:cNvPr id="478" name="楕円 477">
          <a:extLst>
            <a:ext uri="{FF2B5EF4-FFF2-40B4-BE49-F238E27FC236}">
              <a16:creationId xmlns:a16="http://schemas.microsoft.com/office/drawing/2014/main" id="{83C3AF1D-0F5C-489F-85BB-E9778D20B65E}"/>
            </a:ext>
          </a:extLst>
        </xdr:cNvPr>
        <xdr:cNvSpPr/>
      </xdr:nvSpPr>
      <xdr:spPr>
        <a:xfrm>
          <a:off x="9588500" y="1830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170307</xdr:rowOff>
    </xdr:from>
    <xdr:to>
      <xdr:col>55</xdr:col>
      <xdr:colOff>0</xdr:colOff>
      <xdr:row>107</xdr:row>
      <xdr:rowOff>9144</xdr:rowOff>
    </xdr:to>
    <xdr:cxnSp macro="">
      <xdr:nvCxnSpPr>
        <xdr:cNvPr id="479" name="直線コネクタ 478">
          <a:extLst>
            <a:ext uri="{FF2B5EF4-FFF2-40B4-BE49-F238E27FC236}">
              <a16:creationId xmlns:a16="http://schemas.microsoft.com/office/drawing/2014/main" id="{22D47ECA-1853-445F-BE95-CCDE695250DC}"/>
            </a:ext>
          </a:extLst>
        </xdr:cNvPr>
        <xdr:cNvCxnSpPr/>
      </xdr:nvCxnSpPr>
      <xdr:spPr>
        <a:xfrm flipV="1">
          <a:off x="9639300" y="18344007"/>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141224</xdr:rowOff>
    </xdr:from>
    <xdr:to>
      <xdr:col>46</xdr:col>
      <xdr:colOff>38100</xdr:colOff>
      <xdr:row>107</xdr:row>
      <xdr:rowOff>71374</xdr:rowOff>
    </xdr:to>
    <xdr:sp macro="" textlink="">
      <xdr:nvSpPr>
        <xdr:cNvPr id="480" name="楕円 479">
          <a:extLst>
            <a:ext uri="{FF2B5EF4-FFF2-40B4-BE49-F238E27FC236}">
              <a16:creationId xmlns:a16="http://schemas.microsoft.com/office/drawing/2014/main" id="{0FB88790-9D67-4810-9485-39DB09029B75}"/>
            </a:ext>
          </a:extLst>
        </xdr:cNvPr>
        <xdr:cNvSpPr/>
      </xdr:nvSpPr>
      <xdr:spPr>
        <a:xfrm>
          <a:off x="8699500" y="1831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9144</xdr:rowOff>
    </xdr:from>
    <xdr:to>
      <xdr:col>50</xdr:col>
      <xdr:colOff>114300</xdr:colOff>
      <xdr:row>107</xdr:row>
      <xdr:rowOff>20574</xdr:rowOff>
    </xdr:to>
    <xdr:cxnSp macro="">
      <xdr:nvCxnSpPr>
        <xdr:cNvPr id="481" name="直線コネクタ 480">
          <a:extLst>
            <a:ext uri="{FF2B5EF4-FFF2-40B4-BE49-F238E27FC236}">
              <a16:creationId xmlns:a16="http://schemas.microsoft.com/office/drawing/2014/main" id="{38986567-0DC9-4D7E-8C88-F9FA2B69AC9F}"/>
            </a:ext>
          </a:extLst>
        </xdr:cNvPr>
        <xdr:cNvCxnSpPr/>
      </xdr:nvCxnSpPr>
      <xdr:spPr>
        <a:xfrm flipV="1">
          <a:off x="8750300" y="183542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149988</xdr:rowOff>
    </xdr:from>
    <xdr:to>
      <xdr:col>41</xdr:col>
      <xdr:colOff>101600</xdr:colOff>
      <xdr:row>107</xdr:row>
      <xdr:rowOff>80138</xdr:rowOff>
    </xdr:to>
    <xdr:sp macro="" textlink="">
      <xdr:nvSpPr>
        <xdr:cNvPr id="482" name="楕円 481">
          <a:extLst>
            <a:ext uri="{FF2B5EF4-FFF2-40B4-BE49-F238E27FC236}">
              <a16:creationId xmlns:a16="http://schemas.microsoft.com/office/drawing/2014/main" id="{2236B556-DA7E-4300-AB8F-DCE9B8D57509}"/>
            </a:ext>
          </a:extLst>
        </xdr:cNvPr>
        <xdr:cNvSpPr/>
      </xdr:nvSpPr>
      <xdr:spPr>
        <a:xfrm>
          <a:off x="7810500" y="1832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20574</xdr:rowOff>
    </xdr:from>
    <xdr:to>
      <xdr:col>45</xdr:col>
      <xdr:colOff>177800</xdr:colOff>
      <xdr:row>107</xdr:row>
      <xdr:rowOff>29338</xdr:rowOff>
    </xdr:to>
    <xdr:cxnSp macro="">
      <xdr:nvCxnSpPr>
        <xdr:cNvPr id="483" name="直線コネクタ 482">
          <a:extLst>
            <a:ext uri="{FF2B5EF4-FFF2-40B4-BE49-F238E27FC236}">
              <a16:creationId xmlns:a16="http://schemas.microsoft.com/office/drawing/2014/main" id="{422C66A9-D899-424C-8288-20C14F3760E1}"/>
            </a:ext>
          </a:extLst>
        </xdr:cNvPr>
        <xdr:cNvCxnSpPr/>
      </xdr:nvCxnSpPr>
      <xdr:spPr>
        <a:xfrm flipV="1">
          <a:off x="7861300" y="18365724"/>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155702</xdr:rowOff>
    </xdr:from>
    <xdr:to>
      <xdr:col>36</xdr:col>
      <xdr:colOff>165100</xdr:colOff>
      <xdr:row>107</xdr:row>
      <xdr:rowOff>85852</xdr:rowOff>
    </xdr:to>
    <xdr:sp macro="" textlink="">
      <xdr:nvSpPr>
        <xdr:cNvPr id="484" name="楕円 483">
          <a:extLst>
            <a:ext uri="{FF2B5EF4-FFF2-40B4-BE49-F238E27FC236}">
              <a16:creationId xmlns:a16="http://schemas.microsoft.com/office/drawing/2014/main" id="{DB5BB4A9-D3A9-4CD1-BA53-CCFDAF917625}"/>
            </a:ext>
          </a:extLst>
        </xdr:cNvPr>
        <xdr:cNvSpPr/>
      </xdr:nvSpPr>
      <xdr:spPr>
        <a:xfrm>
          <a:off x="6921500" y="183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29338</xdr:rowOff>
    </xdr:from>
    <xdr:to>
      <xdr:col>41</xdr:col>
      <xdr:colOff>50800</xdr:colOff>
      <xdr:row>107</xdr:row>
      <xdr:rowOff>35052</xdr:rowOff>
    </xdr:to>
    <xdr:cxnSp macro="">
      <xdr:nvCxnSpPr>
        <xdr:cNvPr id="485" name="直線コネクタ 484">
          <a:extLst>
            <a:ext uri="{FF2B5EF4-FFF2-40B4-BE49-F238E27FC236}">
              <a16:creationId xmlns:a16="http://schemas.microsoft.com/office/drawing/2014/main" id="{FC21D959-B730-4A66-A45B-CA7E8E827D01}"/>
            </a:ext>
          </a:extLst>
        </xdr:cNvPr>
        <xdr:cNvCxnSpPr/>
      </xdr:nvCxnSpPr>
      <xdr:spPr>
        <a:xfrm flipV="1">
          <a:off x="6972300" y="18374488"/>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62501</xdr:rowOff>
    </xdr:from>
    <xdr:ext cx="469744" cy="259045"/>
    <xdr:sp macro="" textlink="">
      <xdr:nvSpPr>
        <xdr:cNvPr id="486" name="n_1aveValue【市民会館】&#10;一人当たり面積">
          <a:extLst>
            <a:ext uri="{FF2B5EF4-FFF2-40B4-BE49-F238E27FC236}">
              <a16:creationId xmlns:a16="http://schemas.microsoft.com/office/drawing/2014/main" id="{BA614645-5CD8-4DD3-B49A-75C254BDD294}"/>
            </a:ext>
          </a:extLst>
        </xdr:cNvPr>
        <xdr:cNvSpPr txBox="1"/>
      </xdr:nvSpPr>
      <xdr:spPr>
        <a:xfrm>
          <a:off x="9391727" y="184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69359</xdr:rowOff>
    </xdr:from>
    <xdr:ext cx="469744" cy="259045"/>
    <xdr:sp macro="" textlink="">
      <xdr:nvSpPr>
        <xdr:cNvPr id="487" name="n_2aveValue【市民会館】&#10;一人当たり面積">
          <a:extLst>
            <a:ext uri="{FF2B5EF4-FFF2-40B4-BE49-F238E27FC236}">
              <a16:creationId xmlns:a16="http://schemas.microsoft.com/office/drawing/2014/main" id="{70981268-C8D5-4868-AEF8-DDB4FB2E998B}"/>
            </a:ext>
          </a:extLst>
        </xdr:cNvPr>
        <xdr:cNvSpPr txBox="1"/>
      </xdr:nvSpPr>
      <xdr:spPr>
        <a:xfrm>
          <a:off x="85154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75328</xdr:rowOff>
    </xdr:from>
    <xdr:ext cx="469744" cy="259045"/>
    <xdr:sp macro="" textlink="">
      <xdr:nvSpPr>
        <xdr:cNvPr id="488" name="n_3aveValue【市民会館】&#10;一人当たり面積">
          <a:extLst>
            <a:ext uri="{FF2B5EF4-FFF2-40B4-BE49-F238E27FC236}">
              <a16:creationId xmlns:a16="http://schemas.microsoft.com/office/drawing/2014/main" id="{DE009618-6D6C-4F0A-B75B-FC6A8EF65B39}"/>
            </a:ext>
          </a:extLst>
        </xdr:cNvPr>
        <xdr:cNvSpPr txBox="1"/>
      </xdr:nvSpPr>
      <xdr:spPr>
        <a:xfrm>
          <a:off x="76264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86123</xdr:rowOff>
    </xdr:from>
    <xdr:ext cx="469744" cy="259045"/>
    <xdr:sp macro="" textlink="">
      <xdr:nvSpPr>
        <xdr:cNvPr id="489" name="n_4aveValue【市民会館】&#10;一人当たり面積">
          <a:extLst>
            <a:ext uri="{FF2B5EF4-FFF2-40B4-BE49-F238E27FC236}">
              <a16:creationId xmlns:a16="http://schemas.microsoft.com/office/drawing/2014/main" id="{50576C32-E994-4512-BBD8-F2EDB5F9C847}"/>
            </a:ext>
          </a:extLst>
        </xdr:cNvPr>
        <xdr:cNvSpPr txBox="1"/>
      </xdr:nvSpPr>
      <xdr:spPr>
        <a:xfrm>
          <a:off x="6737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76471</xdr:rowOff>
    </xdr:from>
    <xdr:ext cx="469744" cy="259045"/>
    <xdr:sp macro="" textlink="">
      <xdr:nvSpPr>
        <xdr:cNvPr id="490" name="n_1mainValue【市民会館】&#10;一人当たり面積">
          <a:extLst>
            <a:ext uri="{FF2B5EF4-FFF2-40B4-BE49-F238E27FC236}">
              <a16:creationId xmlns:a16="http://schemas.microsoft.com/office/drawing/2014/main" id="{25D4F7A3-4074-4079-8BCF-C2FA01D3C87C}"/>
            </a:ext>
          </a:extLst>
        </xdr:cNvPr>
        <xdr:cNvSpPr txBox="1"/>
      </xdr:nvSpPr>
      <xdr:spPr>
        <a:xfrm>
          <a:off x="9391727" y="1807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87901</xdr:rowOff>
    </xdr:from>
    <xdr:ext cx="469744" cy="259045"/>
    <xdr:sp macro="" textlink="">
      <xdr:nvSpPr>
        <xdr:cNvPr id="491" name="n_2mainValue【市民会館】&#10;一人当たり面積">
          <a:extLst>
            <a:ext uri="{FF2B5EF4-FFF2-40B4-BE49-F238E27FC236}">
              <a16:creationId xmlns:a16="http://schemas.microsoft.com/office/drawing/2014/main" id="{635AC39D-B94C-487E-95CC-5474B3AE73FA}"/>
            </a:ext>
          </a:extLst>
        </xdr:cNvPr>
        <xdr:cNvSpPr txBox="1"/>
      </xdr:nvSpPr>
      <xdr:spPr>
        <a:xfrm>
          <a:off x="8515427" y="180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71265</xdr:rowOff>
    </xdr:from>
    <xdr:ext cx="469744" cy="259045"/>
    <xdr:sp macro="" textlink="">
      <xdr:nvSpPr>
        <xdr:cNvPr id="492" name="n_3mainValue【市民会館】&#10;一人当たり面積">
          <a:extLst>
            <a:ext uri="{FF2B5EF4-FFF2-40B4-BE49-F238E27FC236}">
              <a16:creationId xmlns:a16="http://schemas.microsoft.com/office/drawing/2014/main" id="{99535E84-8373-4151-8596-3CEC47A40293}"/>
            </a:ext>
          </a:extLst>
        </xdr:cNvPr>
        <xdr:cNvSpPr txBox="1"/>
      </xdr:nvSpPr>
      <xdr:spPr>
        <a:xfrm>
          <a:off x="7626427" y="1841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102379</xdr:rowOff>
    </xdr:from>
    <xdr:ext cx="469744" cy="259045"/>
    <xdr:sp macro="" textlink="">
      <xdr:nvSpPr>
        <xdr:cNvPr id="493" name="n_4mainValue【市民会館】&#10;一人当たり面積">
          <a:extLst>
            <a:ext uri="{FF2B5EF4-FFF2-40B4-BE49-F238E27FC236}">
              <a16:creationId xmlns:a16="http://schemas.microsoft.com/office/drawing/2014/main" id="{A93E02FA-E400-4A3F-8B33-4776BD598537}"/>
            </a:ext>
          </a:extLst>
        </xdr:cNvPr>
        <xdr:cNvSpPr txBox="1"/>
      </xdr:nvSpPr>
      <xdr:spPr>
        <a:xfrm>
          <a:off x="6737427" y="1810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38DD32E2-65AE-4ADE-8ED5-3B920777313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EF539D78-F953-4E73-AE9D-5E29FEC2904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8A130C15-B1BD-4AF0-ABC0-BD6F8845E1E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E1817D78-538B-4E3D-ABA8-D0CA435E5FF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CFCE3487-5C26-4743-BA8D-729DACDCD2C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71BDCA69-E5E6-49A1-B5ED-14978E3EDA7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EE02356B-7D55-47BF-A41A-A28F3368BF3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7F81678F-A8BF-4412-9CB2-D6742FB54D4F}"/>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a:extLst>
            <a:ext uri="{FF2B5EF4-FFF2-40B4-BE49-F238E27FC236}">
              <a16:creationId xmlns:a16="http://schemas.microsoft.com/office/drawing/2014/main" id="{2D1C7CC5-17FF-45B7-B558-9F56CF79F23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a:extLst>
            <a:ext uri="{FF2B5EF4-FFF2-40B4-BE49-F238E27FC236}">
              <a16:creationId xmlns:a16="http://schemas.microsoft.com/office/drawing/2014/main" id="{2D02B8F0-0CA8-4CC7-A4D4-63AF7972FD9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a:extLst>
            <a:ext uri="{FF2B5EF4-FFF2-40B4-BE49-F238E27FC236}">
              <a16:creationId xmlns:a16="http://schemas.microsoft.com/office/drawing/2014/main" id="{963338CF-FA71-47A8-8CE2-B370E41E84F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a:extLst>
            <a:ext uri="{FF2B5EF4-FFF2-40B4-BE49-F238E27FC236}">
              <a16:creationId xmlns:a16="http://schemas.microsoft.com/office/drawing/2014/main" id="{7EACA9CC-13A8-4EC7-BB1A-81C7E421A1C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a:extLst>
            <a:ext uri="{FF2B5EF4-FFF2-40B4-BE49-F238E27FC236}">
              <a16:creationId xmlns:a16="http://schemas.microsoft.com/office/drawing/2014/main" id="{12137BEA-56BA-4F78-9353-03205E5C20B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a:extLst>
            <a:ext uri="{FF2B5EF4-FFF2-40B4-BE49-F238E27FC236}">
              <a16:creationId xmlns:a16="http://schemas.microsoft.com/office/drawing/2014/main" id="{D0625B78-AC72-4193-A13E-C3313C1E1E3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a:extLst>
            <a:ext uri="{FF2B5EF4-FFF2-40B4-BE49-F238E27FC236}">
              <a16:creationId xmlns:a16="http://schemas.microsoft.com/office/drawing/2014/main" id="{B97A0647-461C-47B5-858E-EDB0D645BC6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a:extLst>
            <a:ext uri="{FF2B5EF4-FFF2-40B4-BE49-F238E27FC236}">
              <a16:creationId xmlns:a16="http://schemas.microsoft.com/office/drawing/2014/main" id="{DE3FBD47-BEC6-4284-A92E-54462629F9B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18FFEBAF-2C17-4D20-8E69-AAF45360DA8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536B1B00-DCA2-4E4C-8100-5BBB45BD96B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327D941E-9B19-49D8-9B33-B70F387025C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4F2465E0-7CBD-43C9-9581-B6B8E2E8409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8604A021-F044-4AAB-96A8-2BF90AD03C9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1299D05E-D479-478E-9FB1-78A3BD5D127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E15CCE54-BF5C-415D-959F-1E454606B70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20BCEAC0-8FF3-4213-BCAC-DFC671EF8D14}"/>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8" name="正方形/長方形 517">
          <a:extLst>
            <a:ext uri="{FF2B5EF4-FFF2-40B4-BE49-F238E27FC236}">
              <a16:creationId xmlns:a16="http://schemas.microsoft.com/office/drawing/2014/main" id="{71E2B522-A722-4E42-92F7-23565FBB378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9" name="正方形/長方形 518">
          <a:extLst>
            <a:ext uri="{FF2B5EF4-FFF2-40B4-BE49-F238E27FC236}">
              <a16:creationId xmlns:a16="http://schemas.microsoft.com/office/drawing/2014/main" id="{EAE63911-B598-41B6-B53D-7AE420C964F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0" name="正方形/長方形 519">
          <a:extLst>
            <a:ext uri="{FF2B5EF4-FFF2-40B4-BE49-F238E27FC236}">
              <a16:creationId xmlns:a16="http://schemas.microsoft.com/office/drawing/2014/main" id="{ECD86707-2D2B-4690-94B3-5A0D4FDC37A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1" name="正方形/長方形 520">
          <a:extLst>
            <a:ext uri="{FF2B5EF4-FFF2-40B4-BE49-F238E27FC236}">
              <a16:creationId xmlns:a16="http://schemas.microsoft.com/office/drawing/2014/main" id="{08D0C8B7-6685-4802-89D0-EFB0DAF9757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2" name="正方形/長方形 521">
          <a:extLst>
            <a:ext uri="{FF2B5EF4-FFF2-40B4-BE49-F238E27FC236}">
              <a16:creationId xmlns:a16="http://schemas.microsoft.com/office/drawing/2014/main" id="{1D2EA315-381A-448D-A834-E44D445B3FA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3" name="正方形/長方形 522">
          <a:extLst>
            <a:ext uri="{FF2B5EF4-FFF2-40B4-BE49-F238E27FC236}">
              <a16:creationId xmlns:a16="http://schemas.microsoft.com/office/drawing/2014/main" id="{11DDB76C-02FA-4015-9685-DDE3F252D3E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4" name="正方形/長方形 523">
          <a:extLst>
            <a:ext uri="{FF2B5EF4-FFF2-40B4-BE49-F238E27FC236}">
              <a16:creationId xmlns:a16="http://schemas.microsoft.com/office/drawing/2014/main" id="{5D41D0D8-F03B-476A-A96B-AA56A87F8C9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5" name="正方形/長方形 524">
          <a:extLst>
            <a:ext uri="{FF2B5EF4-FFF2-40B4-BE49-F238E27FC236}">
              <a16:creationId xmlns:a16="http://schemas.microsoft.com/office/drawing/2014/main" id="{C7A25A0C-F431-4C94-A462-2EBCA6DA7CB5}"/>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0556ED2E-217C-4F21-8531-F933E311084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B2FC02FC-C1CD-4F8F-881D-05A9736C573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D0D52130-D1D5-4FBF-8582-3BB4C160640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B17967BD-48E9-4AFD-994B-65450E7AB68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CD6040BC-60AE-490F-AF99-608F5CACF54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2329F381-6F89-4353-ABB1-B4F5A7DC76C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51BBB39A-7EA9-4ADA-8012-0174E77BFEB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1DA40A80-91AC-4F8B-A5FB-1D76833672C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a16="http://schemas.microsoft.com/office/drawing/2014/main" id="{4DD4D1F0-6361-4756-A23D-B3FDEE5C87E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a16="http://schemas.microsoft.com/office/drawing/2014/main" id="{54250E82-1B55-4E0D-93B3-135E148BE34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a:extLst>
            <a:ext uri="{FF2B5EF4-FFF2-40B4-BE49-F238E27FC236}">
              <a16:creationId xmlns:a16="http://schemas.microsoft.com/office/drawing/2014/main" id="{04FBAE83-BBD6-48DF-B606-CA67A42C88A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7" name="直線コネクタ 536">
          <a:extLst>
            <a:ext uri="{FF2B5EF4-FFF2-40B4-BE49-F238E27FC236}">
              <a16:creationId xmlns:a16="http://schemas.microsoft.com/office/drawing/2014/main" id="{8DB71920-8841-4927-8694-9A4B763F20D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8" name="テキスト ボックス 537">
          <a:extLst>
            <a:ext uri="{FF2B5EF4-FFF2-40B4-BE49-F238E27FC236}">
              <a16:creationId xmlns:a16="http://schemas.microsoft.com/office/drawing/2014/main" id="{D15068B7-9FA1-4319-B48D-4CB9ABAE728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9" name="直線コネクタ 538">
          <a:extLst>
            <a:ext uri="{FF2B5EF4-FFF2-40B4-BE49-F238E27FC236}">
              <a16:creationId xmlns:a16="http://schemas.microsoft.com/office/drawing/2014/main" id="{1E887916-504F-4BFD-AE60-A0DBB6D46B2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0" name="テキスト ボックス 539">
          <a:extLst>
            <a:ext uri="{FF2B5EF4-FFF2-40B4-BE49-F238E27FC236}">
              <a16:creationId xmlns:a16="http://schemas.microsoft.com/office/drawing/2014/main" id="{C1C752D8-1EA3-4822-8EC3-59D31E63E02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1" name="直線コネクタ 540">
          <a:extLst>
            <a:ext uri="{FF2B5EF4-FFF2-40B4-BE49-F238E27FC236}">
              <a16:creationId xmlns:a16="http://schemas.microsoft.com/office/drawing/2014/main" id="{68A4824D-8F41-4535-8DD3-F0DFC54AE24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2" name="テキスト ボックス 541">
          <a:extLst>
            <a:ext uri="{FF2B5EF4-FFF2-40B4-BE49-F238E27FC236}">
              <a16:creationId xmlns:a16="http://schemas.microsoft.com/office/drawing/2014/main" id="{D6364B87-29C7-456E-91C3-1009E54B2BE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3" name="直線コネクタ 542">
          <a:extLst>
            <a:ext uri="{FF2B5EF4-FFF2-40B4-BE49-F238E27FC236}">
              <a16:creationId xmlns:a16="http://schemas.microsoft.com/office/drawing/2014/main" id="{FD94A038-615C-4EDD-9F96-3041BBE63A7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4" name="テキスト ボックス 543">
          <a:extLst>
            <a:ext uri="{FF2B5EF4-FFF2-40B4-BE49-F238E27FC236}">
              <a16:creationId xmlns:a16="http://schemas.microsoft.com/office/drawing/2014/main" id="{688B2C25-087F-4868-99F8-EFFA72D6980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5" name="直線コネクタ 544">
          <a:extLst>
            <a:ext uri="{FF2B5EF4-FFF2-40B4-BE49-F238E27FC236}">
              <a16:creationId xmlns:a16="http://schemas.microsoft.com/office/drawing/2014/main" id="{E93ED950-3BCE-42B5-AF7C-15C8370B632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6" name="テキスト ボックス 545">
          <a:extLst>
            <a:ext uri="{FF2B5EF4-FFF2-40B4-BE49-F238E27FC236}">
              <a16:creationId xmlns:a16="http://schemas.microsoft.com/office/drawing/2014/main" id="{ED546B22-B9F6-473D-A5F8-F64009FAAF9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7" name="直線コネクタ 546">
          <a:extLst>
            <a:ext uri="{FF2B5EF4-FFF2-40B4-BE49-F238E27FC236}">
              <a16:creationId xmlns:a16="http://schemas.microsoft.com/office/drawing/2014/main" id="{BFEF0A5B-F219-4428-BF42-7DE9A8C7DDE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8" name="テキスト ボックス 547">
          <a:extLst>
            <a:ext uri="{FF2B5EF4-FFF2-40B4-BE49-F238E27FC236}">
              <a16:creationId xmlns:a16="http://schemas.microsoft.com/office/drawing/2014/main" id="{232316F1-88E0-4ED4-B610-9E373CB58C2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348927D5-AAC5-4DA9-8A1F-F4124B4E799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C0D1A5C0-6114-4EFC-9B5C-A42AE96038D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551" name="直線コネクタ 550">
          <a:extLst>
            <a:ext uri="{FF2B5EF4-FFF2-40B4-BE49-F238E27FC236}">
              <a16:creationId xmlns:a16="http://schemas.microsoft.com/office/drawing/2014/main" id="{24807F9E-4C4D-4D5C-8E67-ED7640411FDB}"/>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2" name="【消防施設】&#10;有形固定資産減価償却率最小値テキスト">
          <a:extLst>
            <a:ext uri="{FF2B5EF4-FFF2-40B4-BE49-F238E27FC236}">
              <a16:creationId xmlns:a16="http://schemas.microsoft.com/office/drawing/2014/main" id="{CF4F37C7-59D0-4DC6-AD97-65394D724E1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3" name="直線コネクタ 552">
          <a:extLst>
            <a:ext uri="{FF2B5EF4-FFF2-40B4-BE49-F238E27FC236}">
              <a16:creationId xmlns:a16="http://schemas.microsoft.com/office/drawing/2014/main" id="{C1AF8EBD-5C81-4955-A7CC-B3DDD0E1549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554" name="【消防施設】&#10;有形固定資産減価償却率最大値テキスト">
          <a:extLst>
            <a:ext uri="{FF2B5EF4-FFF2-40B4-BE49-F238E27FC236}">
              <a16:creationId xmlns:a16="http://schemas.microsoft.com/office/drawing/2014/main" id="{360015F9-6D1C-4FD3-A1A4-D92DD82642A1}"/>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555" name="直線コネクタ 554">
          <a:extLst>
            <a:ext uri="{FF2B5EF4-FFF2-40B4-BE49-F238E27FC236}">
              <a16:creationId xmlns:a16="http://schemas.microsoft.com/office/drawing/2014/main" id="{E97C218F-414D-4437-BD55-D2379A415712}"/>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F295F411-91E3-4515-A3F4-E96DB8D15C68}"/>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557" name="フローチャート: 判断 556">
          <a:extLst>
            <a:ext uri="{FF2B5EF4-FFF2-40B4-BE49-F238E27FC236}">
              <a16:creationId xmlns:a16="http://schemas.microsoft.com/office/drawing/2014/main" id="{33A9A136-CA08-4B4B-894C-CAAE6ECF55CF}"/>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558" name="フローチャート: 判断 557">
          <a:extLst>
            <a:ext uri="{FF2B5EF4-FFF2-40B4-BE49-F238E27FC236}">
              <a16:creationId xmlns:a16="http://schemas.microsoft.com/office/drawing/2014/main" id="{9A01DFD7-1A12-415A-B25C-22B76987DA2A}"/>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559" name="フローチャート: 判断 558">
          <a:extLst>
            <a:ext uri="{FF2B5EF4-FFF2-40B4-BE49-F238E27FC236}">
              <a16:creationId xmlns:a16="http://schemas.microsoft.com/office/drawing/2014/main" id="{3F964D34-F8C8-492A-909D-EB08B9895F87}"/>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560" name="フローチャート: 判断 559">
          <a:extLst>
            <a:ext uri="{FF2B5EF4-FFF2-40B4-BE49-F238E27FC236}">
              <a16:creationId xmlns:a16="http://schemas.microsoft.com/office/drawing/2014/main" id="{97EF4A38-804C-40EC-9BB9-2760ACFD32AD}"/>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561" name="フローチャート: 判断 560">
          <a:extLst>
            <a:ext uri="{FF2B5EF4-FFF2-40B4-BE49-F238E27FC236}">
              <a16:creationId xmlns:a16="http://schemas.microsoft.com/office/drawing/2014/main" id="{5F60E530-C00B-4BA2-BA87-49E67E384830}"/>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3948A9AF-DC8E-4804-8A57-C381AD0EB30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F76068CC-5733-430B-B0DC-66332EF3344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594C886B-2B21-4499-8967-9724C119081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B51CB7CC-3696-4571-B3EF-1FA27F87719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DF5A8499-1C4C-480A-B5DD-8ECBB242682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91802</xdr:rowOff>
    </xdr:from>
    <xdr:to>
      <xdr:col>85</xdr:col>
      <xdr:colOff>177800</xdr:colOff>
      <xdr:row>85</xdr:row>
      <xdr:rowOff>21952</xdr:rowOff>
    </xdr:to>
    <xdr:sp macro="" textlink="">
      <xdr:nvSpPr>
        <xdr:cNvPr id="567" name="楕円 566">
          <a:extLst>
            <a:ext uri="{FF2B5EF4-FFF2-40B4-BE49-F238E27FC236}">
              <a16:creationId xmlns:a16="http://schemas.microsoft.com/office/drawing/2014/main" id="{6EF6986E-56CC-4C5A-A759-5A69A2573957}"/>
            </a:ext>
          </a:extLst>
        </xdr:cNvPr>
        <xdr:cNvSpPr/>
      </xdr:nvSpPr>
      <xdr:spPr>
        <a:xfrm>
          <a:off x="16268700" y="1449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70229</xdr:rowOff>
    </xdr:from>
    <xdr:ext cx="405111" cy="259045"/>
    <xdr:sp macro="" textlink="">
      <xdr:nvSpPr>
        <xdr:cNvPr id="568" name="【消防施設】&#10;有形固定資産減価償却率該当値テキスト">
          <a:extLst>
            <a:ext uri="{FF2B5EF4-FFF2-40B4-BE49-F238E27FC236}">
              <a16:creationId xmlns:a16="http://schemas.microsoft.com/office/drawing/2014/main" id="{423CA930-0591-45FB-B1D9-32A2D4194D5C}"/>
            </a:ext>
          </a:extLst>
        </xdr:cNvPr>
        <xdr:cNvSpPr txBox="1"/>
      </xdr:nvSpPr>
      <xdr:spPr>
        <a:xfrm>
          <a:off x="16357600"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33020</xdr:rowOff>
    </xdr:from>
    <xdr:to>
      <xdr:col>81</xdr:col>
      <xdr:colOff>101600</xdr:colOff>
      <xdr:row>84</xdr:row>
      <xdr:rowOff>134620</xdr:rowOff>
    </xdr:to>
    <xdr:sp macro="" textlink="">
      <xdr:nvSpPr>
        <xdr:cNvPr id="569" name="楕円 568">
          <a:extLst>
            <a:ext uri="{FF2B5EF4-FFF2-40B4-BE49-F238E27FC236}">
              <a16:creationId xmlns:a16="http://schemas.microsoft.com/office/drawing/2014/main" id="{43476C2E-6BFF-4854-B6F9-E53BA135DFC5}"/>
            </a:ext>
          </a:extLst>
        </xdr:cNvPr>
        <xdr:cNvSpPr/>
      </xdr:nvSpPr>
      <xdr:spPr>
        <a:xfrm>
          <a:off x="15430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83820</xdr:rowOff>
    </xdr:from>
    <xdr:to>
      <xdr:col>85</xdr:col>
      <xdr:colOff>127000</xdr:colOff>
      <xdr:row>84</xdr:row>
      <xdr:rowOff>142602</xdr:rowOff>
    </xdr:to>
    <xdr:cxnSp macro="">
      <xdr:nvCxnSpPr>
        <xdr:cNvPr id="570" name="直線コネクタ 569">
          <a:extLst>
            <a:ext uri="{FF2B5EF4-FFF2-40B4-BE49-F238E27FC236}">
              <a16:creationId xmlns:a16="http://schemas.microsoft.com/office/drawing/2014/main" id="{66009C5C-6912-4564-B242-CC88C895982B}"/>
            </a:ext>
          </a:extLst>
        </xdr:cNvPr>
        <xdr:cNvCxnSpPr/>
      </xdr:nvCxnSpPr>
      <xdr:spPr>
        <a:xfrm>
          <a:off x="15481300" y="14485620"/>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3629</xdr:rowOff>
    </xdr:from>
    <xdr:to>
      <xdr:col>76</xdr:col>
      <xdr:colOff>165100</xdr:colOff>
      <xdr:row>84</xdr:row>
      <xdr:rowOff>105229</xdr:rowOff>
    </xdr:to>
    <xdr:sp macro="" textlink="">
      <xdr:nvSpPr>
        <xdr:cNvPr id="571" name="楕円 570">
          <a:extLst>
            <a:ext uri="{FF2B5EF4-FFF2-40B4-BE49-F238E27FC236}">
              <a16:creationId xmlns:a16="http://schemas.microsoft.com/office/drawing/2014/main" id="{9951E7C6-370D-4C66-A4D3-19BFDB4CF899}"/>
            </a:ext>
          </a:extLst>
        </xdr:cNvPr>
        <xdr:cNvSpPr/>
      </xdr:nvSpPr>
      <xdr:spPr>
        <a:xfrm>
          <a:off x="14541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54429</xdr:rowOff>
    </xdr:from>
    <xdr:to>
      <xdr:col>81</xdr:col>
      <xdr:colOff>50800</xdr:colOff>
      <xdr:row>84</xdr:row>
      <xdr:rowOff>83820</xdr:rowOff>
    </xdr:to>
    <xdr:cxnSp macro="">
      <xdr:nvCxnSpPr>
        <xdr:cNvPr id="572" name="直線コネクタ 571">
          <a:extLst>
            <a:ext uri="{FF2B5EF4-FFF2-40B4-BE49-F238E27FC236}">
              <a16:creationId xmlns:a16="http://schemas.microsoft.com/office/drawing/2014/main" id="{0568F202-2A3F-49CC-8F8C-91F7F468AA84}"/>
            </a:ext>
          </a:extLst>
        </xdr:cNvPr>
        <xdr:cNvCxnSpPr/>
      </xdr:nvCxnSpPr>
      <xdr:spPr>
        <a:xfrm>
          <a:off x="14592300" y="1445622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3629</xdr:rowOff>
    </xdr:from>
    <xdr:to>
      <xdr:col>72</xdr:col>
      <xdr:colOff>38100</xdr:colOff>
      <xdr:row>84</xdr:row>
      <xdr:rowOff>105229</xdr:rowOff>
    </xdr:to>
    <xdr:sp macro="" textlink="">
      <xdr:nvSpPr>
        <xdr:cNvPr id="573" name="楕円 572">
          <a:extLst>
            <a:ext uri="{FF2B5EF4-FFF2-40B4-BE49-F238E27FC236}">
              <a16:creationId xmlns:a16="http://schemas.microsoft.com/office/drawing/2014/main" id="{CAEE45B8-FBD3-4878-81CB-4780FBA10E43}"/>
            </a:ext>
          </a:extLst>
        </xdr:cNvPr>
        <xdr:cNvSpPr/>
      </xdr:nvSpPr>
      <xdr:spPr>
        <a:xfrm>
          <a:off x="13652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54429</xdr:rowOff>
    </xdr:from>
    <xdr:to>
      <xdr:col>76</xdr:col>
      <xdr:colOff>114300</xdr:colOff>
      <xdr:row>84</xdr:row>
      <xdr:rowOff>54429</xdr:rowOff>
    </xdr:to>
    <xdr:cxnSp macro="">
      <xdr:nvCxnSpPr>
        <xdr:cNvPr id="574" name="直線コネクタ 573">
          <a:extLst>
            <a:ext uri="{FF2B5EF4-FFF2-40B4-BE49-F238E27FC236}">
              <a16:creationId xmlns:a16="http://schemas.microsoft.com/office/drawing/2014/main" id="{9A046DB7-1964-4F29-8450-2DF2C089CEAF}"/>
            </a:ext>
          </a:extLst>
        </xdr:cNvPr>
        <xdr:cNvCxnSpPr/>
      </xdr:nvCxnSpPr>
      <xdr:spPr>
        <a:xfrm>
          <a:off x="13703300" y="14456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145687</xdr:rowOff>
    </xdr:from>
    <xdr:to>
      <xdr:col>67</xdr:col>
      <xdr:colOff>101600</xdr:colOff>
      <xdr:row>84</xdr:row>
      <xdr:rowOff>75837</xdr:rowOff>
    </xdr:to>
    <xdr:sp macro="" textlink="">
      <xdr:nvSpPr>
        <xdr:cNvPr id="575" name="楕円 574">
          <a:extLst>
            <a:ext uri="{FF2B5EF4-FFF2-40B4-BE49-F238E27FC236}">
              <a16:creationId xmlns:a16="http://schemas.microsoft.com/office/drawing/2014/main" id="{461E46FF-DB9F-4D53-9240-A3BEB4D4990F}"/>
            </a:ext>
          </a:extLst>
        </xdr:cNvPr>
        <xdr:cNvSpPr/>
      </xdr:nvSpPr>
      <xdr:spPr>
        <a:xfrm>
          <a:off x="12763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25037</xdr:rowOff>
    </xdr:from>
    <xdr:to>
      <xdr:col>71</xdr:col>
      <xdr:colOff>177800</xdr:colOff>
      <xdr:row>84</xdr:row>
      <xdr:rowOff>54429</xdr:rowOff>
    </xdr:to>
    <xdr:cxnSp macro="">
      <xdr:nvCxnSpPr>
        <xdr:cNvPr id="576" name="直線コネクタ 575">
          <a:extLst>
            <a:ext uri="{FF2B5EF4-FFF2-40B4-BE49-F238E27FC236}">
              <a16:creationId xmlns:a16="http://schemas.microsoft.com/office/drawing/2014/main" id="{D05EDCB3-D8D8-4B59-BE27-9BAE8CCC36E1}"/>
            </a:ext>
          </a:extLst>
        </xdr:cNvPr>
        <xdr:cNvCxnSpPr/>
      </xdr:nvCxnSpPr>
      <xdr:spPr>
        <a:xfrm>
          <a:off x="12814300" y="1442683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577" name="n_1aveValue【消防施設】&#10;有形固定資産減価償却率">
          <a:extLst>
            <a:ext uri="{FF2B5EF4-FFF2-40B4-BE49-F238E27FC236}">
              <a16:creationId xmlns:a16="http://schemas.microsoft.com/office/drawing/2014/main" id="{9E8985DB-2122-45AA-A7AD-AC123AAECCF0}"/>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578" name="n_2aveValue【消防施設】&#10;有形固定資産減価償却率">
          <a:extLst>
            <a:ext uri="{FF2B5EF4-FFF2-40B4-BE49-F238E27FC236}">
              <a16:creationId xmlns:a16="http://schemas.microsoft.com/office/drawing/2014/main" id="{87D9BB8C-10B1-4C5B-A7C4-246E47B8ED47}"/>
            </a:ext>
          </a:extLst>
        </xdr:cNvPr>
        <xdr:cNvSpPr txBox="1"/>
      </xdr:nvSpPr>
      <xdr:spPr>
        <a:xfrm>
          <a:off x="14389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579" name="n_3aveValue【消防施設】&#10;有形固定資産減価償却率">
          <a:extLst>
            <a:ext uri="{FF2B5EF4-FFF2-40B4-BE49-F238E27FC236}">
              <a16:creationId xmlns:a16="http://schemas.microsoft.com/office/drawing/2014/main" id="{1C3F9327-CBF9-44E2-9586-C3EA0F308E6A}"/>
            </a:ext>
          </a:extLst>
        </xdr:cNvPr>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580" name="n_4aveValue【消防施設】&#10;有形固定資産減価償却率">
          <a:extLst>
            <a:ext uri="{FF2B5EF4-FFF2-40B4-BE49-F238E27FC236}">
              <a16:creationId xmlns:a16="http://schemas.microsoft.com/office/drawing/2014/main" id="{971E8860-50D0-4947-940B-A830007AA135}"/>
            </a:ext>
          </a:extLst>
        </xdr:cNvPr>
        <xdr:cNvSpPr txBox="1"/>
      </xdr:nvSpPr>
      <xdr:spPr>
        <a:xfrm>
          <a:off x="12611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125747</xdr:rowOff>
    </xdr:from>
    <xdr:ext cx="405111" cy="259045"/>
    <xdr:sp macro="" textlink="">
      <xdr:nvSpPr>
        <xdr:cNvPr id="581" name="n_1mainValue【消防施設】&#10;有形固定資産減価償却率">
          <a:extLst>
            <a:ext uri="{FF2B5EF4-FFF2-40B4-BE49-F238E27FC236}">
              <a16:creationId xmlns:a16="http://schemas.microsoft.com/office/drawing/2014/main" id="{4FC45F18-2D45-4E2E-8490-C033B050E88A}"/>
            </a:ext>
          </a:extLst>
        </xdr:cNvPr>
        <xdr:cNvSpPr txBox="1"/>
      </xdr:nvSpPr>
      <xdr:spPr>
        <a:xfrm>
          <a:off x="152660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96356</xdr:rowOff>
    </xdr:from>
    <xdr:ext cx="405111" cy="259045"/>
    <xdr:sp macro="" textlink="">
      <xdr:nvSpPr>
        <xdr:cNvPr id="582" name="n_2mainValue【消防施設】&#10;有形固定資産減価償却率">
          <a:extLst>
            <a:ext uri="{FF2B5EF4-FFF2-40B4-BE49-F238E27FC236}">
              <a16:creationId xmlns:a16="http://schemas.microsoft.com/office/drawing/2014/main" id="{A3D3393E-2F8C-48DA-8559-9988D397DB79}"/>
            </a:ext>
          </a:extLst>
        </xdr:cNvPr>
        <xdr:cNvSpPr txBox="1"/>
      </xdr:nvSpPr>
      <xdr:spPr>
        <a:xfrm>
          <a:off x="14389744" y="1449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96356</xdr:rowOff>
    </xdr:from>
    <xdr:ext cx="405111" cy="259045"/>
    <xdr:sp macro="" textlink="">
      <xdr:nvSpPr>
        <xdr:cNvPr id="583" name="n_3mainValue【消防施設】&#10;有形固定資産減価償却率">
          <a:extLst>
            <a:ext uri="{FF2B5EF4-FFF2-40B4-BE49-F238E27FC236}">
              <a16:creationId xmlns:a16="http://schemas.microsoft.com/office/drawing/2014/main" id="{D4D29629-E879-40F7-B1D0-CFCFD3FC8E5E}"/>
            </a:ext>
          </a:extLst>
        </xdr:cNvPr>
        <xdr:cNvSpPr txBox="1"/>
      </xdr:nvSpPr>
      <xdr:spPr>
        <a:xfrm>
          <a:off x="13500744" y="1449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66964</xdr:rowOff>
    </xdr:from>
    <xdr:ext cx="405111" cy="259045"/>
    <xdr:sp macro="" textlink="">
      <xdr:nvSpPr>
        <xdr:cNvPr id="584" name="n_4mainValue【消防施設】&#10;有形固定資産減価償却率">
          <a:extLst>
            <a:ext uri="{FF2B5EF4-FFF2-40B4-BE49-F238E27FC236}">
              <a16:creationId xmlns:a16="http://schemas.microsoft.com/office/drawing/2014/main" id="{3C1EC76B-BB2B-4852-9983-A8928056315A}"/>
            </a:ext>
          </a:extLst>
        </xdr:cNvPr>
        <xdr:cNvSpPr txBox="1"/>
      </xdr:nvSpPr>
      <xdr:spPr>
        <a:xfrm>
          <a:off x="12611744" y="1446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A9ABE0C5-0D5C-417B-AB9C-0D9F485DEE6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44FF671A-D749-4B6D-9442-A7D21372944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71E40044-D85B-4DB2-A65C-00FDB308A2B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2D0D5881-C42B-4E68-A12C-13CA69FF7BC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B99A68B9-7633-465B-A2C5-CF544508F77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0D0D2565-EFB2-4F47-B869-9835F210815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C625A51C-8EC4-4EBF-A6AF-ACB09EC018C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34E8C368-D940-41D1-AE25-295C8DDACA4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9D602C72-F324-46BF-BECE-8E64F54AFCD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14FA2FDC-0FD3-416E-9136-86C76CD7161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5" name="直線コネクタ 594">
          <a:extLst>
            <a:ext uri="{FF2B5EF4-FFF2-40B4-BE49-F238E27FC236}">
              <a16:creationId xmlns:a16="http://schemas.microsoft.com/office/drawing/2014/main" id="{116E5656-80CE-4CA9-8B81-7F79F8B4BE1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6" name="テキスト ボックス 595">
          <a:extLst>
            <a:ext uri="{FF2B5EF4-FFF2-40B4-BE49-F238E27FC236}">
              <a16:creationId xmlns:a16="http://schemas.microsoft.com/office/drawing/2014/main" id="{77E82FF0-C5CB-4904-9A3B-75645CF9518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7" name="直線コネクタ 596">
          <a:extLst>
            <a:ext uri="{FF2B5EF4-FFF2-40B4-BE49-F238E27FC236}">
              <a16:creationId xmlns:a16="http://schemas.microsoft.com/office/drawing/2014/main" id="{DC9B61BE-355F-4696-BF3B-2176DF76711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8" name="テキスト ボックス 597">
          <a:extLst>
            <a:ext uri="{FF2B5EF4-FFF2-40B4-BE49-F238E27FC236}">
              <a16:creationId xmlns:a16="http://schemas.microsoft.com/office/drawing/2014/main" id="{C279B157-D2B1-42E9-B8D1-690278286C2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9" name="直線コネクタ 598">
          <a:extLst>
            <a:ext uri="{FF2B5EF4-FFF2-40B4-BE49-F238E27FC236}">
              <a16:creationId xmlns:a16="http://schemas.microsoft.com/office/drawing/2014/main" id="{70AE1079-4081-420E-8DE1-8EFEC26C34D5}"/>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0" name="テキスト ボックス 599">
          <a:extLst>
            <a:ext uri="{FF2B5EF4-FFF2-40B4-BE49-F238E27FC236}">
              <a16:creationId xmlns:a16="http://schemas.microsoft.com/office/drawing/2014/main" id="{25532CBA-6AE4-4F3F-8C1A-BB26AC9D144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1" name="直線コネクタ 600">
          <a:extLst>
            <a:ext uri="{FF2B5EF4-FFF2-40B4-BE49-F238E27FC236}">
              <a16:creationId xmlns:a16="http://schemas.microsoft.com/office/drawing/2014/main" id="{C6C4843B-28AC-4852-98EC-F7E33792FD9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2" name="テキスト ボックス 601">
          <a:extLst>
            <a:ext uri="{FF2B5EF4-FFF2-40B4-BE49-F238E27FC236}">
              <a16:creationId xmlns:a16="http://schemas.microsoft.com/office/drawing/2014/main" id="{668E0342-EC2E-4A75-8765-E9ABBBD27D89}"/>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3" name="直線コネクタ 602">
          <a:extLst>
            <a:ext uri="{FF2B5EF4-FFF2-40B4-BE49-F238E27FC236}">
              <a16:creationId xmlns:a16="http://schemas.microsoft.com/office/drawing/2014/main" id="{039C06C8-4E57-41E0-BF9E-8A8CFDDF458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4" name="テキスト ボックス 603">
          <a:extLst>
            <a:ext uri="{FF2B5EF4-FFF2-40B4-BE49-F238E27FC236}">
              <a16:creationId xmlns:a16="http://schemas.microsoft.com/office/drawing/2014/main" id="{6B27B642-F3C1-4263-966E-417D6983800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5" name="直線コネクタ 604">
          <a:extLst>
            <a:ext uri="{FF2B5EF4-FFF2-40B4-BE49-F238E27FC236}">
              <a16:creationId xmlns:a16="http://schemas.microsoft.com/office/drawing/2014/main" id="{8DFCEC90-E5C0-4A14-B079-73D3E3D3C581}"/>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6" name="テキスト ボックス 605">
          <a:extLst>
            <a:ext uri="{FF2B5EF4-FFF2-40B4-BE49-F238E27FC236}">
              <a16:creationId xmlns:a16="http://schemas.microsoft.com/office/drawing/2014/main" id="{D93C70E9-81F7-4153-A005-18E606097AE5}"/>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a:extLst>
            <a:ext uri="{FF2B5EF4-FFF2-40B4-BE49-F238E27FC236}">
              <a16:creationId xmlns:a16="http://schemas.microsoft.com/office/drawing/2014/main" id="{BD28C157-65CA-41BF-9EB3-D7F5250DF30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a:extLst>
            <a:ext uri="{FF2B5EF4-FFF2-40B4-BE49-F238E27FC236}">
              <a16:creationId xmlns:a16="http://schemas.microsoft.com/office/drawing/2014/main" id="{933DE3AA-02D5-4439-B597-7C89BCF3C7C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消防施設】&#10;一人当たり面積グラフ枠">
          <a:extLst>
            <a:ext uri="{FF2B5EF4-FFF2-40B4-BE49-F238E27FC236}">
              <a16:creationId xmlns:a16="http://schemas.microsoft.com/office/drawing/2014/main" id="{579F9E3B-94C0-4AA6-BD68-A15ACFFFA12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610" name="直線コネクタ 609">
          <a:extLst>
            <a:ext uri="{FF2B5EF4-FFF2-40B4-BE49-F238E27FC236}">
              <a16:creationId xmlns:a16="http://schemas.microsoft.com/office/drawing/2014/main" id="{963CE3C4-7B63-4588-B3EA-008FC9987DA0}"/>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611" name="【消防施設】&#10;一人当たり面積最小値テキスト">
          <a:extLst>
            <a:ext uri="{FF2B5EF4-FFF2-40B4-BE49-F238E27FC236}">
              <a16:creationId xmlns:a16="http://schemas.microsoft.com/office/drawing/2014/main" id="{6E5D5AE2-3866-4A3D-A238-608BDAA26F3F}"/>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612" name="直線コネクタ 611">
          <a:extLst>
            <a:ext uri="{FF2B5EF4-FFF2-40B4-BE49-F238E27FC236}">
              <a16:creationId xmlns:a16="http://schemas.microsoft.com/office/drawing/2014/main" id="{89AC627E-EBCA-403A-9217-CFFD44158845}"/>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613" name="【消防施設】&#10;一人当たり面積最大値テキスト">
          <a:extLst>
            <a:ext uri="{FF2B5EF4-FFF2-40B4-BE49-F238E27FC236}">
              <a16:creationId xmlns:a16="http://schemas.microsoft.com/office/drawing/2014/main" id="{A66F69C8-5834-42A6-826A-8CB31EC515F0}"/>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614" name="直線コネクタ 613">
          <a:extLst>
            <a:ext uri="{FF2B5EF4-FFF2-40B4-BE49-F238E27FC236}">
              <a16:creationId xmlns:a16="http://schemas.microsoft.com/office/drawing/2014/main" id="{1FE18A58-5096-4658-9640-7290A0B47D3A}"/>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615" name="【消防施設】&#10;一人当たり面積平均値テキスト">
          <a:extLst>
            <a:ext uri="{FF2B5EF4-FFF2-40B4-BE49-F238E27FC236}">
              <a16:creationId xmlns:a16="http://schemas.microsoft.com/office/drawing/2014/main" id="{CFA2E7F3-75D1-4D80-9300-3FABB3510A26}"/>
            </a:ext>
          </a:extLst>
        </xdr:cNvPr>
        <xdr:cNvSpPr txBox="1"/>
      </xdr:nvSpPr>
      <xdr:spPr>
        <a:xfrm>
          <a:off x="22199600" y="14609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616" name="フローチャート: 判断 615">
          <a:extLst>
            <a:ext uri="{FF2B5EF4-FFF2-40B4-BE49-F238E27FC236}">
              <a16:creationId xmlns:a16="http://schemas.microsoft.com/office/drawing/2014/main" id="{99F59936-0C39-4F15-ADA4-724E63561DB4}"/>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617" name="フローチャート: 判断 616">
          <a:extLst>
            <a:ext uri="{FF2B5EF4-FFF2-40B4-BE49-F238E27FC236}">
              <a16:creationId xmlns:a16="http://schemas.microsoft.com/office/drawing/2014/main" id="{0BA83741-267C-4764-8ED4-3E8FBF62A282}"/>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618" name="フローチャート: 判断 617">
          <a:extLst>
            <a:ext uri="{FF2B5EF4-FFF2-40B4-BE49-F238E27FC236}">
              <a16:creationId xmlns:a16="http://schemas.microsoft.com/office/drawing/2014/main" id="{9910ED8A-8B08-4AD5-8795-7DE3BAE3A9ED}"/>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619" name="フローチャート: 判断 618">
          <a:extLst>
            <a:ext uri="{FF2B5EF4-FFF2-40B4-BE49-F238E27FC236}">
              <a16:creationId xmlns:a16="http://schemas.microsoft.com/office/drawing/2014/main" id="{F05EF717-93B8-4D94-9DAF-A59B06414153}"/>
            </a:ext>
          </a:extLst>
        </xdr:cNvPr>
        <xdr:cNvSpPr/>
      </xdr:nvSpPr>
      <xdr:spPr>
        <a:xfrm>
          <a:off x="19494500" y="14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620" name="フローチャート: 判断 619">
          <a:extLst>
            <a:ext uri="{FF2B5EF4-FFF2-40B4-BE49-F238E27FC236}">
              <a16:creationId xmlns:a16="http://schemas.microsoft.com/office/drawing/2014/main" id="{B6E030DC-119C-4230-B7A3-A12F11705ADE}"/>
            </a:ext>
          </a:extLst>
        </xdr:cNvPr>
        <xdr:cNvSpPr/>
      </xdr:nvSpPr>
      <xdr:spPr>
        <a:xfrm>
          <a:off x="18605500" y="1476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97126F69-984F-478F-A2E2-DF2B604DAE3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1E312D04-F257-455B-880E-F888C539A6B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347974CC-232F-405C-AB15-8DEA56F28C4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6C071DBA-0873-4EC8-8977-8CA723468F3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4A5F1BBF-2ED2-4E6F-824F-C183408622D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55880</xdr:rowOff>
    </xdr:from>
    <xdr:to>
      <xdr:col>116</xdr:col>
      <xdr:colOff>114300</xdr:colOff>
      <xdr:row>86</xdr:row>
      <xdr:rowOff>157480</xdr:rowOff>
    </xdr:to>
    <xdr:sp macro="" textlink="">
      <xdr:nvSpPr>
        <xdr:cNvPr id="626" name="楕円 625">
          <a:extLst>
            <a:ext uri="{FF2B5EF4-FFF2-40B4-BE49-F238E27FC236}">
              <a16:creationId xmlns:a16="http://schemas.microsoft.com/office/drawing/2014/main" id="{01BBD365-7C8A-4B09-9369-3B849CC543C9}"/>
            </a:ext>
          </a:extLst>
        </xdr:cNvPr>
        <xdr:cNvSpPr/>
      </xdr:nvSpPr>
      <xdr:spPr>
        <a:xfrm>
          <a:off x="221107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163303</xdr:rowOff>
    </xdr:from>
    <xdr:ext cx="469744" cy="259045"/>
    <xdr:sp macro="" textlink="">
      <xdr:nvSpPr>
        <xdr:cNvPr id="627" name="【消防施設】&#10;一人当たり面積該当値テキスト">
          <a:extLst>
            <a:ext uri="{FF2B5EF4-FFF2-40B4-BE49-F238E27FC236}">
              <a16:creationId xmlns:a16="http://schemas.microsoft.com/office/drawing/2014/main" id="{607DC105-E841-427B-A11B-95838F1C64EE}"/>
            </a:ext>
          </a:extLst>
        </xdr:cNvPr>
        <xdr:cNvSpPr txBox="1"/>
      </xdr:nvSpPr>
      <xdr:spPr>
        <a:xfrm>
          <a:off x="22199600" y="1473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57840</xdr:rowOff>
    </xdr:from>
    <xdr:to>
      <xdr:col>112</xdr:col>
      <xdr:colOff>38100</xdr:colOff>
      <xdr:row>86</xdr:row>
      <xdr:rowOff>159440</xdr:rowOff>
    </xdr:to>
    <xdr:sp macro="" textlink="">
      <xdr:nvSpPr>
        <xdr:cNvPr id="628" name="楕円 627">
          <a:extLst>
            <a:ext uri="{FF2B5EF4-FFF2-40B4-BE49-F238E27FC236}">
              <a16:creationId xmlns:a16="http://schemas.microsoft.com/office/drawing/2014/main" id="{0DB18F91-F49C-40EF-B2DC-3E5A79E3F505}"/>
            </a:ext>
          </a:extLst>
        </xdr:cNvPr>
        <xdr:cNvSpPr/>
      </xdr:nvSpPr>
      <xdr:spPr>
        <a:xfrm>
          <a:off x="21272500" y="148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106680</xdr:rowOff>
    </xdr:from>
    <xdr:to>
      <xdr:col>116</xdr:col>
      <xdr:colOff>63500</xdr:colOff>
      <xdr:row>86</xdr:row>
      <xdr:rowOff>108640</xdr:rowOff>
    </xdr:to>
    <xdr:cxnSp macro="">
      <xdr:nvCxnSpPr>
        <xdr:cNvPr id="629" name="直線コネクタ 628">
          <a:extLst>
            <a:ext uri="{FF2B5EF4-FFF2-40B4-BE49-F238E27FC236}">
              <a16:creationId xmlns:a16="http://schemas.microsoft.com/office/drawing/2014/main" id="{1B24C6DA-4E0B-4EA7-8237-2830DE440B35}"/>
            </a:ext>
          </a:extLst>
        </xdr:cNvPr>
        <xdr:cNvCxnSpPr/>
      </xdr:nvCxnSpPr>
      <xdr:spPr>
        <a:xfrm flipV="1">
          <a:off x="21323300" y="14851380"/>
          <a:ext cx="8382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59799</xdr:rowOff>
    </xdr:from>
    <xdr:to>
      <xdr:col>107</xdr:col>
      <xdr:colOff>101600</xdr:colOff>
      <xdr:row>86</xdr:row>
      <xdr:rowOff>161399</xdr:rowOff>
    </xdr:to>
    <xdr:sp macro="" textlink="">
      <xdr:nvSpPr>
        <xdr:cNvPr id="630" name="楕円 629">
          <a:extLst>
            <a:ext uri="{FF2B5EF4-FFF2-40B4-BE49-F238E27FC236}">
              <a16:creationId xmlns:a16="http://schemas.microsoft.com/office/drawing/2014/main" id="{644033DF-1447-4A80-AD22-6B4686E9BBAA}"/>
            </a:ext>
          </a:extLst>
        </xdr:cNvPr>
        <xdr:cNvSpPr/>
      </xdr:nvSpPr>
      <xdr:spPr>
        <a:xfrm>
          <a:off x="20383500" y="1480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108640</xdr:rowOff>
    </xdr:from>
    <xdr:to>
      <xdr:col>111</xdr:col>
      <xdr:colOff>177800</xdr:colOff>
      <xdr:row>86</xdr:row>
      <xdr:rowOff>110599</xdr:rowOff>
    </xdr:to>
    <xdr:cxnSp macro="">
      <xdr:nvCxnSpPr>
        <xdr:cNvPr id="631" name="直線コネクタ 630">
          <a:extLst>
            <a:ext uri="{FF2B5EF4-FFF2-40B4-BE49-F238E27FC236}">
              <a16:creationId xmlns:a16="http://schemas.microsoft.com/office/drawing/2014/main" id="{1A52D735-733D-4EF4-9DA6-FF6F290DA478}"/>
            </a:ext>
          </a:extLst>
        </xdr:cNvPr>
        <xdr:cNvCxnSpPr/>
      </xdr:nvCxnSpPr>
      <xdr:spPr>
        <a:xfrm flipV="1">
          <a:off x="20434300" y="1485334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61759</xdr:rowOff>
    </xdr:from>
    <xdr:to>
      <xdr:col>102</xdr:col>
      <xdr:colOff>165100</xdr:colOff>
      <xdr:row>86</xdr:row>
      <xdr:rowOff>163359</xdr:rowOff>
    </xdr:to>
    <xdr:sp macro="" textlink="">
      <xdr:nvSpPr>
        <xdr:cNvPr id="632" name="楕円 631">
          <a:extLst>
            <a:ext uri="{FF2B5EF4-FFF2-40B4-BE49-F238E27FC236}">
              <a16:creationId xmlns:a16="http://schemas.microsoft.com/office/drawing/2014/main" id="{4615DA07-FC71-4717-A233-7AE2A24DD940}"/>
            </a:ext>
          </a:extLst>
        </xdr:cNvPr>
        <xdr:cNvSpPr/>
      </xdr:nvSpPr>
      <xdr:spPr>
        <a:xfrm>
          <a:off x="19494500" y="1480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110599</xdr:rowOff>
    </xdr:from>
    <xdr:to>
      <xdr:col>107</xdr:col>
      <xdr:colOff>50800</xdr:colOff>
      <xdr:row>86</xdr:row>
      <xdr:rowOff>112559</xdr:rowOff>
    </xdr:to>
    <xdr:cxnSp macro="">
      <xdr:nvCxnSpPr>
        <xdr:cNvPr id="633" name="直線コネクタ 632">
          <a:extLst>
            <a:ext uri="{FF2B5EF4-FFF2-40B4-BE49-F238E27FC236}">
              <a16:creationId xmlns:a16="http://schemas.microsoft.com/office/drawing/2014/main" id="{CCEDDCCB-98E9-4473-946B-3209FB3DDA67}"/>
            </a:ext>
          </a:extLst>
        </xdr:cNvPr>
        <xdr:cNvCxnSpPr/>
      </xdr:nvCxnSpPr>
      <xdr:spPr>
        <a:xfrm flipV="1">
          <a:off x="19545300" y="14855299"/>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62737</xdr:rowOff>
    </xdr:from>
    <xdr:to>
      <xdr:col>98</xdr:col>
      <xdr:colOff>38100</xdr:colOff>
      <xdr:row>86</xdr:row>
      <xdr:rowOff>164337</xdr:rowOff>
    </xdr:to>
    <xdr:sp macro="" textlink="">
      <xdr:nvSpPr>
        <xdr:cNvPr id="634" name="楕円 633">
          <a:extLst>
            <a:ext uri="{FF2B5EF4-FFF2-40B4-BE49-F238E27FC236}">
              <a16:creationId xmlns:a16="http://schemas.microsoft.com/office/drawing/2014/main" id="{38CBBBD7-C5BB-4DB8-80E1-767586BB9F1E}"/>
            </a:ext>
          </a:extLst>
        </xdr:cNvPr>
        <xdr:cNvSpPr/>
      </xdr:nvSpPr>
      <xdr:spPr>
        <a:xfrm>
          <a:off x="18605500" y="1480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112559</xdr:rowOff>
    </xdr:from>
    <xdr:to>
      <xdr:col>102</xdr:col>
      <xdr:colOff>114300</xdr:colOff>
      <xdr:row>86</xdr:row>
      <xdr:rowOff>113537</xdr:rowOff>
    </xdr:to>
    <xdr:cxnSp macro="">
      <xdr:nvCxnSpPr>
        <xdr:cNvPr id="635" name="直線コネクタ 634">
          <a:extLst>
            <a:ext uri="{FF2B5EF4-FFF2-40B4-BE49-F238E27FC236}">
              <a16:creationId xmlns:a16="http://schemas.microsoft.com/office/drawing/2014/main" id="{E0EA6957-EE08-405E-8FFE-F7F25257860C}"/>
            </a:ext>
          </a:extLst>
        </xdr:cNvPr>
        <xdr:cNvCxnSpPr/>
      </xdr:nvCxnSpPr>
      <xdr:spPr>
        <a:xfrm flipV="1">
          <a:off x="18656300" y="14857259"/>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636" name="n_1aveValue【消防施設】&#10;一人当たり面積">
          <a:extLst>
            <a:ext uri="{FF2B5EF4-FFF2-40B4-BE49-F238E27FC236}">
              <a16:creationId xmlns:a16="http://schemas.microsoft.com/office/drawing/2014/main" id="{2AB2672B-EECF-4367-9004-3C1DB424AD12}"/>
            </a:ext>
          </a:extLst>
        </xdr:cNvPr>
        <xdr:cNvSpPr txBox="1"/>
      </xdr:nvSpPr>
      <xdr:spPr>
        <a:xfrm>
          <a:off x="210757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637" name="n_2aveValue【消防施設】&#10;一人当たり面積">
          <a:extLst>
            <a:ext uri="{FF2B5EF4-FFF2-40B4-BE49-F238E27FC236}">
              <a16:creationId xmlns:a16="http://schemas.microsoft.com/office/drawing/2014/main" id="{BDEA12E3-409F-4E1D-B031-D5A987465513}"/>
            </a:ext>
          </a:extLst>
        </xdr:cNvPr>
        <xdr:cNvSpPr txBox="1"/>
      </xdr:nvSpPr>
      <xdr:spPr>
        <a:xfrm>
          <a:off x="20199427" y="14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98243</xdr:rowOff>
    </xdr:from>
    <xdr:ext cx="469744" cy="259045"/>
    <xdr:sp macro="" textlink="">
      <xdr:nvSpPr>
        <xdr:cNvPr id="638" name="n_3aveValue【消防施設】&#10;一人当たり面積">
          <a:extLst>
            <a:ext uri="{FF2B5EF4-FFF2-40B4-BE49-F238E27FC236}">
              <a16:creationId xmlns:a16="http://schemas.microsoft.com/office/drawing/2014/main" id="{8786E0C7-7799-4751-82A3-AD4D20D148F1}"/>
            </a:ext>
          </a:extLst>
        </xdr:cNvPr>
        <xdr:cNvSpPr txBox="1"/>
      </xdr:nvSpPr>
      <xdr:spPr>
        <a:xfrm>
          <a:off x="19310427" y="1450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135472</xdr:rowOff>
    </xdr:from>
    <xdr:ext cx="469744" cy="259045"/>
    <xdr:sp macro="" textlink="">
      <xdr:nvSpPr>
        <xdr:cNvPr id="639" name="n_4aveValue【消防施設】&#10;一人当たり面積">
          <a:extLst>
            <a:ext uri="{FF2B5EF4-FFF2-40B4-BE49-F238E27FC236}">
              <a16:creationId xmlns:a16="http://schemas.microsoft.com/office/drawing/2014/main" id="{A719419F-B758-4DA2-89A7-08380E127802}"/>
            </a:ext>
          </a:extLst>
        </xdr:cNvPr>
        <xdr:cNvSpPr txBox="1"/>
      </xdr:nvSpPr>
      <xdr:spPr>
        <a:xfrm>
          <a:off x="18421427" y="1453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150567</xdr:rowOff>
    </xdr:from>
    <xdr:ext cx="469744" cy="259045"/>
    <xdr:sp macro="" textlink="">
      <xdr:nvSpPr>
        <xdr:cNvPr id="640" name="n_1mainValue【消防施設】&#10;一人当たり面積">
          <a:extLst>
            <a:ext uri="{FF2B5EF4-FFF2-40B4-BE49-F238E27FC236}">
              <a16:creationId xmlns:a16="http://schemas.microsoft.com/office/drawing/2014/main" id="{A211C03D-DF36-4BA1-87E4-B3C79ED4BB36}"/>
            </a:ext>
          </a:extLst>
        </xdr:cNvPr>
        <xdr:cNvSpPr txBox="1"/>
      </xdr:nvSpPr>
      <xdr:spPr>
        <a:xfrm>
          <a:off x="21075727" y="1489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152526</xdr:rowOff>
    </xdr:from>
    <xdr:ext cx="469744" cy="259045"/>
    <xdr:sp macro="" textlink="">
      <xdr:nvSpPr>
        <xdr:cNvPr id="641" name="n_2mainValue【消防施設】&#10;一人当たり面積">
          <a:extLst>
            <a:ext uri="{FF2B5EF4-FFF2-40B4-BE49-F238E27FC236}">
              <a16:creationId xmlns:a16="http://schemas.microsoft.com/office/drawing/2014/main" id="{CBD9B383-40F0-4B18-9242-2117B0A73DDB}"/>
            </a:ext>
          </a:extLst>
        </xdr:cNvPr>
        <xdr:cNvSpPr txBox="1"/>
      </xdr:nvSpPr>
      <xdr:spPr>
        <a:xfrm>
          <a:off x="20199427" y="1489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154486</xdr:rowOff>
    </xdr:from>
    <xdr:ext cx="469744" cy="259045"/>
    <xdr:sp macro="" textlink="">
      <xdr:nvSpPr>
        <xdr:cNvPr id="642" name="n_3mainValue【消防施設】&#10;一人当たり面積">
          <a:extLst>
            <a:ext uri="{FF2B5EF4-FFF2-40B4-BE49-F238E27FC236}">
              <a16:creationId xmlns:a16="http://schemas.microsoft.com/office/drawing/2014/main" id="{C5F7ECC3-1D76-4DE4-B2A2-C729524FD38C}"/>
            </a:ext>
          </a:extLst>
        </xdr:cNvPr>
        <xdr:cNvSpPr txBox="1"/>
      </xdr:nvSpPr>
      <xdr:spPr>
        <a:xfrm>
          <a:off x="19310427" y="1489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155464</xdr:rowOff>
    </xdr:from>
    <xdr:ext cx="469744" cy="259045"/>
    <xdr:sp macro="" textlink="">
      <xdr:nvSpPr>
        <xdr:cNvPr id="643" name="n_4mainValue【消防施設】&#10;一人当たり面積">
          <a:extLst>
            <a:ext uri="{FF2B5EF4-FFF2-40B4-BE49-F238E27FC236}">
              <a16:creationId xmlns:a16="http://schemas.microsoft.com/office/drawing/2014/main" id="{1ED18497-463D-4DD7-A0ED-9E30601FA359}"/>
            </a:ext>
          </a:extLst>
        </xdr:cNvPr>
        <xdr:cNvSpPr txBox="1"/>
      </xdr:nvSpPr>
      <xdr:spPr>
        <a:xfrm>
          <a:off x="18421427" y="1490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6734DDAD-0965-4252-9FA0-B22C0A2CB49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56AEE9A7-62AD-4463-84F2-164FF0FC594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B2CD9DB1-A0CF-487E-B277-805C1244C4F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51DC72A7-3489-48EB-867C-5AE1A0F752D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409CE8A7-2904-48FF-A37D-C914E85E1A0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A6A2453D-6A96-469E-94D8-1A3682B2E5E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8DF1F397-77C4-4FCE-9AE5-640D58E8038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E87617EE-8DF2-46E9-B1E9-00AEA0436E7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050AAD41-DF2E-4C45-8F83-199EC3E1C16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61F375AA-4AB7-49DA-BF12-18B4C3EE0E4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a:extLst>
            <a:ext uri="{FF2B5EF4-FFF2-40B4-BE49-F238E27FC236}">
              <a16:creationId xmlns:a16="http://schemas.microsoft.com/office/drawing/2014/main" id="{0557E13A-52C4-4FF7-BDC1-2755775DA77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5" name="直線コネクタ 654">
          <a:extLst>
            <a:ext uri="{FF2B5EF4-FFF2-40B4-BE49-F238E27FC236}">
              <a16:creationId xmlns:a16="http://schemas.microsoft.com/office/drawing/2014/main" id="{A574D751-4696-4D0A-BB2D-B3D18A51349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6" name="テキスト ボックス 655">
          <a:extLst>
            <a:ext uri="{FF2B5EF4-FFF2-40B4-BE49-F238E27FC236}">
              <a16:creationId xmlns:a16="http://schemas.microsoft.com/office/drawing/2014/main" id="{AEE0B1EC-1178-449A-A486-A9F30471A26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7" name="直線コネクタ 656">
          <a:extLst>
            <a:ext uri="{FF2B5EF4-FFF2-40B4-BE49-F238E27FC236}">
              <a16:creationId xmlns:a16="http://schemas.microsoft.com/office/drawing/2014/main" id="{23DBC8AE-0A72-4E23-8518-D856E2BB503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8" name="テキスト ボックス 657">
          <a:extLst>
            <a:ext uri="{FF2B5EF4-FFF2-40B4-BE49-F238E27FC236}">
              <a16:creationId xmlns:a16="http://schemas.microsoft.com/office/drawing/2014/main" id="{E6CBF166-36B0-4E61-A6CA-CA0025E0F5D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9" name="直線コネクタ 658">
          <a:extLst>
            <a:ext uri="{FF2B5EF4-FFF2-40B4-BE49-F238E27FC236}">
              <a16:creationId xmlns:a16="http://schemas.microsoft.com/office/drawing/2014/main" id="{3FF63BAA-4CC9-48EE-B649-DFD01803A3A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0" name="テキスト ボックス 659">
          <a:extLst>
            <a:ext uri="{FF2B5EF4-FFF2-40B4-BE49-F238E27FC236}">
              <a16:creationId xmlns:a16="http://schemas.microsoft.com/office/drawing/2014/main" id="{847D5B79-1951-4E35-AD72-EEC2000CCDF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1" name="直線コネクタ 660">
          <a:extLst>
            <a:ext uri="{FF2B5EF4-FFF2-40B4-BE49-F238E27FC236}">
              <a16:creationId xmlns:a16="http://schemas.microsoft.com/office/drawing/2014/main" id="{4C7D3A8A-C62B-4E9A-A5CC-2A8DDE0AA5A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2" name="テキスト ボックス 661">
          <a:extLst>
            <a:ext uri="{FF2B5EF4-FFF2-40B4-BE49-F238E27FC236}">
              <a16:creationId xmlns:a16="http://schemas.microsoft.com/office/drawing/2014/main" id="{9699BDDC-7C1D-4FFB-9AF6-FAE7E296ACF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3" name="直線コネクタ 662">
          <a:extLst>
            <a:ext uri="{FF2B5EF4-FFF2-40B4-BE49-F238E27FC236}">
              <a16:creationId xmlns:a16="http://schemas.microsoft.com/office/drawing/2014/main" id="{4F21426D-1E36-4BE4-82FB-C74A285C4A8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4" name="テキスト ボックス 663">
          <a:extLst>
            <a:ext uri="{FF2B5EF4-FFF2-40B4-BE49-F238E27FC236}">
              <a16:creationId xmlns:a16="http://schemas.microsoft.com/office/drawing/2014/main" id="{64C36F4A-0CF7-44FA-910B-03FDF34EABE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5" name="直線コネクタ 664">
          <a:extLst>
            <a:ext uri="{FF2B5EF4-FFF2-40B4-BE49-F238E27FC236}">
              <a16:creationId xmlns:a16="http://schemas.microsoft.com/office/drawing/2014/main" id="{27460194-3238-4064-980A-8DFF889DD32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6" name="テキスト ボックス 665">
          <a:extLst>
            <a:ext uri="{FF2B5EF4-FFF2-40B4-BE49-F238E27FC236}">
              <a16:creationId xmlns:a16="http://schemas.microsoft.com/office/drawing/2014/main" id="{E006C607-7A84-49C5-97A9-828E61C99B6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365BB436-D7A8-418C-B41E-1C99FB242B7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8" name="【庁舎】&#10;有形固定資産減価償却率グラフ枠">
          <a:extLst>
            <a:ext uri="{FF2B5EF4-FFF2-40B4-BE49-F238E27FC236}">
              <a16:creationId xmlns:a16="http://schemas.microsoft.com/office/drawing/2014/main" id="{42B122BC-95EF-4806-82ED-55BD7F4576E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669" name="直線コネクタ 668">
          <a:extLst>
            <a:ext uri="{FF2B5EF4-FFF2-40B4-BE49-F238E27FC236}">
              <a16:creationId xmlns:a16="http://schemas.microsoft.com/office/drawing/2014/main" id="{F977C34E-671B-4B02-A10F-3C921245587C}"/>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0" name="【庁舎】&#10;有形固定資産減価償却率最小値テキスト">
          <a:extLst>
            <a:ext uri="{FF2B5EF4-FFF2-40B4-BE49-F238E27FC236}">
              <a16:creationId xmlns:a16="http://schemas.microsoft.com/office/drawing/2014/main" id="{173CD990-FDB2-4D2E-A8DB-E1A8DEE5C35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1" name="直線コネクタ 670">
          <a:extLst>
            <a:ext uri="{FF2B5EF4-FFF2-40B4-BE49-F238E27FC236}">
              <a16:creationId xmlns:a16="http://schemas.microsoft.com/office/drawing/2014/main" id="{3284BA06-B767-41DA-9531-B23F34E7376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672" name="【庁舎】&#10;有形固定資産減価償却率最大値テキスト">
          <a:extLst>
            <a:ext uri="{FF2B5EF4-FFF2-40B4-BE49-F238E27FC236}">
              <a16:creationId xmlns:a16="http://schemas.microsoft.com/office/drawing/2014/main" id="{F9A88BC1-113D-4409-8147-114497DD5752}"/>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673" name="直線コネクタ 672">
          <a:extLst>
            <a:ext uri="{FF2B5EF4-FFF2-40B4-BE49-F238E27FC236}">
              <a16:creationId xmlns:a16="http://schemas.microsoft.com/office/drawing/2014/main" id="{8499052C-9247-424A-822F-E55095DA93CF}"/>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674" name="【庁舎】&#10;有形固定資産減価償却率平均値テキスト">
          <a:extLst>
            <a:ext uri="{FF2B5EF4-FFF2-40B4-BE49-F238E27FC236}">
              <a16:creationId xmlns:a16="http://schemas.microsoft.com/office/drawing/2014/main" id="{E1835FA3-8B35-4EEE-8F3D-126238F67EAC}"/>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675" name="フローチャート: 判断 674">
          <a:extLst>
            <a:ext uri="{FF2B5EF4-FFF2-40B4-BE49-F238E27FC236}">
              <a16:creationId xmlns:a16="http://schemas.microsoft.com/office/drawing/2014/main" id="{F8DB6005-9110-4BBC-B813-F4A21DF57098}"/>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676" name="フローチャート: 判断 675">
          <a:extLst>
            <a:ext uri="{FF2B5EF4-FFF2-40B4-BE49-F238E27FC236}">
              <a16:creationId xmlns:a16="http://schemas.microsoft.com/office/drawing/2014/main" id="{662978FE-5829-4549-BB98-70016EBBEA45}"/>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677" name="フローチャート: 判断 676">
          <a:extLst>
            <a:ext uri="{FF2B5EF4-FFF2-40B4-BE49-F238E27FC236}">
              <a16:creationId xmlns:a16="http://schemas.microsoft.com/office/drawing/2014/main" id="{4F15695A-2D62-4335-867B-02398063C9B4}"/>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678" name="フローチャート: 判断 677">
          <a:extLst>
            <a:ext uri="{FF2B5EF4-FFF2-40B4-BE49-F238E27FC236}">
              <a16:creationId xmlns:a16="http://schemas.microsoft.com/office/drawing/2014/main" id="{08808315-DEED-4208-8A4C-052448E13B66}"/>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679" name="フローチャート: 判断 678">
          <a:extLst>
            <a:ext uri="{FF2B5EF4-FFF2-40B4-BE49-F238E27FC236}">
              <a16:creationId xmlns:a16="http://schemas.microsoft.com/office/drawing/2014/main" id="{B9EF6B40-E56F-489D-8AF3-0DD2E3CA63AE}"/>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86CAFFDC-2D66-4A56-A0C5-09417825A00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AFE716B3-3FDD-4B73-8759-CE060ED8B29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F2DAF02D-A1F6-4F5F-A846-DED4DEA5499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8482C5A6-34C7-4760-BA51-8B161455242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7F9451DB-8091-454E-B0FD-CAC061FCE77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90714</xdr:rowOff>
    </xdr:from>
    <xdr:to>
      <xdr:col>85</xdr:col>
      <xdr:colOff>177800</xdr:colOff>
      <xdr:row>109</xdr:row>
      <xdr:rowOff>20864</xdr:rowOff>
    </xdr:to>
    <xdr:sp macro="" textlink="">
      <xdr:nvSpPr>
        <xdr:cNvPr id="685" name="楕円 684">
          <a:extLst>
            <a:ext uri="{FF2B5EF4-FFF2-40B4-BE49-F238E27FC236}">
              <a16:creationId xmlns:a16="http://schemas.microsoft.com/office/drawing/2014/main" id="{453939E2-494A-48F3-BEF7-F47DFCB2B1DF}"/>
            </a:ext>
          </a:extLst>
        </xdr:cNvPr>
        <xdr:cNvSpPr/>
      </xdr:nvSpPr>
      <xdr:spPr>
        <a:xfrm>
          <a:off x="162687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5641</xdr:rowOff>
    </xdr:from>
    <xdr:ext cx="405111" cy="259045"/>
    <xdr:sp macro="" textlink="">
      <xdr:nvSpPr>
        <xdr:cNvPr id="686" name="【庁舎】&#10;有形固定資産減価償却率該当値テキスト">
          <a:extLst>
            <a:ext uri="{FF2B5EF4-FFF2-40B4-BE49-F238E27FC236}">
              <a16:creationId xmlns:a16="http://schemas.microsoft.com/office/drawing/2014/main" id="{1C12038E-E770-4A49-9FA5-864A19509034}"/>
            </a:ext>
          </a:extLst>
        </xdr:cNvPr>
        <xdr:cNvSpPr txBox="1"/>
      </xdr:nvSpPr>
      <xdr:spPr>
        <a:xfrm>
          <a:off x="16357600" y="1852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25400</xdr:rowOff>
    </xdr:from>
    <xdr:to>
      <xdr:col>81</xdr:col>
      <xdr:colOff>101600</xdr:colOff>
      <xdr:row>108</xdr:row>
      <xdr:rowOff>127000</xdr:rowOff>
    </xdr:to>
    <xdr:sp macro="" textlink="">
      <xdr:nvSpPr>
        <xdr:cNvPr id="687" name="楕円 686">
          <a:extLst>
            <a:ext uri="{FF2B5EF4-FFF2-40B4-BE49-F238E27FC236}">
              <a16:creationId xmlns:a16="http://schemas.microsoft.com/office/drawing/2014/main" id="{AE01F910-4EA1-45DB-8531-4D7805EC9EE3}"/>
            </a:ext>
          </a:extLst>
        </xdr:cNvPr>
        <xdr:cNvSpPr/>
      </xdr:nvSpPr>
      <xdr:spPr>
        <a:xfrm>
          <a:off x="15430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76200</xdr:rowOff>
    </xdr:from>
    <xdr:to>
      <xdr:col>85</xdr:col>
      <xdr:colOff>127000</xdr:colOff>
      <xdr:row>108</xdr:row>
      <xdr:rowOff>141514</xdr:rowOff>
    </xdr:to>
    <xdr:cxnSp macro="">
      <xdr:nvCxnSpPr>
        <xdr:cNvPr id="688" name="直線コネクタ 687">
          <a:extLst>
            <a:ext uri="{FF2B5EF4-FFF2-40B4-BE49-F238E27FC236}">
              <a16:creationId xmlns:a16="http://schemas.microsoft.com/office/drawing/2014/main" id="{CC3038C3-5451-4CE7-9A67-C1EF882E2513}"/>
            </a:ext>
          </a:extLst>
        </xdr:cNvPr>
        <xdr:cNvCxnSpPr/>
      </xdr:nvCxnSpPr>
      <xdr:spPr>
        <a:xfrm>
          <a:off x="15481300" y="1859280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165826</xdr:rowOff>
    </xdr:from>
    <xdr:to>
      <xdr:col>76</xdr:col>
      <xdr:colOff>165100</xdr:colOff>
      <xdr:row>108</xdr:row>
      <xdr:rowOff>95976</xdr:rowOff>
    </xdr:to>
    <xdr:sp macro="" textlink="">
      <xdr:nvSpPr>
        <xdr:cNvPr id="689" name="楕円 688">
          <a:extLst>
            <a:ext uri="{FF2B5EF4-FFF2-40B4-BE49-F238E27FC236}">
              <a16:creationId xmlns:a16="http://schemas.microsoft.com/office/drawing/2014/main" id="{8CEA5DE2-E1D2-446C-9C37-95AF941CA5C4}"/>
            </a:ext>
          </a:extLst>
        </xdr:cNvPr>
        <xdr:cNvSpPr/>
      </xdr:nvSpPr>
      <xdr:spPr>
        <a:xfrm>
          <a:off x="14541500" y="185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45176</xdr:rowOff>
    </xdr:from>
    <xdr:to>
      <xdr:col>81</xdr:col>
      <xdr:colOff>50800</xdr:colOff>
      <xdr:row>108</xdr:row>
      <xdr:rowOff>76200</xdr:rowOff>
    </xdr:to>
    <xdr:cxnSp macro="">
      <xdr:nvCxnSpPr>
        <xdr:cNvPr id="690" name="直線コネクタ 689">
          <a:extLst>
            <a:ext uri="{FF2B5EF4-FFF2-40B4-BE49-F238E27FC236}">
              <a16:creationId xmlns:a16="http://schemas.microsoft.com/office/drawing/2014/main" id="{6C8833AF-15D9-4DB3-8AF8-DD0D78F3D019}"/>
            </a:ext>
          </a:extLst>
        </xdr:cNvPr>
        <xdr:cNvCxnSpPr/>
      </xdr:nvCxnSpPr>
      <xdr:spPr>
        <a:xfrm>
          <a:off x="14592300" y="185617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165826</xdr:rowOff>
    </xdr:from>
    <xdr:to>
      <xdr:col>72</xdr:col>
      <xdr:colOff>38100</xdr:colOff>
      <xdr:row>108</xdr:row>
      <xdr:rowOff>95976</xdr:rowOff>
    </xdr:to>
    <xdr:sp macro="" textlink="">
      <xdr:nvSpPr>
        <xdr:cNvPr id="691" name="楕円 690">
          <a:extLst>
            <a:ext uri="{FF2B5EF4-FFF2-40B4-BE49-F238E27FC236}">
              <a16:creationId xmlns:a16="http://schemas.microsoft.com/office/drawing/2014/main" id="{5F27D0EB-05AA-48A0-AB25-F21ED570B2C4}"/>
            </a:ext>
          </a:extLst>
        </xdr:cNvPr>
        <xdr:cNvSpPr/>
      </xdr:nvSpPr>
      <xdr:spPr>
        <a:xfrm>
          <a:off x="13652500" y="185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45176</xdr:rowOff>
    </xdr:from>
    <xdr:to>
      <xdr:col>76</xdr:col>
      <xdr:colOff>114300</xdr:colOff>
      <xdr:row>108</xdr:row>
      <xdr:rowOff>45176</xdr:rowOff>
    </xdr:to>
    <xdr:cxnSp macro="">
      <xdr:nvCxnSpPr>
        <xdr:cNvPr id="692" name="直線コネクタ 691">
          <a:extLst>
            <a:ext uri="{FF2B5EF4-FFF2-40B4-BE49-F238E27FC236}">
              <a16:creationId xmlns:a16="http://schemas.microsoft.com/office/drawing/2014/main" id="{6384EAC7-546A-49D4-A68B-8F105DF033EB}"/>
            </a:ext>
          </a:extLst>
        </xdr:cNvPr>
        <xdr:cNvCxnSpPr/>
      </xdr:nvCxnSpPr>
      <xdr:spPr>
        <a:xfrm>
          <a:off x="13703300" y="1856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133169</xdr:rowOff>
    </xdr:from>
    <xdr:to>
      <xdr:col>67</xdr:col>
      <xdr:colOff>101600</xdr:colOff>
      <xdr:row>108</xdr:row>
      <xdr:rowOff>63319</xdr:rowOff>
    </xdr:to>
    <xdr:sp macro="" textlink="">
      <xdr:nvSpPr>
        <xdr:cNvPr id="693" name="楕円 692">
          <a:extLst>
            <a:ext uri="{FF2B5EF4-FFF2-40B4-BE49-F238E27FC236}">
              <a16:creationId xmlns:a16="http://schemas.microsoft.com/office/drawing/2014/main" id="{707E893A-19AE-41E7-83F7-BF8862B57968}"/>
            </a:ext>
          </a:extLst>
        </xdr:cNvPr>
        <xdr:cNvSpPr/>
      </xdr:nvSpPr>
      <xdr:spPr>
        <a:xfrm>
          <a:off x="12763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12519</xdr:rowOff>
    </xdr:from>
    <xdr:to>
      <xdr:col>71</xdr:col>
      <xdr:colOff>177800</xdr:colOff>
      <xdr:row>108</xdr:row>
      <xdr:rowOff>45176</xdr:rowOff>
    </xdr:to>
    <xdr:cxnSp macro="">
      <xdr:nvCxnSpPr>
        <xdr:cNvPr id="694" name="直線コネクタ 693">
          <a:extLst>
            <a:ext uri="{FF2B5EF4-FFF2-40B4-BE49-F238E27FC236}">
              <a16:creationId xmlns:a16="http://schemas.microsoft.com/office/drawing/2014/main" id="{F8D6D61F-CC53-4800-90D0-06335D756649}"/>
            </a:ext>
          </a:extLst>
        </xdr:cNvPr>
        <xdr:cNvCxnSpPr/>
      </xdr:nvCxnSpPr>
      <xdr:spPr>
        <a:xfrm>
          <a:off x="12814300" y="185291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695" name="n_1aveValue【庁舎】&#10;有形固定資産減価償却率">
          <a:extLst>
            <a:ext uri="{FF2B5EF4-FFF2-40B4-BE49-F238E27FC236}">
              <a16:creationId xmlns:a16="http://schemas.microsoft.com/office/drawing/2014/main" id="{573F6265-0B6C-497A-91FB-6B5BD4806A3F}"/>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696" name="n_2aveValue【庁舎】&#10;有形固定資産減価償却率">
          <a:extLst>
            <a:ext uri="{FF2B5EF4-FFF2-40B4-BE49-F238E27FC236}">
              <a16:creationId xmlns:a16="http://schemas.microsoft.com/office/drawing/2014/main" id="{38BBF3BF-100E-42C9-B54C-3926ACE9E4CD}"/>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697" name="n_3aveValue【庁舎】&#10;有形固定資産減価償却率">
          <a:extLst>
            <a:ext uri="{FF2B5EF4-FFF2-40B4-BE49-F238E27FC236}">
              <a16:creationId xmlns:a16="http://schemas.microsoft.com/office/drawing/2014/main" id="{EE0A0455-CDBE-4B62-A4EC-C5B5221E04C5}"/>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698" name="n_4aveValue【庁舎】&#10;有形固定資産減価償却率">
          <a:extLst>
            <a:ext uri="{FF2B5EF4-FFF2-40B4-BE49-F238E27FC236}">
              <a16:creationId xmlns:a16="http://schemas.microsoft.com/office/drawing/2014/main" id="{3BE8D7C4-CD67-402B-A5C1-EE963ECBBB02}"/>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118127</xdr:rowOff>
    </xdr:from>
    <xdr:ext cx="405111" cy="259045"/>
    <xdr:sp macro="" textlink="">
      <xdr:nvSpPr>
        <xdr:cNvPr id="699" name="n_1mainValue【庁舎】&#10;有形固定資産減価償却率">
          <a:extLst>
            <a:ext uri="{FF2B5EF4-FFF2-40B4-BE49-F238E27FC236}">
              <a16:creationId xmlns:a16="http://schemas.microsoft.com/office/drawing/2014/main" id="{9DA889C0-F194-4663-A150-8018B7561685}"/>
            </a:ext>
          </a:extLst>
        </xdr:cNvPr>
        <xdr:cNvSpPr txBox="1"/>
      </xdr:nvSpPr>
      <xdr:spPr>
        <a:xfrm>
          <a:off x="152660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87103</xdr:rowOff>
    </xdr:from>
    <xdr:ext cx="405111" cy="259045"/>
    <xdr:sp macro="" textlink="">
      <xdr:nvSpPr>
        <xdr:cNvPr id="700" name="n_2mainValue【庁舎】&#10;有形固定資産減価償却率">
          <a:extLst>
            <a:ext uri="{FF2B5EF4-FFF2-40B4-BE49-F238E27FC236}">
              <a16:creationId xmlns:a16="http://schemas.microsoft.com/office/drawing/2014/main" id="{656858C1-A83F-4CB0-99D8-2D7F56BD77A0}"/>
            </a:ext>
          </a:extLst>
        </xdr:cNvPr>
        <xdr:cNvSpPr txBox="1"/>
      </xdr:nvSpPr>
      <xdr:spPr>
        <a:xfrm>
          <a:off x="14389744" y="1860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87103</xdr:rowOff>
    </xdr:from>
    <xdr:ext cx="405111" cy="259045"/>
    <xdr:sp macro="" textlink="">
      <xdr:nvSpPr>
        <xdr:cNvPr id="701" name="n_3mainValue【庁舎】&#10;有形固定資産減価償却率">
          <a:extLst>
            <a:ext uri="{FF2B5EF4-FFF2-40B4-BE49-F238E27FC236}">
              <a16:creationId xmlns:a16="http://schemas.microsoft.com/office/drawing/2014/main" id="{D5CB4A1F-5A0A-4653-81C6-A1D562120CE5}"/>
            </a:ext>
          </a:extLst>
        </xdr:cNvPr>
        <xdr:cNvSpPr txBox="1"/>
      </xdr:nvSpPr>
      <xdr:spPr>
        <a:xfrm>
          <a:off x="13500744" y="1860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54446</xdr:rowOff>
    </xdr:from>
    <xdr:ext cx="405111" cy="259045"/>
    <xdr:sp macro="" textlink="">
      <xdr:nvSpPr>
        <xdr:cNvPr id="702" name="n_4mainValue【庁舎】&#10;有形固定資産減価償却率">
          <a:extLst>
            <a:ext uri="{FF2B5EF4-FFF2-40B4-BE49-F238E27FC236}">
              <a16:creationId xmlns:a16="http://schemas.microsoft.com/office/drawing/2014/main" id="{22EAC416-CA46-4985-9BC5-58B6F521D24F}"/>
            </a:ext>
          </a:extLst>
        </xdr:cNvPr>
        <xdr:cNvSpPr txBox="1"/>
      </xdr:nvSpPr>
      <xdr:spPr>
        <a:xfrm>
          <a:off x="126117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3" name="正方形/長方形 702">
          <a:extLst>
            <a:ext uri="{FF2B5EF4-FFF2-40B4-BE49-F238E27FC236}">
              <a16:creationId xmlns:a16="http://schemas.microsoft.com/office/drawing/2014/main" id="{482DEE39-F8FB-48B7-A360-C1E16D362B7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4" name="正方形/長方形 703">
          <a:extLst>
            <a:ext uri="{FF2B5EF4-FFF2-40B4-BE49-F238E27FC236}">
              <a16:creationId xmlns:a16="http://schemas.microsoft.com/office/drawing/2014/main" id="{CECF9463-837C-4DB9-A2A3-09886CFBBC7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5" name="正方形/長方形 704">
          <a:extLst>
            <a:ext uri="{FF2B5EF4-FFF2-40B4-BE49-F238E27FC236}">
              <a16:creationId xmlns:a16="http://schemas.microsoft.com/office/drawing/2014/main" id="{423E3849-2BDF-43D2-9529-A3E86690545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6" name="正方形/長方形 705">
          <a:extLst>
            <a:ext uri="{FF2B5EF4-FFF2-40B4-BE49-F238E27FC236}">
              <a16:creationId xmlns:a16="http://schemas.microsoft.com/office/drawing/2014/main" id="{DA333D22-557F-4D72-9BAC-9836C25FF98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7" name="正方形/長方形 706">
          <a:extLst>
            <a:ext uri="{FF2B5EF4-FFF2-40B4-BE49-F238E27FC236}">
              <a16:creationId xmlns:a16="http://schemas.microsoft.com/office/drawing/2014/main" id="{06BE2C19-A500-4C35-8B09-E539BC06C53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8" name="正方形/長方形 707">
          <a:extLst>
            <a:ext uri="{FF2B5EF4-FFF2-40B4-BE49-F238E27FC236}">
              <a16:creationId xmlns:a16="http://schemas.microsoft.com/office/drawing/2014/main" id="{C8B18D6D-D2FC-41DF-B7B2-EE2E5435491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9" name="正方形/長方形 708">
          <a:extLst>
            <a:ext uri="{FF2B5EF4-FFF2-40B4-BE49-F238E27FC236}">
              <a16:creationId xmlns:a16="http://schemas.microsoft.com/office/drawing/2014/main" id="{989E527F-D53E-488A-8DA8-91ED1C9669F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0" name="正方形/長方形 709">
          <a:extLst>
            <a:ext uri="{FF2B5EF4-FFF2-40B4-BE49-F238E27FC236}">
              <a16:creationId xmlns:a16="http://schemas.microsoft.com/office/drawing/2014/main" id="{691B4B45-74B8-4F2B-B7C1-313773B0B5D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1" name="テキスト ボックス 710">
          <a:extLst>
            <a:ext uri="{FF2B5EF4-FFF2-40B4-BE49-F238E27FC236}">
              <a16:creationId xmlns:a16="http://schemas.microsoft.com/office/drawing/2014/main" id="{339F36A6-C173-463B-8419-45C6CC088F8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2" name="直線コネクタ 711">
          <a:extLst>
            <a:ext uri="{FF2B5EF4-FFF2-40B4-BE49-F238E27FC236}">
              <a16:creationId xmlns:a16="http://schemas.microsoft.com/office/drawing/2014/main" id="{B7DA1A10-70DA-4CC6-A6E6-9B7820DB1C4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3" name="直線コネクタ 712">
          <a:extLst>
            <a:ext uri="{FF2B5EF4-FFF2-40B4-BE49-F238E27FC236}">
              <a16:creationId xmlns:a16="http://schemas.microsoft.com/office/drawing/2014/main" id="{FB6B0FF2-44AB-4BCB-98F6-9F9CB28D012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4" name="テキスト ボックス 713">
          <a:extLst>
            <a:ext uri="{FF2B5EF4-FFF2-40B4-BE49-F238E27FC236}">
              <a16:creationId xmlns:a16="http://schemas.microsoft.com/office/drawing/2014/main" id="{E76B7AA5-913F-43B3-8CDD-69F062D08D8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5" name="直線コネクタ 714">
          <a:extLst>
            <a:ext uri="{FF2B5EF4-FFF2-40B4-BE49-F238E27FC236}">
              <a16:creationId xmlns:a16="http://schemas.microsoft.com/office/drawing/2014/main" id="{47B901E4-30C8-4391-BB67-EA9E7CDE49B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6" name="テキスト ボックス 715">
          <a:extLst>
            <a:ext uri="{FF2B5EF4-FFF2-40B4-BE49-F238E27FC236}">
              <a16:creationId xmlns:a16="http://schemas.microsoft.com/office/drawing/2014/main" id="{C1F79508-81E1-4354-80BD-3CDC7B3319E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7" name="直線コネクタ 716">
          <a:extLst>
            <a:ext uri="{FF2B5EF4-FFF2-40B4-BE49-F238E27FC236}">
              <a16:creationId xmlns:a16="http://schemas.microsoft.com/office/drawing/2014/main" id="{59B8E4F8-1F10-4673-A4F4-61FCF069084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8" name="テキスト ボックス 717">
          <a:extLst>
            <a:ext uri="{FF2B5EF4-FFF2-40B4-BE49-F238E27FC236}">
              <a16:creationId xmlns:a16="http://schemas.microsoft.com/office/drawing/2014/main" id="{ABE13762-75F2-40F3-B548-D28B08D6AB9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9" name="直線コネクタ 718">
          <a:extLst>
            <a:ext uri="{FF2B5EF4-FFF2-40B4-BE49-F238E27FC236}">
              <a16:creationId xmlns:a16="http://schemas.microsoft.com/office/drawing/2014/main" id="{4B074537-72B7-404D-BB2E-1301F226B72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0" name="テキスト ボックス 719">
          <a:extLst>
            <a:ext uri="{FF2B5EF4-FFF2-40B4-BE49-F238E27FC236}">
              <a16:creationId xmlns:a16="http://schemas.microsoft.com/office/drawing/2014/main" id="{32AB5E3A-5761-40B6-9576-A0C51279409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1" name="直線コネクタ 720">
          <a:extLst>
            <a:ext uri="{FF2B5EF4-FFF2-40B4-BE49-F238E27FC236}">
              <a16:creationId xmlns:a16="http://schemas.microsoft.com/office/drawing/2014/main" id="{2ADF6301-BF55-41BE-AB64-EF242F21AC1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22" name="テキスト ボックス 721">
          <a:extLst>
            <a:ext uri="{FF2B5EF4-FFF2-40B4-BE49-F238E27FC236}">
              <a16:creationId xmlns:a16="http://schemas.microsoft.com/office/drawing/2014/main" id="{43554C04-5E77-4957-A7F0-B70D91812856}"/>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A03CB64D-8759-41BF-ACB3-3B59C01A930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4" name="テキスト ボックス 723">
          <a:extLst>
            <a:ext uri="{FF2B5EF4-FFF2-40B4-BE49-F238E27FC236}">
              <a16:creationId xmlns:a16="http://schemas.microsoft.com/office/drawing/2014/main" id="{66E7209F-4095-4055-BC94-CEBB8BB5C882}"/>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a:extLst>
            <a:ext uri="{FF2B5EF4-FFF2-40B4-BE49-F238E27FC236}">
              <a16:creationId xmlns:a16="http://schemas.microsoft.com/office/drawing/2014/main" id="{4B3CD1FF-4C70-48F8-844D-5E2C685CBFE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726" name="直線コネクタ 725">
          <a:extLst>
            <a:ext uri="{FF2B5EF4-FFF2-40B4-BE49-F238E27FC236}">
              <a16:creationId xmlns:a16="http://schemas.microsoft.com/office/drawing/2014/main" id="{0583DC9B-230D-4D50-92B7-44BC93343033}"/>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727" name="【庁舎】&#10;一人当たり面積最小値テキスト">
          <a:extLst>
            <a:ext uri="{FF2B5EF4-FFF2-40B4-BE49-F238E27FC236}">
              <a16:creationId xmlns:a16="http://schemas.microsoft.com/office/drawing/2014/main" id="{F940E65A-3816-49BE-9D79-0BA1ED320893}"/>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728" name="直線コネクタ 727">
          <a:extLst>
            <a:ext uri="{FF2B5EF4-FFF2-40B4-BE49-F238E27FC236}">
              <a16:creationId xmlns:a16="http://schemas.microsoft.com/office/drawing/2014/main" id="{CD14A43A-50E8-4734-B428-A6C842462857}"/>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729" name="【庁舎】&#10;一人当たり面積最大値テキスト">
          <a:extLst>
            <a:ext uri="{FF2B5EF4-FFF2-40B4-BE49-F238E27FC236}">
              <a16:creationId xmlns:a16="http://schemas.microsoft.com/office/drawing/2014/main" id="{9113C7A2-48F8-4326-953A-7B3EE399B22F}"/>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730" name="直線コネクタ 729">
          <a:extLst>
            <a:ext uri="{FF2B5EF4-FFF2-40B4-BE49-F238E27FC236}">
              <a16:creationId xmlns:a16="http://schemas.microsoft.com/office/drawing/2014/main" id="{115A251A-5893-4550-80E2-4A42AC5EB6E0}"/>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731" name="【庁舎】&#10;一人当たり面積平均値テキスト">
          <a:extLst>
            <a:ext uri="{FF2B5EF4-FFF2-40B4-BE49-F238E27FC236}">
              <a16:creationId xmlns:a16="http://schemas.microsoft.com/office/drawing/2014/main" id="{928BA60F-6E9F-4E25-A3E3-AAF8A019A7F4}"/>
            </a:ext>
          </a:extLst>
        </xdr:cNvPr>
        <xdr:cNvSpPr txBox="1"/>
      </xdr:nvSpPr>
      <xdr:spPr>
        <a:xfrm>
          <a:off x="22199600" y="1833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732" name="フローチャート: 判断 731">
          <a:extLst>
            <a:ext uri="{FF2B5EF4-FFF2-40B4-BE49-F238E27FC236}">
              <a16:creationId xmlns:a16="http://schemas.microsoft.com/office/drawing/2014/main" id="{B431E756-0C6A-4089-9E03-A2088C865A8A}"/>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733" name="フローチャート: 判断 732">
          <a:extLst>
            <a:ext uri="{FF2B5EF4-FFF2-40B4-BE49-F238E27FC236}">
              <a16:creationId xmlns:a16="http://schemas.microsoft.com/office/drawing/2014/main" id="{002C5338-2856-446D-9532-313094ACBA52}"/>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734" name="フローチャート: 判断 733">
          <a:extLst>
            <a:ext uri="{FF2B5EF4-FFF2-40B4-BE49-F238E27FC236}">
              <a16:creationId xmlns:a16="http://schemas.microsoft.com/office/drawing/2014/main" id="{41C0CAF6-E0E4-4E33-A88B-8E35D2D813DD}"/>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735" name="フローチャート: 判断 734">
          <a:extLst>
            <a:ext uri="{FF2B5EF4-FFF2-40B4-BE49-F238E27FC236}">
              <a16:creationId xmlns:a16="http://schemas.microsoft.com/office/drawing/2014/main" id="{50AB272F-17A2-4259-BEFD-4D2CBBC95052}"/>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736" name="フローチャート: 判断 735">
          <a:extLst>
            <a:ext uri="{FF2B5EF4-FFF2-40B4-BE49-F238E27FC236}">
              <a16:creationId xmlns:a16="http://schemas.microsoft.com/office/drawing/2014/main" id="{C98F4CAA-A612-4241-89CA-279C5F447778}"/>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83765860-A5DD-4120-8742-18B637030F1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1D88C644-0D44-406B-8D0B-4B766B841D5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16C12F97-57D1-4BD6-8D22-B1EA09270B4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1D794EC0-29E8-45CD-BDAC-CAE5DC56FB5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78AD534B-F4FB-4DEB-B1CD-35C3AE1D01B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19304</xdr:rowOff>
    </xdr:from>
    <xdr:to>
      <xdr:col>116</xdr:col>
      <xdr:colOff>114300</xdr:colOff>
      <xdr:row>108</xdr:row>
      <xdr:rowOff>120904</xdr:rowOff>
    </xdr:to>
    <xdr:sp macro="" textlink="">
      <xdr:nvSpPr>
        <xdr:cNvPr id="742" name="楕円 741">
          <a:extLst>
            <a:ext uri="{FF2B5EF4-FFF2-40B4-BE49-F238E27FC236}">
              <a16:creationId xmlns:a16="http://schemas.microsoft.com/office/drawing/2014/main" id="{63FBC91E-893B-46EA-9379-4C0075F81007}"/>
            </a:ext>
          </a:extLst>
        </xdr:cNvPr>
        <xdr:cNvSpPr/>
      </xdr:nvSpPr>
      <xdr:spPr>
        <a:xfrm>
          <a:off x="22110700" y="185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120413</xdr:rowOff>
    </xdr:from>
    <xdr:ext cx="469744" cy="259045"/>
    <xdr:sp macro="" textlink="">
      <xdr:nvSpPr>
        <xdr:cNvPr id="743" name="【庁舎】&#10;一人当たり面積該当値テキスト">
          <a:extLst>
            <a:ext uri="{FF2B5EF4-FFF2-40B4-BE49-F238E27FC236}">
              <a16:creationId xmlns:a16="http://schemas.microsoft.com/office/drawing/2014/main" id="{5A144C74-CD01-4266-ACF7-B7C96193DE7B}"/>
            </a:ext>
          </a:extLst>
        </xdr:cNvPr>
        <xdr:cNvSpPr txBox="1"/>
      </xdr:nvSpPr>
      <xdr:spPr>
        <a:xfrm>
          <a:off x="22199600" y="1846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21844</xdr:rowOff>
    </xdr:from>
    <xdr:to>
      <xdr:col>112</xdr:col>
      <xdr:colOff>38100</xdr:colOff>
      <xdr:row>108</xdr:row>
      <xdr:rowOff>123444</xdr:rowOff>
    </xdr:to>
    <xdr:sp macro="" textlink="">
      <xdr:nvSpPr>
        <xdr:cNvPr id="744" name="楕円 743">
          <a:extLst>
            <a:ext uri="{FF2B5EF4-FFF2-40B4-BE49-F238E27FC236}">
              <a16:creationId xmlns:a16="http://schemas.microsoft.com/office/drawing/2014/main" id="{90191B51-78BE-4081-92B2-EBCB4464D224}"/>
            </a:ext>
          </a:extLst>
        </xdr:cNvPr>
        <xdr:cNvSpPr/>
      </xdr:nvSpPr>
      <xdr:spPr>
        <a:xfrm>
          <a:off x="21272500" y="1853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70104</xdr:rowOff>
    </xdr:from>
    <xdr:to>
      <xdr:col>116</xdr:col>
      <xdr:colOff>63500</xdr:colOff>
      <xdr:row>108</xdr:row>
      <xdr:rowOff>72644</xdr:rowOff>
    </xdr:to>
    <xdr:cxnSp macro="">
      <xdr:nvCxnSpPr>
        <xdr:cNvPr id="745" name="直線コネクタ 744">
          <a:extLst>
            <a:ext uri="{FF2B5EF4-FFF2-40B4-BE49-F238E27FC236}">
              <a16:creationId xmlns:a16="http://schemas.microsoft.com/office/drawing/2014/main" id="{50180BE3-39E5-44DE-A29D-B788B047DE32}"/>
            </a:ext>
          </a:extLst>
        </xdr:cNvPr>
        <xdr:cNvCxnSpPr/>
      </xdr:nvCxnSpPr>
      <xdr:spPr>
        <a:xfrm flipV="1">
          <a:off x="21323300" y="18586704"/>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24764</xdr:rowOff>
    </xdr:from>
    <xdr:to>
      <xdr:col>107</xdr:col>
      <xdr:colOff>101600</xdr:colOff>
      <xdr:row>108</xdr:row>
      <xdr:rowOff>126364</xdr:rowOff>
    </xdr:to>
    <xdr:sp macro="" textlink="">
      <xdr:nvSpPr>
        <xdr:cNvPr id="746" name="楕円 745">
          <a:extLst>
            <a:ext uri="{FF2B5EF4-FFF2-40B4-BE49-F238E27FC236}">
              <a16:creationId xmlns:a16="http://schemas.microsoft.com/office/drawing/2014/main" id="{F58E5BCA-BB33-4340-B170-CFD04516B75C}"/>
            </a:ext>
          </a:extLst>
        </xdr:cNvPr>
        <xdr:cNvSpPr/>
      </xdr:nvSpPr>
      <xdr:spPr>
        <a:xfrm>
          <a:off x="20383500" y="185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72644</xdr:rowOff>
    </xdr:from>
    <xdr:to>
      <xdr:col>111</xdr:col>
      <xdr:colOff>177800</xdr:colOff>
      <xdr:row>108</xdr:row>
      <xdr:rowOff>75564</xdr:rowOff>
    </xdr:to>
    <xdr:cxnSp macro="">
      <xdr:nvCxnSpPr>
        <xdr:cNvPr id="747" name="直線コネクタ 746">
          <a:extLst>
            <a:ext uri="{FF2B5EF4-FFF2-40B4-BE49-F238E27FC236}">
              <a16:creationId xmlns:a16="http://schemas.microsoft.com/office/drawing/2014/main" id="{F03FF959-A054-41B2-BFDF-5D4070213EEA}"/>
            </a:ext>
          </a:extLst>
        </xdr:cNvPr>
        <xdr:cNvCxnSpPr/>
      </xdr:nvCxnSpPr>
      <xdr:spPr>
        <a:xfrm flipV="1">
          <a:off x="20434300" y="18589244"/>
          <a:ext cx="889000" cy="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27051</xdr:rowOff>
    </xdr:from>
    <xdr:to>
      <xdr:col>102</xdr:col>
      <xdr:colOff>165100</xdr:colOff>
      <xdr:row>108</xdr:row>
      <xdr:rowOff>128651</xdr:rowOff>
    </xdr:to>
    <xdr:sp macro="" textlink="">
      <xdr:nvSpPr>
        <xdr:cNvPr id="748" name="楕円 747">
          <a:extLst>
            <a:ext uri="{FF2B5EF4-FFF2-40B4-BE49-F238E27FC236}">
              <a16:creationId xmlns:a16="http://schemas.microsoft.com/office/drawing/2014/main" id="{529117F6-785D-4146-A525-DEC823464EC7}"/>
            </a:ext>
          </a:extLst>
        </xdr:cNvPr>
        <xdr:cNvSpPr/>
      </xdr:nvSpPr>
      <xdr:spPr>
        <a:xfrm>
          <a:off x="19494500" y="1854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75564</xdr:rowOff>
    </xdr:from>
    <xdr:to>
      <xdr:col>107</xdr:col>
      <xdr:colOff>50800</xdr:colOff>
      <xdr:row>108</xdr:row>
      <xdr:rowOff>77851</xdr:rowOff>
    </xdr:to>
    <xdr:cxnSp macro="">
      <xdr:nvCxnSpPr>
        <xdr:cNvPr id="749" name="直線コネクタ 748">
          <a:extLst>
            <a:ext uri="{FF2B5EF4-FFF2-40B4-BE49-F238E27FC236}">
              <a16:creationId xmlns:a16="http://schemas.microsoft.com/office/drawing/2014/main" id="{5889963C-440C-4B39-966C-FB0F13064BF4}"/>
            </a:ext>
          </a:extLst>
        </xdr:cNvPr>
        <xdr:cNvCxnSpPr/>
      </xdr:nvCxnSpPr>
      <xdr:spPr>
        <a:xfrm flipV="1">
          <a:off x="19545300" y="1859216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28448</xdr:rowOff>
    </xdr:from>
    <xdr:to>
      <xdr:col>98</xdr:col>
      <xdr:colOff>38100</xdr:colOff>
      <xdr:row>108</xdr:row>
      <xdr:rowOff>130048</xdr:rowOff>
    </xdr:to>
    <xdr:sp macro="" textlink="">
      <xdr:nvSpPr>
        <xdr:cNvPr id="750" name="楕円 749">
          <a:extLst>
            <a:ext uri="{FF2B5EF4-FFF2-40B4-BE49-F238E27FC236}">
              <a16:creationId xmlns:a16="http://schemas.microsoft.com/office/drawing/2014/main" id="{C0C408EC-D64B-48E1-9889-34B5F8661284}"/>
            </a:ext>
          </a:extLst>
        </xdr:cNvPr>
        <xdr:cNvSpPr/>
      </xdr:nvSpPr>
      <xdr:spPr>
        <a:xfrm>
          <a:off x="18605500" y="1854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77851</xdr:rowOff>
    </xdr:from>
    <xdr:to>
      <xdr:col>102</xdr:col>
      <xdr:colOff>114300</xdr:colOff>
      <xdr:row>108</xdr:row>
      <xdr:rowOff>79248</xdr:rowOff>
    </xdr:to>
    <xdr:cxnSp macro="">
      <xdr:nvCxnSpPr>
        <xdr:cNvPr id="751" name="直線コネクタ 750">
          <a:extLst>
            <a:ext uri="{FF2B5EF4-FFF2-40B4-BE49-F238E27FC236}">
              <a16:creationId xmlns:a16="http://schemas.microsoft.com/office/drawing/2014/main" id="{7E0FE6FF-C312-4238-A725-0A3565E29E05}"/>
            </a:ext>
          </a:extLst>
        </xdr:cNvPr>
        <xdr:cNvCxnSpPr/>
      </xdr:nvCxnSpPr>
      <xdr:spPr>
        <a:xfrm flipV="1">
          <a:off x="18656300" y="18594451"/>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752" name="n_1aveValue【庁舎】&#10;一人当たり面積">
          <a:extLst>
            <a:ext uri="{FF2B5EF4-FFF2-40B4-BE49-F238E27FC236}">
              <a16:creationId xmlns:a16="http://schemas.microsoft.com/office/drawing/2014/main" id="{B799EDB4-AE1F-43B4-AB6A-0C5F9E7FBBB4}"/>
            </a:ext>
          </a:extLst>
        </xdr:cNvPr>
        <xdr:cNvSpPr txBox="1"/>
      </xdr:nvSpPr>
      <xdr:spPr>
        <a:xfrm>
          <a:off x="210757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753" name="n_2aveValue【庁舎】&#10;一人当たり面積">
          <a:extLst>
            <a:ext uri="{FF2B5EF4-FFF2-40B4-BE49-F238E27FC236}">
              <a16:creationId xmlns:a16="http://schemas.microsoft.com/office/drawing/2014/main" id="{CC49A1AF-D8E3-4EE4-A0FF-E5BD5A8629A5}"/>
            </a:ext>
          </a:extLst>
        </xdr:cNvPr>
        <xdr:cNvSpPr txBox="1"/>
      </xdr:nvSpPr>
      <xdr:spPr>
        <a:xfrm>
          <a:off x="20199427" y="1827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99713</xdr:rowOff>
    </xdr:from>
    <xdr:ext cx="469744" cy="259045"/>
    <xdr:sp macro="" textlink="">
      <xdr:nvSpPr>
        <xdr:cNvPr id="754" name="n_3aveValue【庁舎】&#10;一人当たり面積">
          <a:extLst>
            <a:ext uri="{FF2B5EF4-FFF2-40B4-BE49-F238E27FC236}">
              <a16:creationId xmlns:a16="http://schemas.microsoft.com/office/drawing/2014/main" id="{713B7353-BE6A-4E56-8F94-F9125A1AA89C}"/>
            </a:ext>
          </a:extLst>
        </xdr:cNvPr>
        <xdr:cNvSpPr txBox="1"/>
      </xdr:nvSpPr>
      <xdr:spPr>
        <a:xfrm>
          <a:off x="193104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102379</xdr:rowOff>
    </xdr:from>
    <xdr:ext cx="469744" cy="259045"/>
    <xdr:sp macro="" textlink="">
      <xdr:nvSpPr>
        <xdr:cNvPr id="755" name="n_4aveValue【庁舎】&#10;一人当たり面積">
          <a:extLst>
            <a:ext uri="{FF2B5EF4-FFF2-40B4-BE49-F238E27FC236}">
              <a16:creationId xmlns:a16="http://schemas.microsoft.com/office/drawing/2014/main" id="{5EB3B1DE-64B8-4D96-8B60-9E3EE9D90C70}"/>
            </a:ext>
          </a:extLst>
        </xdr:cNvPr>
        <xdr:cNvSpPr txBox="1"/>
      </xdr:nvSpPr>
      <xdr:spPr>
        <a:xfrm>
          <a:off x="18421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114571</xdr:rowOff>
    </xdr:from>
    <xdr:ext cx="469744" cy="259045"/>
    <xdr:sp macro="" textlink="">
      <xdr:nvSpPr>
        <xdr:cNvPr id="756" name="n_1mainValue【庁舎】&#10;一人当たり面積">
          <a:extLst>
            <a:ext uri="{FF2B5EF4-FFF2-40B4-BE49-F238E27FC236}">
              <a16:creationId xmlns:a16="http://schemas.microsoft.com/office/drawing/2014/main" id="{5ED5B545-D739-4C66-A943-6B1D76B3ACD9}"/>
            </a:ext>
          </a:extLst>
        </xdr:cNvPr>
        <xdr:cNvSpPr txBox="1"/>
      </xdr:nvSpPr>
      <xdr:spPr>
        <a:xfrm>
          <a:off x="21075727" y="1863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117491</xdr:rowOff>
    </xdr:from>
    <xdr:ext cx="469744" cy="259045"/>
    <xdr:sp macro="" textlink="">
      <xdr:nvSpPr>
        <xdr:cNvPr id="757" name="n_2mainValue【庁舎】&#10;一人当たり面積">
          <a:extLst>
            <a:ext uri="{FF2B5EF4-FFF2-40B4-BE49-F238E27FC236}">
              <a16:creationId xmlns:a16="http://schemas.microsoft.com/office/drawing/2014/main" id="{652E5F2D-41A3-4670-891B-CC0748732B5D}"/>
            </a:ext>
          </a:extLst>
        </xdr:cNvPr>
        <xdr:cNvSpPr txBox="1"/>
      </xdr:nvSpPr>
      <xdr:spPr>
        <a:xfrm>
          <a:off x="20199427" y="1863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119778</xdr:rowOff>
    </xdr:from>
    <xdr:ext cx="469744" cy="259045"/>
    <xdr:sp macro="" textlink="">
      <xdr:nvSpPr>
        <xdr:cNvPr id="758" name="n_3mainValue【庁舎】&#10;一人当たり面積">
          <a:extLst>
            <a:ext uri="{FF2B5EF4-FFF2-40B4-BE49-F238E27FC236}">
              <a16:creationId xmlns:a16="http://schemas.microsoft.com/office/drawing/2014/main" id="{163EB2F4-2599-4AC3-8046-A8E6CA5DB343}"/>
            </a:ext>
          </a:extLst>
        </xdr:cNvPr>
        <xdr:cNvSpPr txBox="1"/>
      </xdr:nvSpPr>
      <xdr:spPr>
        <a:xfrm>
          <a:off x="19310427" y="1863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121175</xdr:rowOff>
    </xdr:from>
    <xdr:ext cx="469744" cy="259045"/>
    <xdr:sp macro="" textlink="">
      <xdr:nvSpPr>
        <xdr:cNvPr id="759" name="n_4mainValue【庁舎】&#10;一人当たり面積">
          <a:extLst>
            <a:ext uri="{FF2B5EF4-FFF2-40B4-BE49-F238E27FC236}">
              <a16:creationId xmlns:a16="http://schemas.microsoft.com/office/drawing/2014/main" id="{0CB1A88B-3E0D-460B-B65B-32B9F887A343}"/>
            </a:ext>
          </a:extLst>
        </xdr:cNvPr>
        <xdr:cNvSpPr txBox="1"/>
      </xdr:nvSpPr>
      <xdr:spPr>
        <a:xfrm>
          <a:off x="18421427"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2CB2644F-0C5F-4E0E-BFC1-F1CAAFB6F19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A34BEC4B-E1A2-4876-B935-E594A219E69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DC153310-F5E1-456F-9D63-80EA99DDEAF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図書館、</a:t>
          </a:r>
          <a:r>
            <a:rPr kumimoji="1" lang="ja-JP" altLang="ja-JP" sz="1100">
              <a:solidFill>
                <a:schemeClr val="dk1"/>
              </a:solidFill>
              <a:effectLst/>
              <a:latin typeface="+mn-lt"/>
              <a:ea typeface="+mn-ea"/>
              <a:cs typeface="+mn-cs"/>
            </a:rPr>
            <a:t>体育館・プール、福祉施設、消防施設、庁舎において、類似団体と比較して減価償却率が高く、老朽化が進んでいる状況にある。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特に庁舎に関しては</a:t>
          </a:r>
          <a:r>
            <a:rPr kumimoji="1" lang="en-US" altLang="ja-JP" sz="1100">
              <a:solidFill>
                <a:schemeClr val="dk1"/>
              </a:solidFill>
              <a:effectLst/>
              <a:latin typeface="+mn-lt"/>
              <a:ea typeface="+mn-ea"/>
              <a:cs typeface="+mn-cs"/>
            </a:rPr>
            <a:t>96.0%</a:t>
          </a:r>
          <a:r>
            <a:rPr kumimoji="1" lang="ja-JP" altLang="ja-JP" sz="1100">
              <a:solidFill>
                <a:schemeClr val="dk1"/>
              </a:solidFill>
              <a:effectLst/>
              <a:latin typeface="+mn-lt"/>
              <a:ea typeface="+mn-ea"/>
              <a:cs typeface="+mn-cs"/>
            </a:rPr>
            <a:t>となっており、老朽化が進んでいることに加え、浸水区域内にあるため、移転に向けて事業を進めている。今後は、庁舎の有形固定資産減価償却率については低下することが見込まれる。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徳島県牟岐町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3,575
3,548
56.62
3,863,211
3,498,908
285,541
2,284,966
3,265,135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人口の減少や全国平均を上回る高齢化率（令和５年末５４．０％）に加え、漁業・農業の不振、町内に大きな企業が無いなど財政基盤が弱</a:t>
          </a:r>
          <a:r>
            <a:rPr lang="ja-JP" altLang="en-US" sz="1100" b="0" i="0" baseline="0">
              <a:solidFill>
                <a:schemeClr val="dk1"/>
              </a:solidFill>
              <a:effectLst/>
              <a:latin typeface="+mn-lt"/>
              <a:ea typeface="+mn-ea"/>
              <a:cs typeface="+mn-cs"/>
            </a:rPr>
            <a:t>く</a:t>
          </a:r>
          <a:r>
            <a:rPr lang="ja-JP" altLang="ja-JP" sz="1100" b="0" i="0" baseline="0">
              <a:solidFill>
                <a:schemeClr val="dk1"/>
              </a:solidFill>
              <a:effectLst/>
              <a:latin typeface="+mn-lt"/>
              <a:ea typeface="+mn-ea"/>
              <a:cs typeface="+mn-cs"/>
            </a:rPr>
            <a:t>、類似団体平均を０．０</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ポイント下回っている。今後も財源の確保とともに行政の効率化に努めることにより、財政の健全化を図る。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119138</xdr:rowOff>
    </xdr:from>
    <xdr:to>
      <xdr:col>23</xdr:col>
      <xdr:colOff>133350</xdr:colOff>
      <xdr:row>44</xdr:row>
      <xdr:rowOff>119138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629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119138</xdr:rowOff>
    </xdr:from>
    <xdr:to>
      <xdr:col>19</xdr:col>
      <xdr:colOff>133350</xdr:colOff>
      <xdr:row>44</xdr:row>
      <xdr:rowOff>119138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107648</xdr:rowOff>
    </xdr:from>
    <xdr:to>
      <xdr:col>15</xdr:col>
      <xdr:colOff>82550</xdr:colOff>
      <xdr:row>44</xdr:row>
      <xdr:rowOff>119138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96157</xdr:rowOff>
    </xdr:from>
    <xdr:to>
      <xdr:col>11</xdr:col>
      <xdr:colOff>31750</xdr:colOff>
      <xdr:row>44</xdr:row>
      <xdr:rowOff>107648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399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164694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3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68338</xdr:rowOff>
    </xdr:from>
    <xdr:to>
      <xdr:col>19</xdr:col>
      <xdr:colOff>184150</xdr:colOff>
      <xdr:row>44</xdr:row>
      <xdr:rowOff>169938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154715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68338</xdr:rowOff>
    </xdr:from>
    <xdr:to>
      <xdr:col>15</xdr:col>
      <xdr:colOff>133350</xdr:colOff>
      <xdr:row>44</xdr:row>
      <xdr:rowOff>169938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154715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56848</xdr:rowOff>
    </xdr:from>
    <xdr:to>
      <xdr:col>11</xdr:col>
      <xdr:colOff>82550</xdr:colOff>
      <xdr:row>44</xdr:row>
      <xdr:rowOff>158448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143225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対前年度比</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ポイント増の</a:t>
          </a:r>
          <a:r>
            <a:rPr lang="ja-JP" altLang="en-US" sz="1100" b="0" i="0" baseline="0">
              <a:solidFill>
                <a:schemeClr val="dk1"/>
              </a:solidFill>
              <a:effectLst/>
              <a:latin typeface="+mn-lt"/>
              <a:ea typeface="+mn-ea"/>
              <a:cs typeface="+mn-cs"/>
            </a:rPr>
            <a:t>９３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％となり、類似団体平均に比べ</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ポイント上回っている。</a:t>
          </a:r>
          <a:r>
            <a:rPr kumimoji="1" lang="ja-JP" altLang="ja-JP" sz="1100">
              <a:solidFill>
                <a:schemeClr val="dk1"/>
              </a:solidFill>
              <a:effectLst/>
              <a:latin typeface="+mn-lt"/>
              <a:ea typeface="+mn-ea"/>
              <a:cs typeface="+mn-cs"/>
            </a:rPr>
            <a:t>依然として、人件費、扶助費及び公債費等の義務的経費の比率が高いことから、高水準で推移している。</a:t>
          </a:r>
          <a:r>
            <a:rPr lang="ja-JP" altLang="ja-JP" sz="1100" b="0" i="0" baseline="0">
              <a:solidFill>
                <a:schemeClr val="dk1"/>
              </a:solidFill>
              <a:effectLst/>
              <a:latin typeface="+mn-lt"/>
              <a:ea typeface="+mn-ea"/>
              <a:cs typeface="+mn-cs"/>
            </a:rPr>
            <a:t>税収の減少や、</a:t>
          </a:r>
          <a:r>
            <a:rPr lang="ja-JP" altLang="en-US" sz="1100" b="0" i="0" baseline="0">
              <a:solidFill>
                <a:schemeClr val="dk1"/>
              </a:solidFill>
              <a:effectLst/>
              <a:latin typeface="+mn-lt"/>
              <a:ea typeface="+mn-ea"/>
              <a:cs typeface="+mn-cs"/>
            </a:rPr>
            <a:t>新</a:t>
          </a:r>
          <a:r>
            <a:rPr lang="ja-JP" altLang="ja-JP" sz="1100" b="0" i="0" baseline="0">
              <a:solidFill>
                <a:schemeClr val="dk1"/>
              </a:solidFill>
              <a:effectLst/>
              <a:latin typeface="+mn-lt"/>
              <a:ea typeface="+mn-ea"/>
              <a:cs typeface="+mn-cs"/>
            </a:rPr>
            <a:t>庁舎建設</a:t>
          </a:r>
          <a:r>
            <a:rPr lang="ja-JP" altLang="en-US" sz="1100" b="0" i="0" baseline="0">
              <a:solidFill>
                <a:schemeClr val="dk1"/>
              </a:solidFill>
              <a:effectLst/>
              <a:latin typeface="+mn-lt"/>
              <a:ea typeface="+mn-ea"/>
              <a:cs typeface="+mn-cs"/>
            </a:rPr>
            <a:t>事業及び一部事務組合の建設事業等</a:t>
          </a:r>
          <a:r>
            <a:rPr lang="ja-JP" altLang="ja-JP" sz="1100" b="0" i="0" baseline="0">
              <a:solidFill>
                <a:schemeClr val="dk1"/>
              </a:solidFill>
              <a:effectLst/>
              <a:latin typeface="+mn-lt"/>
              <a:ea typeface="+mn-ea"/>
              <a:cs typeface="+mn-cs"/>
            </a:rPr>
            <a:t>の大型事業</a:t>
          </a:r>
          <a:r>
            <a:rPr lang="ja-JP" altLang="en-US" sz="1100" b="0" i="0" baseline="0">
              <a:solidFill>
                <a:schemeClr val="dk1"/>
              </a:solidFill>
              <a:effectLst/>
              <a:latin typeface="+mn-lt"/>
              <a:ea typeface="+mn-ea"/>
              <a:cs typeface="+mn-cs"/>
            </a:rPr>
            <a:t>に係る</a:t>
          </a:r>
          <a:r>
            <a:rPr lang="ja-JP" altLang="ja-JP" sz="1100" b="0" i="0" baseline="0">
              <a:solidFill>
                <a:schemeClr val="dk1"/>
              </a:solidFill>
              <a:effectLst/>
              <a:latin typeface="+mn-lt"/>
              <a:ea typeface="+mn-ea"/>
              <a:cs typeface="+mn-cs"/>
            </a:rPr>
            <a:t>地方債の元金償還の増加</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もあることから、今後も上昇する見込みである。</a:t>
          </a:r>
          <a:r>
            <a:rPr kumimoji="1" lang="ja-JP" altLang="ja-JP" sz="1100">
              <a:solidFill>
                <a:schemeClr val="dk1"/>
              </a:solidFill>
              <a:effectLst/>
              <a:latin typeface="+mn-lt"/>
              <a:ea typeface="+mn-ea"/>
              <a:cs typeface="+mn-cs"/>
            </a:rPr>
            <a:t>自主財源の確保や総人件費の削減、</a:t>
          </a:r>
          <a:r>
            <a:rPr lang="ja-JP" altLang="ja-JP" sz="1100" b="0" i="0" baseline="0">
              <a:solidFill>
                <a:schemeClr val="dk1"/>
              </a:solidFill>
              <a:effectLst/>
              <a:latin typeface="+mn-lt"/>
              <a:ea typeface="+mn-ea"/>
              <a:cs typeface="+mn-cs"/>
            </a:rPr>
            <a:t>事務事業の見直しを進めるとともに、全ての事務事業の優先度を厳しく点検し、優先度の低い事務事業について計画的に廃止・縮小を進め、経常経費の削減を図る。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116459</xdr:rowOff>
    </xdr:from>
    <xdr:to>
      <xdr:col>23</xdr:col>
      <xdr:colOff>133350</xdr:colOff>
      <xdr:row>66</xdr:row>
      <xdr:rowOff>56007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60709"/>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82677</xdr:rowOff>
    </xdr:from>
    <xdr:to>
      <xdr:col>19</xdr:col>
      <xdr:colOff>133350</xdr:colOff>
      <xdr:row>65</xdr:row>
      <xdr:rowOff>116459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26927"/>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82677</xdr:rowOff>
    </xdr:from>
    <xdr:to>
      <xdr:col>15</xdr:col>
      <xdr:colOff>82550</xdr:colOff>
      <xdr:row>66</xdr:row>
      <xdr:rowOff>145288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26927"/>
          <a:ext cx="889000" cy="2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145288</xdr:rowOff>
    </xdr:from>
    <xdr:to>
      <xdr:col>11</xdr:col>
      <xdr:colOff>31750</xdr:colOff>
      <xdr:row>66</xdr:row>
      <xdr:rowOff>157353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46098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5207</xdr:rowOff>
    </xdr:from>
    <xdr:to>
      <xdr:col>23</xdr:col>
      <xdr:colOff>184150</xdr:colOff>
      <xdr:row>66</xdr:row>
      <xdr:rowOff>106807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2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148734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9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65659</xdr:rowOff>
    </xdr:from>
    <xdr:to>
      <xdr:col>19</xdr:col>
      <xdr:colOff>184150</xdr:colOff>
      <xdr:row>65</xdr:row>
      <xdr:rowOff>167259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0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152036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96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31877</xdr:rowOff>
    </xdr:from>
    <xdr:to>
      <xdr:col>15</xdr:col>
      <xdr:colOff>133350</xdr:colOff>
      <xdr:row>65</xdr:row>
      <xdr:rowOff>133477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7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118254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6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94488</xdr:rowOff>
    </xdr:from>
    <xdr:to>
      <xdr:col>11</xdr:col>
      <xdr:colOff>82550</xdr:colOff>
      <xdr:row>67</xdr:row>
      <xdr:rowOff>24638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41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9415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9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106553</xdr:rowOff>
    </xdr:from>
    <xdr:to>
      <xdr:col>7</xdr:col>
      <xdr:colOff>31750</xdr:colOff>
      <xdr:row>67</xdr:row>
      <xdr:rowOff>36703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2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21480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08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[340,699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類似団体平均より２</a:t>
          </a:r>
          <a:r>
            <a:rPr lang="ja-JP" altLang="en-US" sz="1100" b="0" i="0" baseline="0">
              <a:solidFill>
                <a:schemeClr val="dk1"/>
              </a:solidFill>
              <a:effectLst/>
              <a:latin typeface="+mn-lt"/>
              <a:ea typeface="+mn-ea"/>
              <a:cs typeface="+mn-cs"/>
            </a:rPr>
            <a:t>５１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３６９</a:t>
          </a:r>
          <a:r>
            <a:rPr lang="ja-JP" altLang="ja-JP" sz="1100" b="0" i="0" baseline="0">
              <a:solidFill>
                <a:schemeClr val="dk1"/>
              </a:solidFill>
              <a:effectLst/>
              <a:latin typeface="+mn-lt"/>
              <a:ea typeface="+mn-ea"/>
              <a:cs typeface="+mn-cs"/>
            </a:rPr>
            <a:t>円下回っているものの、県平均より</a:t>
          </a:r>
          <a:r>
            <a:rPr lang="ja-JP" altLang="en-US" sz="1100" b="0" i="0" baseline="0">
              <a:solidFill>
                <a:schemeClr val="dk1"/>
              </a:solidFill>
              <a:effectLst/>
              <a:latin typeface="+mn-lt"/>
              <a:ea typeface="+mn-ea"/>
              <a:cs typeface="+mn-cs"/>
            </a:rPr>
            <a:t>１６７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６０５</a:t>
          </a:r>
          <a:r>
            <a:rPr lang="ja-JP" altLang="ja-JP" sz="1100" b="0" i="0" baseline="0">
              <a:solidFill>
                <a:schemeClr val="dk1"/>
              </a:solidFill>
              <a:effectLst/>
              <a:latin typeface="+mn-lt"/>
              <a:ea typeface="+mn-ea"/>
              <a:cs typeface="+mn-cs"/>
            </a:rPr>
            <a:t>円上回っている。</a:t>
          </a:r>
          <a:r>
            <a:rPr lang="ja-JP" altLang="en-US" sz="1100" b="0" i="0" baseline="0">
              <a:solidFill>
                <a:schemeClr val="dk1"/>
              </a:solidFill>
              <a:effectLst/>
              <a:latin typeface="+mn-lt"/>
              <a:ea typeface="+mn-ea"/>
              <a:cs typeface="+mn-cs"/>
            </a:rPr>
            <a:t>物件費については、</a:t>
          </a:r>
          <a:r>
            <a:rPr lang="ja-JP" altLang="ja-JP" sz="1100" b="0" i="0" baseline="0">
              <a:solidFill>
                <a:schemeClr val="dk1"/>
              </a:solidFill>
              <a:effectLst/>
              <a:latin typeface="+mn-lt"/>
              <a:ea typeface="+mn-ea"/>
              <a:cs typeface="+mn-cs"/>
            </a:rPr>
            <a:t>デジタル推進費が増大しており、増加の要因となっている。</a:t>
          </a:r>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職員数の増と合わせて、</a:t>
          </a:r>
          <a:r>
            <a:rPr kumimoji="1" lang="ja-JP" altLang="ja-JP" sz="1100">
              <a:solidFill>
                <a:schemeClr val="dk1"/>
              </a:solidFill>
              <a:effectLst/>
              <a:latin typeface="+mn-lt"/>
              <a:ea typeface="+mn-ea"/>
              <a:cs typeface="+mn-cs"/>
            </a:rPr>
            <a:t>物価上昇に伴う賃上げ</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人件費に影響を及ぼし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新たな財政需要の増加要因</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これら経費の削減にも限界があるため、今後の財政の運営に係る大きな課題となっているところである。今後、行政サービスの低下に繋がらないよう考慮しつつ、適正な定員管理を行うなどし、コスト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44563</xdr:rowOff>
    </xdr:from>
    <xdr:to>
      <xdr:col>23</xdr:col>
      <xdr:colOff>133350</xdr:colOff>
      <xdr:row>81</xdr:row>
      <xdr:rowOff>50234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32013"/>
          <a:ext cx="838200" cy="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72604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60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37754</xdr:rowOff>
    </xdr:from>
    <xdr:to>
      <xdr:col>19</xdr:col>
      <xdr:colOff>133350</xdr:colOff>
      <xdr:row>81</xdr:row>
      <xdr:rowOff>44563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25204"/>
          <a:ext cx="889000" cy="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29846</xdr:rowOff>
    </xdr:from>
    <xdr:to>
      <xdr:col>15</xdr:col>
      <xdr:colOff>82550</xdr:colOff>
      <xdr:row>81</xdr:row>
      <xdr:rowOff>37754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17296"/>
          <a:ext cx="889000" cy="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27434</xdr:rowOff>
    </xdr:from>
    <xdr:to>
      <xdr:col>11</xdr:col>
      <xdr:colOff>31750</xdr:colOff>
      <xdr:row>81</xdr:row>
      <xdr:rowOff>29846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14884"/>
          <a:ext cx="8890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149851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3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170884</xdr:rowOff>
    </xdr:from>
    <xdr:to>
      <xdr:col>23</xdr:col>
      <xdr:colOff>184150</xdr:colOff>
      <xdr:row>81</xdr:row>
      <xdr:rowOff>101034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8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92161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0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165213</xdr:rowOff>
    </xdr:from>
    <xdr:to>
      <xdr:col>19</xdr:col>
      <xdr:colOff>184150</xdr:colOff>
      <xdr:row>81</xdr:row>
      <xdr:rowOff>95363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8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105540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50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158404</xdr:rowOff>
    </xdr:from>
    <xdr:to>
      <xdr:col>15</xdr:col>
      <xdr:colOff>133350</xdr:colOff>
      <xdr:row>81</xdr:row>
      <xdr:rowOff>88554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7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98731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4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150496</xdr:rowOff>
    </xdr:from>
    <xdr:to>
      <xdr:col>11</xdr:col>
      <xdr:colOff>82550</xdr:colOff>
      <xdr:row>81</xdr:row>
      <xdr:rowOff>80646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6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90823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3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148084</xdr:rowOff>
    </xdr:from>
    <xdr:to>
      <xdr:col>7</xdr:col>
      <xdr:colOff>31750</xdr:colOff>
      <xdr:row>81</xdr:row>
      <xdr:rowOff>78234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88411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近年は全国平均よりも低い水準にあるが、類似団体平均より</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５ポイント</a:t>
          </a:r>
          <a:r>
            <a:rPr lang="ja-JP" altLang="ja-JP" sz="1100" b="0" i="0" baseline="0">
              <a:solidFill>
                <a:schemeClr val="dk1"/>
              </a:solidFill>
              <a:effectLst/>
              <a:latin typeface="+mn-lt"/>
              <a:ea typeface="+mn-ea"/>
              <a:cs typeface="+mn-cs"/>
            </a:rPr>
            <a:t>上回っている。</a:t>
          </a:r>
          <a:r>
            <a:rPr kumimoji="1" lang="ja-JP" altLang="ja-JP" sz="1100">
              <a:solidFill>
                <a:schemeClr val="dk1"/>
              </a:solidFill>
              <a:effectLst/>
              <a:latin typeface="+mn-lt"/>
              <a:ea typeface="+mn-ea"/>
              <a:cs typeface="+mn-cs"/>
            </a:rPr>
            <a:t>小規模自治体であり、異動及び新規採用職員の年齢層等により職員数の多い自治体と比べ数値が変動しやすい傾向にあるが、</a:t>
          </a:r>
          <a:r>
            <a:rPr lang="ja-JP" altLang="ja-JP" sz="1100" b="0" i="0" baseline="0">
              <a:solidFill>
                <a:schemeClr val="dk1"/>
              </a:solidFill>
              <a:effectLst/>
              <a:latin typeface="+mn-lt"/>
              <a:ea typeface="+mn-ea"/>
              <a:cs typeface="+mn-cs"/>
            </a:rPr>
            <a:t>今後も引き続き人件費の抑制、適正化に努める。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57913</xdr:rowOff>
    </xdr:from>
    <xdr:to>
      <xdr:col>81</xdr:col>
      <xdr:colOff>44450</xdr:colOff>
      <xdr:row>88</xdr:row>
      <xdr:rowOff>67563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145513"/>
          <a:ext cx="838200" cy="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38608</xdr:rowOff>
    </xdr:from>
    <xdr:to>
      <xdr:col>77</xdr:col>
      <xdr:colOff>44450</xdr:colOff>
      <xdr:row>88</xdr:row>
      <xdr:rowOff>57913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126208"/>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38608</xdr:rowOff>
    </xdr:from>
    <xdr:to>
      <xdr:col>72</xdr:col>
      <xdr:colOff>203200</xdr:colOff>
      <xdr:row>88</xdr:row>
      <xdr:rowOff>38608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126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38608</xdr:rowOff>
    </xdr:from>
    <xdr:to>
      <xdr:col>68</xdr:col>
      <xdr:colOff>152400</xdr:colOff>
      <xdr:row>88</xdr:row>
      <xdr:rowOff>154432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12620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169690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169690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16763</xdr:rowOff>
    </xdr:from>
    <xdr:to>
      <xdr:col>81</xdr:col>
      <xdr:colOff>95250</xdr:colOff>
      <xdr:row>88</xdr:row>
      <xdr:rowOff>118363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160290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7113</xdr:rowOff>
    </xdr:from>
    <xdr:to>
      <xdr:col>77</xdr:col>
      <xdr:colOff>95250</xdr:colOff>
      <xdr:row>88</xdr:row>
      <xdr:rowOff>108713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93490</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81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159258</xdr:rowOff>
    </xdr:from>
    <xdr:to>
      <xdr:col>73</xdr:col>
      <xdr:colOff>44450</xdr:colOff>
      <xdr:row>88</xdr:row>
      <xdr:rowOff>89408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74185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159258</xdr:rowOff>
    </xdr:from>
    <xdr:to>
      <xdr:col>68</xdr:col>
      <xdr:colOff>203200</xdr:colOff>
      <xdr:row>88</xdr:row>
      <xdr:rowOff>89408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74185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103632</xdr:rowOff>
    </xdr:from>
    <xdr:to>
      <xdr:col>64</xdr:col>
      <xdr:colOff>152400</xdr:colOff>
      <xdr:row>89</xdr:row>
      <xdr:rowOff>33782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18559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類似団体平均に比べ６．</a:t>
          </a:r>
          <a:r>
            <a:rPr lang="ja-JP" altLang="en-US" sz="1100" b="0" i="0" baseline="0">
              <a:solidFill>
                <a:schemeClr val="dk1"/>
              </a:solidFill>
              <a:effectLst/>
              <a:latin typeface="+mn-lt"/>
              <a:ea typeface="+mn-ea"/>
              <a:cs typeface="+mn-cs"/>
            </a:rPr>
            <a:t>９６</a:t>
          </a:r>
          <a:r>
            <a:rPr lang="ja-JP" altLang="ja-JP" sz="1100" b="0" i="0" baseline="0">
              <a:solidFill>
                <a:schemeClr val="dk1"/>
              </a:solidFill>
              <a:effectLst/>
              <a:latin typeface="+mn-lt"/>
              <a:ea typeface="+mn-ea"/>
              <a:cs typeface="+mn-cs"/>
            </a:rPr>
            <a:t>人下回っている。今後も、増大する行政需要への対応と組織の活性化を図りつつ、住民サービスを低下させることなく、職員数の適正管理に努める。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32307</xdr:rowOff>
    </xdr:from>
    <xdr:to>
      <xdr:col>81</xdr:col>
      <xdr:colOff>44450</xdr:colOff>
      <xdr:row>59</xdr:row>
      <xdr:rowOff>42648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47857"/>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32307</xdr:rowOff>
    </xdr:from>
    <xdr:to>
      <xdr:col>77</xdr:col>
      <xdr:colOff>44450</xdr:colOff>
      <xdr:row>59</xdr:row>
      <xdr:rowOff>42533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147857"/>
          <a:ext cx="889000" cy="1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35983</xdr:rowOff>
    </xdr:from>
    <xdr:to>
      <xdr:col>72</xdr:col>
      <xdr:colOff>203200</xdr:colOff>
      <xdr:row>59</xdr:row>
      <xdr:rowOff>42533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51533"/>
          <a:ext cx="889000" cy="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20356</xdr:rowOff>
    </xdr:from>
    <xdr:to>
      <xdr:col>68</xdr:col>
      <xdr:colOff>152400</xdr:colOff>
      <xdr:row>59</xdr:row>
      <xdr:rowOff>35983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35906"/>
          <a:ext cx="889000" cy="1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135448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145789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163298</xdr:rowOff>
    </xdr:from>
    <xdr:to>
      <xdr:col>81</xdr:col>
      <xdr:colOff>95250</xdr:colOff>
      <xdr:row>59</xdr:row>
      <xdr:rowOff>93448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0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8375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995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152957</xdr:rowOff>
    </xdr:from>
    <xdr:to>
      <xdr:col>77</xdr:col>
      <xdr:colOff>95250</xdr:colOff>
      <xdr:row>59</xdr:row>
      <xdr:rowOff>83107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09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93284</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6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163183</xdr:rowOff>
    </xdr:from>
    <xdr:to>
      <xdr:col>73</xdr:col>
      <xdr:colOff>44450</xdr:colOff>
      <xdr:row>59</xdr:row>
      <xdr:rowOff>93333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0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103510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7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156633</xdr:rowOff>
    </xdr:from>
    <xdr:to>
      <xdr:col>68</xdr:col>
      <xdr:colOff>203200</xdr:colOff>
      <xdr:row>59</xdr:row>
      <xdr:rowOff>86783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96960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141006</xdr:rowOff>
    </xdr:from>
    <xdr:to>
      <xdr:col>64</xdr:col>
      <xdr:colOff>152400</xdr:colOff>
      <xdr:row>59</xdr:row>
      <xdr:rowOff>71156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8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81333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5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実質公債費比率については、大規模起債の償還終了等により元利償還金等は徐々に減少し、近年は減少傾向にあるが、令和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年度においても</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％と高く、類似団体平均より</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．５ポイント上回っている。</a:t>
          </a:r>
          <a:r>
            <a:rPr lang="ja-JP" altLang="en-US" sz="1100" b="0" i="0" baseline="0">
              <a:solidFill>
                <a:schemeClr val="dk1"/>
              </a:solidFill>
              <a:effectLst/>
              <a:latin typeface="+mn-lt"/>
              <a:ea typeface="+mn-ea"/>
              <a:cs typeface="+mn-cs"/>
            </a:rPr>
            <a:t>新</a:t>
          </a:r>
          <a:r>
            <a:rPr lang="ja-JP" altLang="ja-JP" sz="1100" b="0" i="0" baseline="0">
              <a:solidFill>
                <a:schemeClr val="dk1"/>
              </a:solidFill>
              <a:effectLst/>
              <a:latin typeface="+mn-lt"/>
              <a:ea typeface="+mn-ea"/>
              <a:cs typeface="+mn-cs"/>
            </a:rPr>
            <a:t>庁舎建設事業及び一部事務組合の建設事業等の大型事業に係る起債が大きく見込まれ、今後も数値の上昇が</a:t>
          </a:r>
          <a:r>
            <a:rPr lang="ja-JP" altLang="en-US" sz="1100" b="0" i="0" baseline="0">
              <a:solidFill>
                <a:schemeClr val="dk1"/>
              </a:solidFill>
              <a:effectLst/>
              <a:latin typeface="+mn-lt"/>
              <a:ea typeface="+mn-ea"/>
              <a:cs typeface="+mn-cs"/>
            </a:rPr>
            <a:t>想定され</a:t>
          </a:r>
          <a:r>
            <a:rPr lang="ja-JP" altLang="ja-JP" sz="1100" b="0" i="0" baseline="0">
              <a:solidFill>
                <a:schemeClr val="dk1"/>
              </a:solidFill>
              <a:effectLst/>
              <a:latin typeface="+mn-lt"/>
              <a:ea typeface="+mn-ea"/>
              <a:cs typeface="+mn-cs"/>
            </a:rPr>
            <a:t>る。事業の実施にあたっては、条件の有利な起債を中心に緊急度の高い事業を選択して行い、引き続き適正な</a:t>
          </a:r>
          <a:r>
            <a:rPr lang="ja-JP" altLang="en-US" sz="1100" b="0" i="0" baseline="0">
              <a:solidFill>
                <a:schemeClr val="dk1"/>
              </a:solidFill>
              <a:effectLst/>
              <a:latin typeface="+mn-lt"/>
              <a:ea typeface="+mn-ea"/>
              <a:cs typeface="+mn-cs"/>
            </a:rPr>
            <a:t>水準</a:t>
          </a:r>
          <a:r>
            <a:rPr lang="ja-JP" altLang="ja-JP" sz="1100" b="0" i="0" baseline="0">
              <a:solidFill>
                <a:schemeClr val="dk1"/>
              </a:solidFill>
              <a:effectLst/>
              <a:latin typeface="+mn-lt"/>
              <a:ea typeface="+mn-ea"/>
              <a:cs typeface="+mn-cs"/>
            </a:rPr>
            <a:t>に抑える。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49530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21021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49530</xdr:rowOff>
    </xdr:from>
    <xdr:to>
      <xdr:col>77</xdr:col>
      <xdr:colOff>44450</xdr:colOff>
      <xdr:row>42</xdr:row>
      <xdr:rowOff>73660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89746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2745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57573</xdr:rowOff>
    </xdr:from>
    <xdr:to>
      <xdr:col>68</xdr:col>
      <xdr:colOff>152400</xdr:colOff>
      <xdr:row>42</xdr:row>
      <xdr:rowOff>89746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2584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170180</xdr:rowOff>
    </xdr:from>
    <xdr:to>
      <xdr:col>77</xdr:col>
      <xdr:colOff>95250</xdr:colOff>
      <xdr:row>42</xdr:row>
      <xdr:rowOff>100330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85107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28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38946</xdr:rowOff>
    </xdr:from>
    <xdr:to>
      <xdr:col>68</xdr:col>
      <xdr:colOff>203200</xdr:colOff>
      <xdr:row>42</xdr:row>
      <xdr:rowOff>140546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6773</xdr:rowOff>
    </xdr:from>
    <xdr:to>
      <xdr:col>64</xdr:col>
      <xdr:colOff>152400</xdr:colOff>
      <xdr:row>42</xdr:row>
      <xdr:rowOff>108373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93150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将来負担比率については、大規模起債の償還終了等により徐々に減少し</a:t>
          </a:r>
          <a:r>
            <a:rPr lang="ja-JP" altLang="en-US" sz="1100" b="0" i="0" baseline="0">
              <a:solidFill>
                <a:schemeClr val="dk1"/>
              </a:solidFill>
              <a:effectLst/>
              <a:latin typeface="+mn-lt"/>
              <a:ea typeface="+mn-ea"/>
              <a:cs typeface="+mn-cs"/>
            </a:rPr>
            <a:t>、令和５年度はマイナスとなったが、基金残高が少ないことや新</a:t>
          </a:r>
          <a:r>
            <a:rPr lang="ja-JP" altLang="ja-JP" sz="1100" b="0" i="0" baseline="0">
              <a:solidFill>
                <a:schemeClr val="dk1"/>
              </a:solidFill>
              <a:effectLst/>
              <a:latin typeface="+mn-lt"/>
              <a:ea typeface="+mn-ea"/>
              <a:cs typeface="+mn-cs"/>
            </a:rPr>
            <a:t>庁舎建設事業及び一部事務組合の建設事業等の大型事業</a:t>
          </a:r>
          <a:r>
            <a:rPr lang="ja-JP" altLang="en-US" sz="1100" b="0" i="0" baseline="0">
              <a:solidFill>
                <a:schemeClr val="dk1"/>
              </a:solidFill>
              <a:effectLst/>
              <a:latin typeface="+mn-lt"/>
              <a:ea typeface="+mn-ea"/>
              <a:cs typeface="+mn-cs"/>
            </a:rPr>
            <a:t>に係る起債が大きく見込まれ</a:t>
          </a:r>
          <a:r>
            <a:rPr lang="ja-JP" altLang="ja-JP" sz="1100" b="0" i="0" baseline="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地方債残高の増加が避けられない</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今まで以上に事業を選択し、起債を抑える必要がある。</a:t>
          </a:r>
          <a:r>
            <a:rPr lang="en-US"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借入れにあたっては、条件の有利な起債を選択し、将来負担の</a:t>
          </a:r>
          <a:r>
            <a:rPr kumimoji="1" lang="ja-JP" altLang="en-US" sz="1100">
              <a:solidFill>
                <a:schemeClr val="dk1"/>
              </a:solidFill>
              <a:effectLst/>
              <a:latin typeface="+mn-lt"/>
              <a:ea typeface="+mn-ea"/>
              <a:cs typeface="+mn-cs"/>
            </a:rPr>
            <a:t>軽減</a:t>
          </a:r>
          <a:r>
            <a:rPr kumimoji="1" lang="ja-JP" altLang="ja-JP" sz="1100">
              <a:solidFill>
                <a:schemeClr val="dk1"/>
              </a:solidFill>
              <a:effectLst/>
              <a:latin typeface="+mn-lt"/>
              <a:ea typeface="+mn-ea"/>
              <a:cs typeface="+mn-cs"/>
            </a:rPr>
            <a:t>を検討していく。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154456</xdr:rowOff>
    </xdr:from>
    <xdr:to>
      <xdr:col>77</xdr:col>
      <xdr:colOff>44450</xdr:colOff>
      <xdr:row>14</xdr:row>
      <xdr:rowOff>120892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383306"/>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120892</xdr:rowOff>
    </xdr:from>
    <xdr:to>
      <xdr:col>72</xdr:col>
      <xdr:colOff>203200</xdr:colOff>
      <xdr:row>15</xdr:row>
      <xdr:rowOff>165463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521192"/>
          <a:ext cx="889000" cy="21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165463</xdr:rowOff>
    </xdr:from>
    <xdr:to>
      <xdr:col>68</xdr:col>
      <xdr:colOff>152400</xdr:colOff>
      <xdr:row>17</xdr:row>
      <xdr:rowOff>23646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737213"/>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103656</xdr:rowOff>
    </xdr:from>
    <xdr:to>
      <xdr:col>77</xdr:col>
      <xdr:colOff>95250</xdr:colOff>
      <xdr:row>14</xdr:row>
      <xdr:rowOff>33806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3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18583</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418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70092</xdr:rowOff>
    </xdr:from>
    <xdr:to>
      <xdr:col>73</xdr:col>
      <xdr:colOff>44450</xdr:colOff>
      <xdr:row>15</xdr:row>
      <xdr:rowOff>242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4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156469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55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114663</xdr:rowOff>
    </xdr:from>
    <xdr:to>
      <xdr:col>68</xdr:col>
      <xdr:colOff>203200</xdr:colOff>
      <xdr:row>16</xdr:row>
      <xdr:rowOff>44813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68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29590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7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144296</xdr:rowOff>
    </xdr:from>
    <xdr:to>
      <xdr:col>64</xdr:col>
      <xdr:colOff>152400</xdr:colOff>
      <xdr:row>17</xdr:row>
      <xdr:rowOff>74446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88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59223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97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徳島県牟岐町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3,575
3,548
56.62
3,863,211
3,498,908
285,541
2,284,966
3,265,135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人件費にかかる経常収支比率については</a:t>
          </a:r>
          <a:r>
            <a:rPr kumimoji="1" lang="ja-JP" altLang="en-US"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対前年度比０．</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の２６．</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％とな</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、類似団体と比較して</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高い水準で推移している</a:t>
          </a:r>
          <a:r>
            <a:rPr lang="ja-JP" altLang="en-US" sz="1100" b="0" i="0" baseline="0">
              <a:solidFill>
                <a:schemeClr val="dk1"/>
              </a:solidFill>
              <a:effectLst/>
              <a:latin typeface="+mn-lt"/>
              <a:ea typeface="+mn-ea"/>
              <a:cs typeface="+mn-cs"/>
            </a:rPr>
            <a:t>。職員数の増と合わせて、</a:t>
          </a:r>
          <a:r>
            <a:rPr kumimoji="1" lang="ja-JP" altLang="ja-JP" sz="1100">
              <a:solidFill>
                <a:schemeClr val="dk1"/>
              </a:solidFill>
              <a:effectLst/>
              <a:latin typeface="+mn-lt"/>
              <a:ea typeface="+mn-ea"/>
              <a:cs typeface="+mn-cs"/>
            </a:rPr>
            <a:t>物価上昇に伴う賃上げが影響を及ぼし、増加</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要因となっている。</a:t>
          </a:r>
          <a:r>
            <a:rPr lang="ja-JP" altLang="ja-JP" sz="1100" b="0" i="0" baseline="0">
              <a:solidFill>
                <a:schemeClr val="dk1"/>
              </a:solidFill>
              <a:effectLst/>
              <a:latin typeface="+mn-lt"/>
              <a:ea typeface="+mn-ea"/>
              <a:cs typeface="+mn-cs"/>
            </a:rPr>
            <a:t>今後も事業運営の改善や執行方法の見直し</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ＡＩ（人口知能）などの新たな技術の活用</a:t>
          </a:r>
          <a:r>
            <a:rPr lang="ja-JP" altLang="en-US" sz="1100" b="0" i="0" baseline="0">
              <a:solidFill>
                <a:schemeClr val="dk1"/>
              </a:solidFill>
              <a:effectLst/>
              <a:latin typeface="+mn-lt"/>
              <a:ea typeface="+mn-ea"/>
              <a:cs typeface="+mn-cs"/>
            </a:rPr>
            <a:t>の検討等</a:t>
          </a:r>
          <a:r>
            <a:rPr lang="ja-JP" altLang="ja-JP" sz="1100" b="0" i="0" baseline="0">
              <a:solidFill>
                <a:schemeClr val="dk1"/>
              </a:solidFill>
              <a:effectLst/>
              <a:latin typeface="+mn-lt"/>
              <a:ea typeface="+mn-ea"/>
              <a:cs typeface="+mn-cs"/>
            </a:rPr>
            <a:t>、効率的な行政運営に努める。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100330</xdr:rowOff>
    </xdr:from>
    <xdr:to>
      <xdr:col>24</xdr:col>
      <xdr:colOff>25400</xdr:colOff>
      <xdr:row>36</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725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100330</xdr:rowOff>
    </xdr:from>
    <xdr:to>
      <xdr:col>19</xdr:col>
      <xdr:colOff>187325</xdr:colOff>
      <xdr:row>36</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725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107950</xdr:rowOff>
    </xdr:from>
    <xdr:to>
      <xdr:col>15</xdr:col>
      <xdr:colOff>98425</xdr:colOff>
      <xdr:row>37</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801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161290</xdr:rowOff>
    </xdr:from>
    <xdr:to>
      <xdr:col>11</xdr:col>
      <xdr:colOff>9525</xdr:colOff>
      <xdr:row>37</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334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72390</xdr:rowOff>
    </xdr:from>
    <xdr:to>
      <xdr:col>24</xdr:col>
      <xdr:colOff>76200</xdr:colOff>
      <xdr:row>37</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49530</xdr:rowOff>
    </xdr:from>
    <xdr:to>
      <xdr:col>20</xdr:col>
      <xdr:colOff>38100</xdr:colOff>
      <xdr:row>36</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0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57150</xdr:rowOff>
    </xdr:from>
    <xdr:to>
      <xdr:col>15</xdr:col>
      <xdr:colOff>149225</xdr:colOff>
      <xdr:row>36</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110490</xdr:rowOff>
    </xdr:from>
    <xdr:to>
      <xdr:col>6</xdr:col>
      <xdr:colOff>171450</xdr:colOff>
      <xdr:row>37</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費にかかる経常収支比率については、</a:t>
          </a:r>
          <a:r>
            <a:rPr lang="ja-JP" altLang="ja-JP" sz="1100" b="0" i="0" baseline="0">
              <a:solidFill>
                <a:schemeClr val="dk1"/>
              </a:solidFill>
              <a:effectLst/>
              <a:latin typeface="+mn-lt"/>
              <a:ea typeface="+mn-ea"/>
              <a:cs typeface="+mn-cs"/>
            </a:rPr>
            <a:t>類似団体や県平均より下回っている現状であるが、対前年度比</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ポイント増の１２．</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％となった。デジタル推進費の増が、物件費増加の要因となっている。今後も引き続き事務事業の見直しを図るとともに、経費の削減に取り組む。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108712</xdr:rowOff>
    </xdr:from>
    <xdr:to>
      <xdr:col>82</xdr:col>
      <xdr:colOff>107950</xdr:colOff>
      <xdr:row>16</xdr:row>
      <xdr:rowOff>145288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5191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49276</xdr:rowOff>
    </xdr:from>
    <xdr:to>
      <xdr:col>78</xdr:col>
      <xdr:colOff>69850</xdr:colOff>
      <xdr:row>16</xdr:row>
      <xdr:rowOff>108712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924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49276</xdr:rowOff>
    </xdr:from>
    <xdr:to>
      <xdr:col>73</xdr:col>
      <xdr:colOff>180975</xdr:colOff>
      <xdr:row>16</xdr:row>
      <xdr:rowOff>90424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924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90424</xdr:rowOff>
    </xdr:from>
    <xdr:to>
      <xdr:col>69</xdr:col>
      <xdr:colOff>92075</xdr:colOff>
      <xdr:row>16</xdr:row>
      <xdr:rowOff>145288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336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45991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94488</xdr:rowOff>
    </xdr:from>
    <xdr:to>
      <xdr:col>82</xdr:col>
      <xdr:colOff>158750</xdr:colOff>
      <xdr:row>17</xdr:row>
      <xdr:rowOff>24638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111015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8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57912</xdr:rowOff>
    </xdr:from>
    <xdr:to>
      <xdr:col>78</xdr:col>
      <xdr:colOff>120650</xdr:colOff>
      <xdr:row>16</xdr:row>
      <xdr:rowOff>159512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169689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69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169926</xdr:rowOff>
    </xdr:from>
    <xdr:to>
      <xdr:col>74</xdr:col>
      <xdr:colOff>31750</xdr:colOff>
      <xdr:row>16</xdr:row>
      <xdr:rowOff>100076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110253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39624</xdr:rowOff>
    </xdr:from>
    <xdr:to>
      <xdr:col>69</xdr:col>
      <xdr:colOff>142875</xdr:colOff>
      <xdr:row>16</xdr:row>
      <xdr:rowOff>141224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151401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扶助</a:t>
          </a:r>
          <a:r>
            <a:rPr kumimoji="1" lang="ja-JP" altLang="ja-JP" sz="1100">
              <a:solidFill>
                <a:schemeClr val="dk1"/>
              </a:solidFill>
              <a:effectLst/>
              <a:latin typeface="+mn-lt"/>
              <a:ea typeface="+mn-ea"/>
              <a:cs typeface="+mn-cs"/>
            </a:rPr>
            <a:t>費にかかる経常収支比率については、</a:t>
          </a:r>
          <a:r>
            <a:rPr lang="ja-JP" altLang="ja-JP" sz="1100" b="0" i="0" baseline="0">
              <a:solidFill>
                <a:schemeClr val="dk1"/>
              </a:solidFill>
              <a:effectLst/>
              <a:latin typeface="+mn-lt"/>
              <a:ea typeface="+mn-ea"/>
              <a:cs typeface="+mn-cs"/>
            </a:rPr>
            <a:t>類似団体より</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ポイント上回っており、高齢化の影響が大きいと考えられる。</a:t>
          </a:r>
          <a:r>
            <a:rPr lang="ja-JP" altLang="ja-JP" sz="1100">
              <a:solidFill>
                <a:schemeClr val="dk1"/>
              </a:solidFill>
              <a:effectLst/>
              <a:latin typeface="+mn-lt"/>
              <a:ea typeface="+mn-ea"/>
              <a:cs typeface="+mn-cs"/>
            </a:rPr>
            <a:t>扶助費の増加は財政運営上大きな課題であるため、町民生活への影響を考慮し、町単独事業の見直しや積極的な収入確保に努める。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57</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7472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56</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728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728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xdr:rowOff>
    </xdr:from>
    <xdr:to>
      <xdr:col>11</xdr:col>
      <xdr:colOff>9525</xdr:colOff>
      <xdr:row>57</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785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95250</xdr:rowOff>
    </xdr:from>
    <xdr:to>
      <xdr:col>20</xdr:col>
      <xdr:colOff>38100</xdr:colOff>
      <xdr:row>57</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10177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にかかる経常収支比率については、</a:t>
          </a:r>
          <a:r>
            <a:rPr lang="ja-JP" altLang="ja-JP" sz="1100" b="0" i="0" baseline="0">
              <a:solidFill>
                <a:schemeClr val="dk1"/>
              </a:solidFill>
              <a:effectLst/>
              <a:latin typeface="+mn-lt"/>
              <a:ea typeface="+mn-ea"/>
              <a:cs typeface="+mn-cs"/>
            </a:rPr>
            <a:t>類似団体と比較して高い水準で推移している。高齢化が進む中で、国民健康保険</a:t>
          </a:r>
          <a:r>
            <a:rPr lang="ja-JP" altLang="en-US" sz="1100" b="0" i="0" baseline="0">
              <a:solidFill>
                <a:schemeClr val="dk1"/>
              </a:solidFill>
              <a:effectLst/>
              <a:latin typeface="+mn-lt"/>
              <a:ea typeface="+mn-ea"/>
              <a:cs typeface="+mn-cs"/>
            </a:rPr>
            <a:t>特別</a:t>
          </a:r>
          <a:r>
            <a:rPr lang="ja-JP" altLang="ja-JP" sz="1100" b="0" i="0" baseline="0">
              <a:solidFill>
                <a:schemeClr val="dk1"/>
              </a:solidFill>
              <a:effectLst/>
              <a:latin typeface="+mn-lt"/>
              <a:ea typeface="+mn-ea"/>
              <a:cs typeface="+mn-cs"/>
            </a:rPr>
            <a:t>会計、後期高齢者医療</a:t>
          </a:r>
          <a:r>
            <a:rPr lang="ja-JP" altLang="en-US" sz="1100" b="0" i="0" baseline="0">
              <a:solidFill>
                <a:schemeClr val="dk1"/>
              </a:solidFill>
              <a:effectLst/>
              <a:latin typeface="+mn-lt"/>
              <a:ea typeface="+mn-ea"/>
              <a:cs typeface="+mn-cs"/>
            </a:rPr>
            <a:t>特別</a:t>
          </a:r>
          <a:r>
            <a:rPr lang="ja-JP" altLang="ja-JP" sz="1100" b="0" i="0" baseline="0">
              <a:solidFill>
                <a:schemeClr val="dk1"/>
              </a:solidFill>
              <a:effectLst/>
              <a:latin typeface="+mn-lt"/>
              <a:ea typeface="+mn-ea"/>
              <a:cs typeface="+mn-cs"/>
            </a:rPr>
            <a:t>会計及び介護保険</a:t>
          </a:r>
          <a:r>
            <a:rPr lang="ja-JP" altLang="en-US" sz="1100" b="0" i="0" baseline="0">
              <a:solidFill>
                <a:schemeClr val="dk1"/>
              </a:solidFill>
              <a:effectLst/>
              <a:latin typeface="+mn-lt"/>
              <a:ea typeface="+mn-ea"/>
              <a:cs typeface="+mn-cs"/>
            </a:rPr>
            <a:t>特別</a:t>
          </a:r>
          <a:r>
            <a:rPr lang="ja-JP" altLang="ja-JP" sz="1100" b="0" i="0" baseline="0">
              <a:solidFill>
                <a:schemeClr val="dk1"/>
              </a:solidFill>
              <a:effectLst/>
              <a:latin typeface="+mn-lt"/>
              <a:ea typeface="+mn-ea"/>
              <a:cs typeface="+mn-cs"/>
            </a:rPr>
            <a:t>会計</a:t>
          </a:r>
          <a:r>
            <a:rPr lang="ja-JP" altLang="en-US" sz="1100" b="0" i="0" baseline="0">
              <a:solidFill>
                <a:schemeClr val="dk1"/>
              </a:solidFill>
              <a:effectLst/>
              <a:latin typeface="+mn-lt"/>
              <a:ea typeface="+mn-ea"/>
              <a:cs typeface="+mn-cs"/>
            </a:rPr>
            <a:t>において</a:t>
          </a:r>
          <a:r>
            <a:rPr lang="ja-JP" altLang="ja-JP" sz="1100" b="0" i="0" baseline="0">
              <a:solidFill>
                <a:schemeClr val="dk1"/>
              </a:solidFill>
              <a:effectLst/>
              <a:latin typeface="+mn-lt"/>
              <a:ea typeface="+mn-ea"/>
              <a:cs typeface="+mn-cs"/>
            </a:rPr>
            <a:t>歳出が拡大傾向にあり、それに伴い繰出金が多額となってきているのが要因と考えられる。今後も保険料の適正化を図るなどにより、税収を主な財源とする普通会計の負担額を減らしていくよう努める。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9339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57</xdr:row>
      <xdr:rowOff>161290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933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81280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933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81280</xdr:rowOff>
    </xdr:from>
    <xdr:to>
      <xdr:col>69</xdr:col>
      <xdr:colOff>92075</xdr:colOff>
      <xdr:row>58</xdr:row>
      <xdr:rowOff>149860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025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138447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99060</xdr:rowOff>
    </xdr:from>
    <xdr:to>
      <xdr:col>65</xdr:col>
      <xdr:colOff>53975</xdr:colOff>
      <xdr:row>59</xdr:row>
      <xdr:rowOff>29210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13987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補助</a:t>
          </a:r>
          <a:r>
            <a:rPr kumimoji="1" lang="ja-JP" altLang="ja-JP" sz="1100">
              <a:solidFill>
                <a:schemeClr val="dk1"/>
              </a:solidFill>
              <a:effectLst/>
              <a:latin typeface="+mn-lt"/>
              <a:ea typeface="+mn-ea"/>
              <a:cs typeface="+mn-cs"/>
            </a:rPr>
            <a:t>費にかかる経常収支比率については、</a:t>
          </a:r>
          <a:r>
            <a:rPr lang="ja-JP" altLang="ja-JP" sz="1100" b="0" i="0" baseline="0">
              <a:solidFill>
                <a:schemeClr val="dk1"/>
              </a:solidFill>
              <a:effectLst/>
              <a:latin typeface="+mn-lt"/>
              <a:ea typeface="+mn-ea"/>
              <a:cs typeface="+mn-cs"/>
            </a:rPr>
            <a:t>対前年度比</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．７ポイント増の１</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％となり、類似団体と比較して依然として高い水準で推移して</a:t>
          </a:r>
          <a:r>
            <a:rPr lang="ja-JP" altLang="en-US" sz="1100" b="0" i="0" baseline="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一部事務組合負担金に対する補助費</a:t>
          </a:r>
          <a:r>
            <a:rPr kumimoji="1" lang="ja-JP" altLang="en-US" sz="1100">
              <a:solidFill>
                <a:schemeClr val="dk1"/>
              </a:solidFill>
              <a:effectLst/>
              <a:latin typeface="+mn-lt"/>
              <a:ea typeface="+mn-ea"/>
              <a:cs typeface="+mn-cs"/>
            </a:rPr>
            <a:t>の増が大きな増加要因として挙げられる。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も、海部郡衛生処理事務組合の</a:t>
          </a:r>
          <a:r>
            <a:rPr kumimoji="1" lang="ja-JP" altLang="ja-JP" sz="1100">
              <a:solidFill>
                <a:schemeClr val="dk1"/>
              </a:solidFill>
              <a:effectLst/>
              <a:latin typeface="+mn-lt"/>
              <a:ea typeface="+mn-ea"/>
              <a:cs typeface="+mn-cs"/>
            </a:rPr>
            <a:t>ごみ処理施設整備事業</a:t>
          </a:r>
          <a:r>
            <a:rPr kumimoji="1" lang="ja-JP" altLang="en-US" sz="1100">
              <a:solidFill>
                <a:schemeClr val="dk1"/>
              </a:solidFill>
              <a:effectLst/>
              <a:latin typeface="+mn-lt"/>
              <a:ea typeface="+mn-ea"/>
              <a:cs typeface="+mn-cs"/>
            </a:rPr>
            <a:t>や海部消防組合の新庁舎建設事業等</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負担金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が想定される</a:t>
          </a:r>
          <a:r>
            <a:rPr kumimoji="1" lang="ja-JP" altLang="ja-JP" sz="110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町単独補助金の見直しなど</a:t>
          </a:r>
          <a:r>
            <a:rPr lang="ja-JP" altLang="en-US" sz="1100" b="0" i="0" baseline="0">
              <a:solidFill>
                <a:schemeClr val="dk1"/>
              </a:solidFill>
              <a:effectLst/>
              <a:latin typeface="+mn-lt"/>
              <a:ea typeface="+mn-ea"/>
              <a:cs typeface="+mn-cs"/>
            </a:rPr>
            <a:t>と合わせて、</a:t>
          </a:r>
          <a:r>
            <a:rPr lang="ja-JP" altLang="ja-JP" sz="1100" b="0" i="0" baseline="0">
              <a:solidFill>
                <a:schemeClr val="dk1"/>
              </a:solidFill>
              <a:effectLst/>
              <a:latin typeface="+mn-lt"/>
              <a:ea typeface="+mn-ea"/>
              <a:cs typeface="+mn-cs"/>
            </a:rPr>
            <a:t>今後も引き続き抑制に努める。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165862</xdr:rowOff>
    </xdr:from>
    <xdr:to>
      <xdr:col>82</xdr:col>
      <xdr:colOff>107950</xdr:colOff>
      <xdr:row>38</xdr:row>
      <xdr:rowOff>72136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50951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133858</xdr:rowOff>
    </xdr:from>
    <xdr:to>
      <xdr:col>78</xdr:col>
      <xdr:colOff>69850</xdr:colOff>
      <xdr:row>37</xdr:row>
      <xdr:rowOff>165862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4775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38</xdr:row>
      <xdr:rowOff>30988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4775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xdr:rowOff>
    </xdr:from>
    <xdr:to>
      <xdr:col>69</xdr:col>
      <xdr:colOff>92075</xdr:colOff>
      <xdr:row>38</xdr:row>
      <xdr:rowOff>30988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5232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21336</xdr:rowOff>
    </xdr:from>
    <xdr:to>
      <xdr:col>82</xdr:col>
      <xdr:colOff>158750</xdr:colOff>
      <xdr:row>38</xdr:row>
      <xdr:rowOff>122936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164863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115062</xdr:rowOff>
    </xdr:from>
    <xdr:to>
      <xdr:col>78</xdr:col>
      <xdr:colOff>120650</xdr:colOff>
      <xdr:row>38</xdr:row>
      <xdr:rowOff>45212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29989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151638</xdr:rowOff>
    </xdr:from>
    <xdr:to>
      <xdr:col>69</xdr:col>
      <xdr:colOff>142875</xdr:colOff>
      <xdr:row>38</xdr:row>
      <xdr:rowOff>81788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66565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128778</xdr:rowOff>
    </xdr:from>
    <xdr:to>
      <xdr:col>65</xdr:col>
      <xdr:colOff>53975</xdr:colOff>
      <xdr:row>38</xdr:row>
      <xdr:rowOff>58928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43705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対前年度比</a:t>
          </a:r>
          <a:r>
            <a:rPr lang="ja-JP" altLang="en-US" sz="1100" b="0" i="0" baseline="0">
              <a:solidFill>
                <a:schemeClr val="dk1"/>
              </a:solidFill>
              <a:effectLst/>
              <a:latin typeface="+mn-lt"/>
              <a:ea typeface="+mn-ea"/>
              <a:cs typeface="+mn-cs"/>
            </a:rPr>
            <a:t>０．２</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の１９．</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％と</a:t>
          </a:r>
          <a:r>
            <a:rPr lang="ja-JP" altLang="en-US" sz="1100" b="0" i="0" baseline="0">
              <a:solidFill>
                <a:schemeClr val="dk1"/>
              </a:solidFill>
              <a:effectLst/>
              <a:latin typeface="+mn-lt"/>
              <a:ea typeface="+mn-ea"/>
              <a:cs typeface="+mn-cs"/>
            </a:rPr>
            <a:t>なり</a:t>
          </a:r>
          <a:r>
            <a:rPr lang="ja-JP" altLang="ja-JP" sz="1100" b="0" i="0" baseline="0">
              <a:solidFill>
                <a:schemeClr val="dk1"/>
              </a:solidFill>
              <a:effectLst/>
              <a:latin typeface="+mn-lt"/>
              <a:ea typeface="+mn-ea"/>
              <a:cs typeface="+mn-cs"/>
            </a:rPr>
            <a:t>、類似団体と比較して</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ポイント上回っている。大規模起債の償還終了等により、公債費比率、起債制限比率ともに年々数値が減少してきたが、今後、新庁舎建設事業及び一部事務組合の建設事業等の大型事業に係る起債が大きく見込まれ、</a:t>
          </a:r>
          <a:r>
            <a:rPr kumimoji="1" lang="ja-JP" altLang="ja-JP" sz="1100" baseline="0">
              <a:solidFill>
                <a:schemeClr val="dk1"/>
              </a:solidFill>
              <a:effectLst/>
              <a:latin typeface="+mn-lt"/>
              <a:ea typeface="+mn-ea"/>
              <a:cs typeface="+mn-cs"/>
            </a:rPr>
            <a:t>借入額及び償還額の増加</a:t>
          </a:r>
          <a:r>
            <a:rPr kumimoji="1" lang="ja-JP" altLang="en-US" sz="1100" baseline="0">
              <a:solidFill>
                <a:schemeClr val="dk1"/>
              </a:solidFill>
              <a:effectLst/>
              <a:latin typeface="+mn-lt"/>
              <a:ea typeface="+mn-ea"/>
              <a:cs typeface="+mn-cs"/>
            </a:rPr>
            <a:t>により</a:t>
          </a:r>
          <a:r>
            <a:rPr kumimoji="1" lang="ja-JP" altLang="ja-JP" sz="110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数値の上昇が</a:t>
          </a:r>
          <a:r>
            <a:rPr lang="ja-JP" altLang="en-US" sz="1100" b="0" i="0" baseline="0">
              <a:solidFill>
                <a:schemeClr val="dk1"/>
              </a:solidFill>
              <a:effectLst/>
              <a:latin typeface="+mn-lt"/>
              <a:ea typeface="+mn-ea"/>
              <a:cs typeface="+mn-cs"/>
            </a:rPr>
            <a:t>想定され</a:t>
          </a:r>
          <a:r>
            <a:rPr lang="ja-JP" altLang="ja-JP" sz="1100" b="0" i="0" baseline="0">
              <a:solidFill>
                <a:schemeClr val="dk1"/>
              </a:solidFill>
              <a:effectLst/>
              <a:latin typeface="+mn-lt"/>
              <a:ea typeface="+mn-ea"/>
              <a:cs typeface="+mn-cs"/>
            </a:rPr>
            <a:t>る。事業の実施にあたっては、有利な起債を中心に緊急度の高い事業を選択して行い、公債費の増大を最小限に抑制するよう努める。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35561</xdr:rowOff>
    </xdr:from>
    <xdr:to>
      <xdr:col>24</xdr:col>
      <xdr:colOff>25400</xdr:colOff>
      <xdr:row>77</xdr:row>
      <xdr:rowOff>43180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2372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35561</xdr:rowOff>
    </xdr:from>
    <xdr:to>
      <xdr:col>19</xdr:col>
      <xdr:colOff>187325</xdr:colOff>
      <xdr:row>77</xdr:row>
      <xdr:rowOff>54611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2372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54611</xdr:rowOff>
    </xdr:from>
    <xdr:to>
      <xdr:col>15</xdr:col>
      <xdr:colOff>98425</xdr:colOff>
      <xdr:row>78</xdr:row>
      <xdr:rowOff>16511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256261"/>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xdr:rowOff>
    </xdr:from>
    <xdr:to>
      <xdr:col>11</xdr:col>
      <xdr:colOff>9525</xdr:colOff>
      <xdr:row>78</xdr:row>
      <xdr:rowOff>16511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3743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123207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135907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156211</xdr:rowOff>
    </xdr:from>
    <xdr:to>
      <xdr:col>20</xdr:col>
      <xdr:colOff>38100</xdr:colOff>
      <xdr:row>77</xdr:row>
      <xdr:rowOff>86361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71138</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72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3811</xdr:rowOff>
    </xdr:from>
    <xdr:to>
      <xdr:col>15</xdr:col>
      <xdr:colOff>149225</xdr:colOff>
      <xdr:row>77</xdr:row>
      <xdr:rowOff>105411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137161</xdr:rowOff>
    </xdr:from>
    <xdr:to>
      <xdr:col>11</xdr:col>
      <xdr:colOff>60325</xdr:colOff>
      <xdr:row>78</xdr:row>
      <xdr:rowOff>67311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52088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121920</xdr:rowOff>
    </xdr:from>
    <xdr:to>
      <xdr:col>6</xdr:col>
      <xdr:colOff>171450</xdr:colOff>
      <xdr:row>78</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36847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公債費以外にかかる経常収支比率については、</a:t>
          </a:r>
          <a:r>
            <a:rPr lang="ja-JP" altLang="ja-JP" sz="1100" b="0" i="0" baseline="0">
              <a:solidFill>
                <a:schemeClr val="dk1"/>
              </a:solidFill>
              <a:effectLst/>
              <a:latin typeface="+mn-lt"/>
              <a:ea typeface="+mn-ea"/>
              <a:cs typeface="+mn-cs"/>
            </a:rPr>
            <a:t>対前年度比</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ポイント増の７</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％となり、類似団体と比較して高い水準で推移している。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新</a:t>
          </a:r>
          <a:r>
            <a:rPr kumimoji="1" lang="ja-JP" altLang="ja-JP" sz="1100">
              <a:solidFill>
                <a:schemeClr val="dk1"/>
              </a:solidFill>
              <a:effectLst/>
              <a:latin typeface="+mn-lt"/>
              <a:ea typeface="+mn-ea"/>
              <a:cs typeface="+mn-cs"/>
            </a:rPr>
            <a:t>庁舎建設等の大型事業を進めていくにあたり、普通建設事業及び物件費の増加が見込まれる。</a:t>
          </a:r>
          <a:r>
            <a:rPr kumimoji="1" lang="ja-JP" altLang="en-US" sz="1100">
              <a:solidFill>
                <a:schemeClr val="dk1"/>
              </a:solidFill>
              <a:effectLst/>
              <a:latin typeface="+mn-lt"/>
              <a:ea typeface="+mn-ea"/>
              <a:cs typeface="+mn-cs"/>
            </a:rPr>
            <a:t>より一層の</a:t>
          </a:r>
          <a:r>
            <a:rPr kumimoji="1" lang="ja-JP" altLang="ja-JP" sz="1100">
              <a:solidFill>
                <a:schemeClr val="dk1"/>
              </a:solidFill>
              <a:effectLst/>
              <a:latin typeface="+mn-lt"/>
              <a:ea typeface="+mn-ea"/>
              <a:cs typeface="+mn-cs"/>
            </a:rPr>
            <a:t>歳出の取捨選択等のスリム化と一般財源の確保に努める必要がある。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68218</xdr:rowOff>
    </xdr:from>
    <xdr:to>
      <xdr:col>82</xdr:col>
      <xdr:colOff>107950</xdr:colOff>
      <xdr:row>79</xdr:row>
      <xdr:rowOff>40458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441318"/>
          <a:ext cx="838200" cy="14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6169</xdr:rowOff>
    </xdr:from>
    <xdr:to>
      <xdr:col>78</xdr:col>
      <xdr:colOff>69850</xdr:colOff>
      <xdr:row>78</xdr:row>
      <xdr:rowOff>68218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37926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6169</xdr:rowOff>
    </xdr:from>
    <xdr:to>
      <xdr:col>73</xdr:col>
      <xdr:colOff>180975</xdr:colOff>
      <xdr:row>79</xdr:row>
      <xdr:rowOff>37193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379269"/>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37193</xdr:rowOff>
    </xdr:from>
    <xdr:to>
      <xdr:col>69</xdr:col>
      <xdr:colOff>92075</xdr:colOff>
      <xdr:row>79</xdr:row>
      <xdr:rowOff>66584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5817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161108</xdr:rowOff>
    </xdr:from>
    <xdr:to>
      <xdr:col>82</xdr:col>
      <xdr:colOff>158750</xdr:colOff>
      <xdr:row>79</xdr:row>
      <xdr:rowOff>91258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3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133185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06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17418</xdr:rowOff>
    </xdr:from>
    <xdr:to>
      <xdr:col>78</xdr:col>
      <xdr:colOff>120650</xdr:colOff>
      <xdr:row>78</xdr:row>
      <xdr:rowOff>119018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103795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7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126819</xdr:rowOff>
    </xdr:from>
    <xdr:to>
      <xdr:col>74</xdr:col>
      <xdr:colOff>31750</xdr:colOff>
      <xdr:row>78</xdr:row>
      <xdr:rowOff>56969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41746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1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157843</xdr:rowOff>
    </xdr:from>
    <xdr:to>
      <xdr:col>69</xdr:col>
      <xdr:colOff>142875</xdr:colOff>
      <xdr:row>79</xdr:row>
      <xdr:rowOff>87993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5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72770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61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15784</xdr:rowOff>
    </xdr:from>
    <xdr:to>
      <xdr:col>65</xdr:col>
      <xdr:colOff>53975</xdr:colOff>
      <xdr:row>79</xdr:row>
      <xdr:rowOff>117384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102161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4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徳島県牟岐町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9116</xdr:rowOff>
    </xdr:from>
    <xdr:to>
      <xdr:col>29</xdr:col>
      <xdr:colOff>127000</xdr:colOff>
      <xdr:row>19</xdr:row>
      <xdr:rowOff>31436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314291"/>
          <a:ext cx="647700" cy="22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14615</xdr:rowOff>
    </xdr:from>
    <xdr:to>
      <xdr:col>26</xdr:col>
      <xdr:colOff>50800</xdr:colOff>
      <xdr:row>19</xdr:row>
      <xdr:rowOff>31436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4305300" y="3319790"/>
          <a:ext cx="698500" cy="16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14615</xdr:rowOff>
    </xdr:from>
    <xdr:to>
      <xdr:col>22</xdr:col>
      <xdr:colOff>114300</xdr:colOff>
      <xdr:row>19</xdr:row>
      <xdr:rowOff>53163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319790"/>
          <a:ext cx="698500" cy="38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29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53163</xdr:rowOff>
    </xdr:from>
    <xdr:to>
      <xdr:col>18</xdr:col>
      <xdr:colOff>177800</xdr:colOff>
      <xdr:row>19</xdr:row>
      <xdr:rowOff>67473</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358338"/>
          <a:ext cx="698500" cy="14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30896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299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19582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29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129766</xdr:rowOff>
    </xdr:from>
    <xdr:to>
      <xdr:col>29</xdr:col>
      <xdr:colOff>177800</xdr:colOff>
      <xdr:row>19</xdr:row>
      <xdr:rowOff>59916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263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101843</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235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152086</xdr:rowOff>
    </xdr:from>
    <xdr:to>
      <xdr:col>26</xdr:col>
      <xdr:colOff>101600</xdr:colOff>
      <xdr:row>19</xdr:row>
      <xdr:rowOff>82236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285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67013</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3372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135265</xdr:rowOff>
    </xdr:from>
    <xdr:to>
      <xdr:col>22</xdr:col>
      <xdr:colOff>165100</xdr:colOff>
      <xdr:row>19</xdr:row>
      <xdr:rowOff>65415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268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50192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335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2363</xdr:rowOff>
    </xdr:from>
    <xdr:to>
      <xdr:col>19</xdr:col>
      <xdr:colOff>38100</xdr:colOff>
      <xdr:row>19</xdr:row>
      <xdr:rowOff>103963</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307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88740</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339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16673</xdr:rowOff>
    </xdr:from>
    <xdr:to>
      <xdr:col>15</xdr:col>
      <xdr:colOff>101600</xdr:colOff>
      <xdr:row>19</xdr:row>
      <xdr:rowOff>118273</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321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103050</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40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55242</xdr:rowOff>
    </xdr:from>
    <xdr:to>
      <xdr:col>29</xdr:col>
      <xdr:colOff>127000</xdr:colOff>
      <xdr:row>36</xdr:row>
      <xdr:rowOff>61670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08492"/>
          <a:ext cx="647700" cy="6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61670</xdr:rowOff>
    </xdr:from>
    <xdr:to>
      <xdr:col>26</xdr:col>
      <xdr:colOff>50800</xdr:colOff>
      <xdr:row>36</xdr:row>
      <xdr:rowOff>62661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14920"/>
          <a:ext cx="698500" cy="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59106</xdr:rowOff>
    </xdr:from>
    <xdr:to>
      <xdr:col>22</xdr:col>
      <xdr:colOff>114300</xdr:colOff>
      <xdr:row>36</xdr:row>
      <xdr:rowOff>62661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012356"/>
          <a:ext cx="698500" cy="3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59106</xdr:rowOff>
    </xdr:from>
    <xdr:to>
      <xdr:col>18</xdr:col>
      <xdr:colOff>177800</xdr:colOff>
      <xdr:row>36</xdr:row>
      <xdr:rowOff>80282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12356"/>
          <a:ext cx="698500" cy="21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98099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106999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4442</xdr:rowOff>
    </xdr:from>
    <xdr:to>
      <xdr:col>29</xdr:col>
      <xdr:colOff>177800</xdr:colOff>
      <xdr:row>36</xdr:row>
      <xdr:rowOff>106042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57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319419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2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10870</xdr:rowOff>
    </xdr:from>
    <xdr:to>
      <xdr:col>26</xdr:col>
      <xdr:colOff>101600</xdr:colOff>
      <xdr:row>36</xdr:row>
      <xdr:rowOff>112470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64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97247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5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11861</xdr:rowOff>
    </xdr:from>
    <xdr:to>
      <xdr:col>22</xdr:col>
      <xdr:colOff>165100</xdr:colOff>
      <xdr:row>36</xdr:row>
      <xdr:rowOff>113461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65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98238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5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8306</xdr:rowOff>
    </xdr:from>
    <xdr:to>
      <xdr:col>19</xdr:col>
      <xdr:colOff>38100</xdr:colOff>
      <xdr:row>36</xdr:row>
      <xdr:rowOff>109906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61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94683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29482</xdr:rowOff>
    </xdr:from>
    <xdr:to>
      <xdr:col>15</xdr:col>
      <xdr:colOff>101600</xdr:colOff>
      <xdr:row>36</xdr:row>
      <xdr:rowOff>131082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82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115859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6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徳島県牟岐町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3,575
3,548
56.62
3,863,211
3,498,908
285,541
2,284,966
3,265,135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127073</xdr:rowOff>
    </xdr:from>
    <xdr:to>
      <xdr:col>24</xdr:col>
      <xdr:colOff>63500</xdr:colOff>
      <xdr:row>37</xdr:row>
      <xdr:rowOff>143465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70723"/>
          <a:ext cx="838200" cy="1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129341</xdr:rowOff>
    </xdr:from>
    <xdr:to>
      <xdr:col>19</xdr:col>
      <xdr:colOff>177800</xdr:colOff>
      <xdr:row>37</xdr:row>
      <xdr:rowOff>143465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472991"/>
          <a:ext cx="889000" cy="1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129341</xdr:rowOff>
    </xdr:from>
    <xdr:to>
      <xdr:col>15</xdr:col>
      <xdr:colOff>50800</xdr:colOff>
      <xdr:row>37</xdr:row>
      <xdr:rowOff>159848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72991"/>
          <a:ext cx="889000" cy="3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159848</xdr:rowOff>
    </xdr:from>
    <xdr:to>
      <xdr:col>10</xdr:col>
      <xdr:colOff>114300</xdr:colOff>
      <xdr:row>38</xdr:row>
      <xdr:rowOff>24898</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03498"/>
          <a:ext cx="8890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117244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152841</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76273</xdr:rowOff>
    </xdr:from>
    <xdr:to>
      <xdr:col>24</xdr:col>
      <xdr:colOff>114300</xdr:colOff>
      <xdr:row>38</xdr:row>
      <xdr:rowOff>6423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1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54700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9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92665</xdr:rowOff>
    </xdr:from>
    <xdr:to>
      <xdr:col>20</xdr:col>
      <xdr:colOff>38100</xdr:colOff>
      <xdr:row>38</xdr:row>
      <xdr:rowOff>22816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363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13943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29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78541</xdr:rowOff>
    </xdr:from>
    <xdr:to>
      <xdr:col>15</xdr:col>
      <xdr:colOff>101600</xdr:colOff>
      <xdr:row>38</xdr:row>
      <xdr:rowOff>8691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2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171268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1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109048</xdr:rowOff>
    </xdr:from>
    <xdr:to>
      <xdr:col>10</xdr:col>
      <xdr:colOff>165100</xdr:colOff>
      <xdr:row>38</xdr:row>
      <xdr:rowOff>39198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5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30325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4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145549</xdr:rowOff>
    </xdr:from>
    <xdr:to>
      <xdr:col>6</xdr:col>
      <xdr:colOff>38100</xdr:colOff>
      <xdr:row>38</xdr:row>
      <xdr:rowOff>75699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8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66825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81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106396</xdr:rowOff>
    </xdr:from>
    <xdr:to>
      <xdr:col>24</xdr:col>
      <xdr:colOff>63500</xdr:colOff>
      <xdr:row>57</xdr:row>
      <xdr:rowOff>109225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79046"/>
          <a:ext cx="838200" cy="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109225</xdr:rowOff>
    </xdr:from>
    <xdr:to>
      <xdr:col>19</xdr:col>
      <xdr:colOff>177800</xdr:colOff>
      <xdr:row>57</xdr:row>
      <xdr:rowOff>120258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81875"/>
          <a:ext cx="889000" cy="1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120258</xdr:rowOff>
    </xdr:from>
    <xdr:to>
      <xdr:col>15</xdr:col>
      <xdr:colOff>50800</xdr:colOff>
      <xdr:row>57</xdr:row>
      <xdr:rowOff>123632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92908"/>
          <a:ext cx="8890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113743</xdr:rowOff>
    </xdr:from>
    <xdr:to>
      <xdr:col>10</xdr:col>
      <xdr:colOff>114300</xdr:colOff>
      <xdr:row>57</xdr:row>
      <xdr:rowOff>123632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86393"/>
          <a:ext cx="889000" cy="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112710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4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107250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3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55596</xdr:rowOff>
    </xdr:from>
    <xdr:to>
      <xdr:col>24</xdr:col>
      <xdr:colOff>114300</xdr:colOff>
      <xdr:row>57</xdr:row>
      <xdr:rowOff>157196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2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141973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43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58425</xdr:rowOff>
    </xdr:from>
    <xdr:to>
      <xdr:col>20</xdr:col>
      <xdr:colOff>38100</xdr:colOff>
      <xdr:row>57</xdr:row>
      <xdr:rowOff>160025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3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151152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2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69458</xdr:rowOff>
    </xdr:from>
    <xdr:to>
      <xdr:col>15</xdr:col>
      <xdr:colOff>101600</xdr:colOff>
      <xdr:row>57</xdr:row>
      <xdr:rowOff>171058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4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162185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3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72832</xdr:rowOff>
    </xdr:from>
    <xdr:to>
      <xdr:col>10</xdr:col>
      <xdr:colOff>165100</xdr:colOff>
      <xdr:row>58</xdr:row>
      <xdr:rowOff>2982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4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165559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938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62943</xdr:rowOff>
    </xdr:from>
    <xdr:to>
      <xdr:col>6</xdr:col>
      <xdr:colOff>38100</xdr:colOff>
      <xdr:row>57</xdr:row>
      <xdr:rowOff>164543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3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155670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2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125929</xdr:rowOff>
    </xdr:from>
    <xdr:to>
      <xdr:col>24</xdr:col>
      <xdr:colOff>63500</xdr:colOff>
      <xdr:row>78</xdr:row>
      <xdr:rowOff>128722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99029"/>
          <a:ext cx="838200" cy="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125929</xdr:rowOff>
    </xdr:from>
    <xdr:to>
      <xdr:col>19</xdr:col>
      <xdr:colOff>177800</xdr:colOff>
      <xdr:row>78</xdr:row>
      <xdr:rowOff>128929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99029"/>
          <a:ext cx="889000" cy="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128741</xdr:rowOff>
    </xdr:from>
    <xdr:to>
      <xdr:col>15</xdr:col>
      <xdr:colOff>50800</xdr:colOff>
      <xdr:row>78</xdr:row>
      <xdr:rowOff>128929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501841"/>
          <a:ext cx="8890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128408</xdr:rowOff>
    </xdr:from>
    <xdr:to>
      <xdr:col>10</xdr:col>
      <xdr:colOff>114300</xdr:colOff>
      <xdr:row>78</xdr:row>
      <xdr:rowOff>128741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501508"/>
          <a:ext cx="889000" cy="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112895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77922</xdr:rowOff>
    </xdr:from>
    <xdr:to>
      <xdr:col>24</xdr:col>
      <xdr:colOff>114300</xdr:colOff>
      <xdr:row>79</xdr:row>
      <xdr:rowOff>8072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5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164299</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6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75129</xdr:rowOff>
    </xdr:from>
    <xdr:to>
      <xdr:col>20</xdr:col>
      <xdr:colOff>38100</xdr:colOff>
      <xdr:row>79</xdr:row>
      <xdr:rowOff>5279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167856</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4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78129</xdr:rowOff>
    </xdr:from>
    <xdr:to>
      <xdr:col>15</xdr:col>
      <xdr:colOff>101600</xdr:colOff>
      <xdr:row>79</xdr:row>
      <xdr:rowOff>8279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5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170856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4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77941</xdr:rowOff>
    </xdr:from>
    <xdr:to>
      <xdr:col>10</xdr:col>
      <xdr:colOff>165100</xdr:colOff>
      <xdr:row>79</xdr:row>
      <xdr:rowOff>8091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5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170668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4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77608</xdr:rowOff>
    </xdr:from>
    <xdr:to>
      <xdr:col>6</xdr:col>
      <xdr:colOff>38100</xdr:colOff>
      <xdr:row>79</xdr:row>
      <xdr:rowOff>7758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170335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4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38415</xdr:rowOff>
    </xdr:from>
    <xdr:to>
      <xdr:col>24</xdr:col>
      <xdr:colOff>63500</xdr:colOff>
      <xdr:row>96</xdr:row>
      <xdr:rowOff>92647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3797300" y="16497615"/>
          <a:ext cx="838200" cy="5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105555</xdr:rowOff>
    </xdr:from>
    <xdr:to>
      <xdr:col>19</xdr:col>
      <xdr:colOff>177800</xdr:colOff>
      <xdr:row>96</xdr:row>
      <xdr:rowOff>38415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393305"/>
          <a:ext cx="889000" cy="10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105555</xdr:rowOff>
    </xdr:from>
    <xdr:to>
      <xdr:col>15</xdr:col>
      <xdr:colOff>50800</xdr:colOff>
      <xdr:row>96</xdr:row>
      <xdr:rowOff>161204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393305"/>
          <a:ext cx="889000" cy="22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161204</xdr:rowOff>
    </xdr:from>
    <xdr:to>
      <xdr:col>10</xdr:col>
      <xdr:colOff>114300</xdr:colOff>
      <xdr:row>96</xdr:row>
      <xdr:rowOff>163010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620404"/>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41847</xdr:rowOff>
    </xdr:from>
    <xdr:to>
      <xdr:col>24</xdr:col>
      <xdr:colOff>114300</xdr:colOff>
      <xdr:row>96</xdr:row>
      <xdr:rowOff>143447</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50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20274</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47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159065</xdr:rowOff>
    </xdr:from>
    <xdr:to>
      <xdr:col>20</xdr:col>
      <xdr:colOff>38100</xdr:colOff>
      <xdr:row>96</xdr:row>
      <xdr:rowOff>89215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44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80342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53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54755</xdr:rowOff>
    </xdr:from>
    <xdr:to>
      <xdr:col>15</xdr:col>
      <xdr:colOff>101600</xdr:colOff>
      <xdr:row>95</xdr:row>
      <xdr:rowOff>156355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34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147482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43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110404</xdr:rowOff>
    </xdr:from>
    <xdr:to>
      <xdr:col>10</xdr:col>
      <xdr:colOff>165100</xdr:colOff>
      <xdr:row>97</xdr:row>
      <xdr:rowOff>40554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56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31681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66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112210</xdr:rowOff>
    </xdr:from>
    <xdr:to>
      <xdr:col>6</xdr:col>
      <xdr:colOff>38100</xdr:colOff>
      <xdr:row>97</xdr:row>
      <xdr:rowOff>42360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57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33487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66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132981</xdr:rowOff>
    </xdr:from>
    <xdr:to>
      <xdr:col>55</xdr:col>
      <xdr:colOff>0</xdr:colOff>
      <xdr:row>37</xdr:row>
      <xdr:rowOff>150939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476631"/>
          <a:ext cx="838200" cy="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150939</xdr:rowOff>
    </xdr:from>
    <xdr:to>
      <xdr:col>50</xdr:col>
      <xdr:colOff>114300</xdr:colOff>
      <xdr:row>37</xdr:row>
      <xdr:rowOff>161799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494589"/>
          <a:ext cx="889000" cy="1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76295</xdr:rowOff>
    </xdr:from>
    <xdr:to>
      <xdr:col>45</xdr:col>
      <xdr:colOff>177800</xdr:colOff>
      <xdr:row>37</xdr:row>
      <xdr:rowOff>161799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419945"/>
          <a:ext cx="889000" cy="8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76295</xdr:rowOff>
    </xdr:from>
    <xdr:to>
      <xdr:col>41</xdr:col>
      <xdr:colOff>50800</xdr:colOff>
      <xdr:row>38</xdr:row>
      <xdr:rowOff>25095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419945"/>
          <a:ext cx="889000" cy="1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79941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08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30758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20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82181</xdr:rowOff>
    </xdr:from>
    <xdr:to>
      <xdr:col>55</xdr:col>
      <xdr:colOff>50800</xdr:colOff>
      <xdr:row>38</xdr:row>
      <xdr:rowOff>12331</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2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17373</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61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100139</xdr:rowOff>
    </xdr:from>
    <xdr:to>
      <xdr:col>50</xdr:col>
      <xdr:colOff>165100</xdr:colOff>
      <xdr:row>38</xdr:row>
      <xdr:rowOff>30289</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44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21416</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53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110999</xdr:rowOff>
    </xdr:from>
    <xdr:to>
      <xdr:col>46</xdr:col>
      <xdr:colOff>38100</xdr:colOff>
      <xdr:row>38</xdr:row>
      <xdr:rowOff>41149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5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32276</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4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25495</xdr:rowOff>
    </xdr:from>
    <xdr:to>
      <xdr:col>41</xdr:col>
      <xdr:colOff>101600</xdr:colOff>
      <xdr:row>37</xdr:row>
      <xdr:rowOff>127095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118222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6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145745</xdr:rowOff>
    </xdr:from>
    <xdr:to>
      <xdr:col>36</xdr:col>
      <xdr:colOff>165100</xdr:colOff>
      <xdr:row>38</xdr:row>
      <xdr:rowOff>75895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67022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582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121749</xdr:rowOff>
    </xdr:from>
    <xdr:to>
      <xdr:col>55</xdr:col>
      <xdr:colOff>0</xdr:colOff>
      <xdr:row>58</xdr:row>
      <xdr:rowOff>125595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10065849"/>
          <a:ext cx="838200" cy="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124638</xdr:rowOff>
    </xdr:from>
    <xdr:to>
      <xdr:col>50</xdr:col>
      <xdr:colOff>114300</xdr:colOff>
      <xdr:row>58</xdr:row>
      <xdr:rowOff>125595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10068738"/>
          <a:ext cx="889000" cy="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111452</xdr:rowOff>
    </xdr:from>
    <xdr:to>
      <xdr:col>45</xdr:col>
      <xdr:colOff>177800</xdr:colOff>
      <xdr:row>58</xdr:row>
      <xdr:rowOff>124638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10055552"/>
          <a:ext cx="889000" cy="1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111452</xdr:rowOff>
    </xdr:from>
    <xdr:to>
      <xdr:col>41</xdr:col>
      <xdr:colOff>50800</xdr:colOff>
      <xdr:row>58</xdr:row>
      <xdr:rowOff>135032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10055552"/>
          <a:ext cx="889000" cy="2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973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134575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97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70949</xdr:rowOff>
    </xdr:from>
    <xdr:to>
      <xdr:col>55</xdr:col>
      <xdr:colOff>50800</xdr:colOff>
      <xdr:row>59</xdr:row>
      <xdr:rowOff>1099</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100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168218</xdr:rowOff>
    </xdr:from>
    <xdr:ext cx="534377"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74795</xdr:rowOff>
    </xdr:from>
    <xdr:to>
      <xdr:col>50</xdr:col>
      <xdr:colOff>165100</xdr:colOff>
      <xdr:row>59</xdr:row>
      <xdr:rowOff>4945</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1001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167522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1011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73838</xdr:rowOff>
    </xdr:from>
    <xdr:to>
      <xdr:col>46</xdr:col>
      <xdr:colOff>38100</xdr:colOff>
      <xdr:row>59</xdr:row>
      <xdr:rowOff>3988</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1001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166565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1011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60652</xdr:rowOff>
    </xdr:from>
    <xdr:to>
      <xdr:col>41</xdr:col>
      <xdr:colOff>101600</xdr:colOff>
      <xdr:row>58</xdr:row>
      <xdr:rowOff>162252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1000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153379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10097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84232</xdr:rowOff>
    </xdr:from>
    <xdr:to>
      <xdr:col>36</xdr:col>
      <xdr:colOff>165100</xdr:colOff>
      <xdr:row>59</xdr:row>
      <xdr:rowOff>14382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1002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5509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1012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104521</xdr:rowOff>
    </xdr:from>
    <xdr:to>
      <xdr:col>55</xdr:col>
      <xdr:colOff>0</xdr:colOff>
      <xdr:row>78</xdr:row>
      <xdr:rowOff>120000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477621"/>
          <a:ext cx="838200" cy="1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120000</xdr:rowOff>
    </xdr:from>
    <xdr:to>
      <xdr:col>50</xdr:col>
      <xdr:colOff>114300</xdr:colOff>
      <xdr:row>78</xdr:row>
      <xdr:rowOff>132180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493100"/>
          <a:ext cx="889000" cy="1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59260</xdr:rowOff>
    </xdr:from>
    <xdr:to>
      <xdr:col>45</xdr:col>
      <xdr:colOff>177800</xdr:colOff>
      <xdr:row>78</xdr:row>
      <xdr:rowOff>132180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432360"/>
          <a:ext cx="889000" cy="7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59260</xdr:rowOff>
    </xdr:from>
    <xdr:to>
      <xdr:col>41</xdr:col>
      <xdr:colOff>50800</xdr:colOff>
      <xdr:row>78</xdr:row>
      <xdr:rowOff>137632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432360"/>
          <a:ext cx="889000" cy="7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100074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13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95144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1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53721</xdr:rowOff>
    </xdr:from>
    <xdr:to>
      <xdr:col>55</xdr:col>
      <xdr:colOff>50800</xdr:colOff>
      <xdr:row>78</xdr:row>
      <xdr:rowOff>155321</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2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140098</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4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69200</xdr:rowOff>
    </xdr:from>
    <xdr:to>
      <xdr:col>50</xdr:col>
      <xdr:colOff>165100</xdr:colOff>
      <xdr:row>78</xdr:row>
      <xdr:rowOff>170800</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4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161927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81380</xdr:rowOff>
    </xdr:from>
    <xdr:to>
      <xdr:col>46</xdr:col>
      <xdr:colOff>38100</xdr:colOff>
      <xdr:row>79</xdr:row>
      <xdr:rowOff>11530</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5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2657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5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8460</xdr:rowOff>
    </xdr:from>
    <xdr:to>
      <xdr:col>41</xdr:col>
      <xdr:colOff>101600</xdr:colOff>
      <xdr:row>78</xdr:row>
      <xdr:rowOff>110060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38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101187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7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86832</xdr:rowOff>
    </xdr:from>
    <xdr:to>
      <xdr:col>36</xdr:col>
      <xdr:colOff>165100</xdr:colOff>
      <xdr:row>79</xdr:row>
      <xdr:rowOff>16982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8109</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355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131738</xdr:rowOff>
    </xdr:from>
    <xdr:to>
      <xdr:col>55</xdr:col>
      <xdr:colOff>0</xdr:colOff>
      <xdr:row>98</xdr:row>
      <xdr:rowOff>134189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933838"/>
          <a:ext cx="8382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128302</xdr:rowOff>
    </xdr:from>
    <xdr:to>
      <xdr:col>50</xdr:col>
      <xdr:colOff>114300</xdr:colOff>
      <xdr:row>98</xdr:row>
      <xdr:rowOff>131738</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930402"/>
          <a:ext cx="889000" cy="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128302</xdr:rowOff>
    </xdr:from>
    <xdr:to>
      <xdr:col>45</xdr:col>
      <xdr:colOff>177800</xdr:colOff>
      <xdr:row>98</xdr:row>
      <xdr:rowOff>133350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930402"/>
          <a:ext cx="889000" cy="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133350</xdr:rowOff>
    </xdr:from>
    <xdr:to>
      <xdr:col>41</xdr:col>
      <xdr:colOff>50800</xdr:colOff>
      <xdr:row>98</xdr:row>
      <xdr:rowOff>136606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935450"/>
          <a:ext cx="889000" cy="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162696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62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168146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83389</xdr:rowOff>
    </xdr:from>
    <xdr:to>
      <xdr:col>55</xdr:col>
      <xdr:colOff>50800</xdr:colOff>
      <xdr:row>99</xdr:row>
      <xdr:rowOff>13539</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8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28297</xdr:rowOff>
    </xdr:from>
    <xdr:ext cx="534377"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80938</xdr:rowOff>
    </xdr:from>
    <xdr:to>
      <xdr:col>50</xdr:col>
      <xdr:colOff>165100</xdr:colOff>
      <xdr:row>99</xdr:row>
      <xdr:rowOff>11088</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2215</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97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77502</xdr:rowOff>
    </xdr:from>
    <xdr:to>
      <xdr:col>46</xdr:col>
      <xdr:colOff>38100</xdr:colOff>
      <xdr:row>99</xdr:row>
      <xdr:rowOff>7652</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7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170229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7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82550</xdr:rowOff>
    </xdr:from>
    <xdr:to>
      <xdr:col>41</xdr:col>
      <xdr:colOff>101600</xdr:colOff>
      <xdr:row>99</xdr:row>
      <xdr:rowOff>12700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8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3827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9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85806</xdr:rowOff>
    </xdr:from>
    <xdr:to>
      <xdr:col>36</xdr:col>
      <xdr:colOff>165100</xdr:colOff>
      <xdr:row>99</xdr:row>
      <xdr:rowOff>15956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8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7083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98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18535</xdr:rowOff>
    </xdr:from>
    <xdr:to>
      <xdr:col>85</xdr:col>
      <xdr:colOff>127000</xdr:colOff>
      <xdr:row>39</xdr:row>
      <xdr:rowOff>38419</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705085"/>
          <a:ext cx="838200" cy="1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38419</xdr:rowOff>
    </xdr:from>
    <xdr:to>
      <xdr:col>81</xdr:col>
      <xdr:colOff>50800</xdr:colOff>
      <xdr:row>39</xdr:row>
      <xdr:rowOff>39562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72496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26753</xdr:rowOff>
    </xdr:from>
    <xdr:to>
      <xdr:col>76</xdr:col>
      <xdr:colOff>114300</xdr:colOff>
      <xdr:row>39</xdr:row>
      <xdr:rowOff>39562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713303"/>
          <a:ext cx="889000" cy="1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166915</xdr:rowOff>
    </xdr:from>
    <xdr:to>
      <xdr:col>71</xdr:col>
      <xdr:colOff>177800</xdr:colOff>
      <xdr:row>39</xdr:row>
      <xdr:rowOff>26753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682015"/>
          <a:ext cx="889000" cy="3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3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139185</xdr:rowOff>
    </xdr:from>
    <xdr:to>
      <xdr:col>85</xdr:col>
      <xdr:colOff>177800</xdr:colOff>
      <xdr:row>39</xdr:row>
      <xdr:rowOff>69335</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68528</xdr:rowOff>
    </xdr:from>
    <xdr:ext cx="469744"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8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159069</xdr:rowOff>
    </xdr:from>
    <xdr:to>
      <xdr:col>81</xdr:col>
      <xdr:colOff>101600</xdr:colOff>
      <xdr:row>39</xdr:row>
      <xdr:rowOff>89219</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7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80346</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6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160212</xdr:rowOff>
    </xdr:from>
    <xdr:to>
      <xdr:col>76</xdr:col>
      <xdr:colOff>165100</xdr:colOff>
      <xdr:row>39</xdr:row>
      <xdr:rowOff>90362</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7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81489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76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147403</xdr:rowOff>
    </xdr:from>
    <xdr:to>
      <xdr:col>72</xdr:col>
      <xdr:colOff>38100</xdr:colOff>
      <xdr:row>39</xdr:row>
      <xdr:rowOff>77553</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6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68680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5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116115</xdr:rowOff>
    </xdr:from>
    <xdr:to>
      <xdr:col>67</xdr:col>
      <xdr:colOff>101600</xdr:colOff>
      <xdr:row>39</xdr:row>
      <xdr:rowOff>46265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3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37392</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72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149713</xdr:rowOff>
    </xdr:from>
    <xdr:to>
      <xdr:col>85</xdr:col>
      <xdr:colOff>127000</xdr:colOff>
      <xdr:row>77</xdr:row>
      <xdr:rowOff>158657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351363"/>
          <a:ext cx="838200" cy="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147786</xdr:rowOff>
    </xdr:from>
    <xdr:to>
      <xdr:col>81</xdr:col>
      <xdr:colOff>50800</xdr:colOff>
      <xdr:row>77</xdr:row>
      <xdr:rowOff>158657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592300" y="13349436"/>
          <a:ext cx="889000" cy="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141241</xdr:rowOff>
    </xdr:from>
    <xdr:to>
      <xdr:col>76</xdr:col>
      <xdr:colOff>114300</xdr:colOff>
      <xdr:row>77</xdr:row>
      <xdr:rowOff>147786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3703300" y="13342891"/>
          <a:ext cx="889000" cy="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141241</xdr:rowOff>
    </xdr:from>
    <xdr:to>
      <xdr:col>71</xdr:col>
      <xdr:colOff>177800</xdr:colOff>
      <xdr:row>77</xdr:row>
      <xdr:rowOff>163029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342891"/>
          <a:ext cx="889000" cy="2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98913</xdr:rowOff>
    </xdr:from>
    <xdr:to>
      <xdr:col>85</xdr:col>
      <xdr:colOff>177800</xdr:colOff>
      <xdr:row>78</xdr:row>
      <xdr:rowOff>29063</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30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77340</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27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107857</xdr:rowOff>
    </xdr:from>
    <xdr:to>
      <xdr:col>81</xdr:col>
      <xdr:colOff>101600</xdr:colOff>
      <xdr:row>78</xdr:row>
      <xdr:rowOff>38007</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30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29134</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402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96986</xdr:rowOff>
    </xdr:from>
    <xdr:to>
      <xdr:col>76</xdr:col>
      <xdr:colOff>165100</xdr:colOff>
      <xdr:row>78</xdr:row>
      <xdr:rowOff>27136</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29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18263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39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90441</xdr:rowOff>
    </xdr:from>
    <xdr:to>
      <xdr:col>72</xdr:col>
      <xdr:colOff>38100</xdr:colOff>
      <xdr:row>78</xdr:row>
      <xdr:rowOff>20591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29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11718</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384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112229</xdr:rowOff>
    </xdr:from>
    <xdr:to>
      <xdr:col>67</xdr:col>
      <xdr:colOff>101600</xdr:colOff>
      <xdr:row>78</xdr:row>
      <xdr:rowOff>42379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31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33506</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40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144649</xdr:rowOff>
    </xdr:from>
    <xdr:to>
      <xdr:col>85</xdr:col>
      <xdr:colOff>127000</xdr:colOff>
      <xdr:row>99</xdr:row>
      <xdr:rowOff>8923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946749"/>
          <a:ext cx="838200" cy="3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157167</xdr:rowOff>
    </xdr:from>
    <xdr:to>
      <xdr:col>81</xdr:col>
      <xdr:colOff>50800</xdr:colOff>
      <xdr:row>99</xdr:row>
      <xdr:rowOff>8923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959267"/>
          <a:ext cx="889000" cy="2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157167</xdr:rowOff>
    </xdr:from>
    <xdr:to>
      <xdr:col>76</xdr:col>
      <xdr:colOff>114300</xdr:colOff>
      <xdr:row>98</xdr:row>
      <xdr:rowOff>157925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959267"/>
          <a:ext cx="889000" cy="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157925</xdr:rowOff>
    </xdr:from>
    <xdr:to>
      <xdr:col>71</xdr:col>
      <xdr:colOff>177800</xdr:colOff>
      <xdr:row>99</xdr:row>
      <xdr:rowOff>40083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960025"/>
          <a:ext cx="889000" cy="5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93849</xdr:rowOff>
    </xdr:from>
    <xdr:to>
      <xdr:col>85</xdr:col>
      <xdr:colOff>177800</xdr:colOff>
      <xdr:row>99</xdr:row>
      <xdr:rowOff>23999</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89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8776</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1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129573</xdr:rowOff>
    </xdr:from>
    <xdr:to>
      <xdr:col>81</xdr:col>
      <xdr:colOff>101600</xdr:colOff>
      <xdr:row>99</xdr:row>
      <xdr:rowOff>59723</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93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50850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702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106367</xdr:rowOff>
    </xdr:from>
    <xdr:to>
      <xdr:col>76</xdr:col>
      <xdr:colOff>165100</xdr:colOff>
      <xdr:row>99</xdr:row>
      <xdr:rowOff>36517</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90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27644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700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107125</xdr:rowOff>
    </xdr:from>
    <xdr:to>
      <xdr:col>72</xdr:col>
      <xdr:colOff>38100</xdr:colOff>
      <xdr:row>99</xdr:row>
      <xdr:rowOff>37275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90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28402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70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160733</xdr:rowOff>
    </xdr:from>
    <xdr:to>
      <xdr:col>67</xdr:col>
      <xdr:colOff>101600</xdr:colOff>
      <xdr:row>99</xdr:row>
      <xdr:rowOff>90883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6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82010</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705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75322</xdr:rowOff>
    </xdr:from>
    <xdr:to>
      <xdr:col>116</xdr:col>
      <xdr:colOff>63500</xdr:colOff>
      <xdr:row>58</xdr:row>
      <xdr:rowOff>98776</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19422"/>
          <a:ext cx="838200" cy="2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41358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98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75322</xdr:rowOff>
    </xdr:from>
    <xdr:to>
      <xdr:col>111</xdr:col>
      <xdr:colOff>177800</xdr:colOff>
      <xdr:row>58</xdr:row>
      <xdr:rowOff>111065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10019422"/>
          <a:ext cx="889000" cy="3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161698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1010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108432</xdr:rowOff>
    </xdr:from>
    <xdr:to>
      <xdr:col>107</xdr:col>
      <xdr:colOff>50800</xdr:colOff>
      <xdr:row>58</xdr:row>
      <xdr:rowOff>111065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52532"/>
          <a:ext cx="889000" cy="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164606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101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93130</xdr:rowOff>
    </xdr:from>
    <xdr:to>
      <xdr:col>102</xdr:col>
      <xdr:colOff>114300</xdr:colOff>
      <xdr:row>58</xdr:row>
      <xdr:rowOff>108432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37230"/>
          <a:ext cx="889000" cy="1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151351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1009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155311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1009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47976</xdr:rowOff>
    </xdr:from>
    <xdr:to>
      <xdr:col>116</xdr:col>
      <xdr:colOff>114300</xdr:colOff>
      <xdr:row>58</xdr:row>
      <xdr:rowOff>149576</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999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7353</xdr:rowOff>
    </xdr:from>
    <xdr:ext cx="469744"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78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24522</xdr:rowOff>
    </xdr:from>
    <xdr:to>
      <xdr:col>112</xdr:col>
      <xdr:colOff>38100</xdr:colOff>
      <xdr:row>58</xdr:row>
      <xdr:rowOff>126122</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996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142649</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56111" y="974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60265</xdr:rowOff>
    </xdr:from>
    <xdr:to>
      <xdr:col>107</xdr:col>
      <xdr:colOff>101600</xdr:colOff>
      <xdr:row>58</xdr:row>
      <xdr:rowOff>161865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6942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77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57632</xdr:rowOff>
    </xdr:from>
    <xdr:to>
      <xdr:col>102</xdr:col>
      <xdr:colOff>165100</xdr:colOff>
      <xdr:row>58</xdr:row>
      <xdr:rowOff>159232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0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4309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42330</xdr:rowOff>
    </xdr:from>
    <xdr:to>
      <xdr:col>98</xdr:col>
      <xdr:colOff>38100</xdr:colOff>
      <xdr:row>58</xdr:row>
      <xdr:rowOff>143930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998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160457</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389111" y="976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134282</xdr:rowOff>
    </xdr:from>
    <xdr:to>
      <xdr:col>116</xdr:col>
      <xdr:colOff>63500</xdr:colOff>
      <xdr:row>77</xdr:row>
      <xdr:rowOff>161120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335932"/>
          <a:ext cx="838200" cy="2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1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161120</xdr:rowOff>
    </xdr:from>
    <xdr:to>
      <xdr:col>111</xdr:col>
      <xdr:colOff>177800</xdr:colOff>
      <xdr:row>77</xdr:row>
      <xdr:rowOff>166109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362770"/>
          <a:ext cx="889000" cy="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166109</xdr:rowOff>
    </xdr:from>
    <xdr:to>
      <xdr:col>107</xdr:col>
      <xdr:colOff>50800</xdr:colOff>
      <xdr:row>78</xdr:row>
      <xdr:rowOff>1978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3367759"/>
          <a:ext cx="889000" cy="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1978</xdr:rowOff>
    </xdr:from>
    <xdr:to>
      <xdr:col>102</xdr:col>
      <xdr:colOff>114300</xdr:colOff>
      <xdr:row>78</xdr:row>
      <xdr:rowOff>4088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375078"/>
          <a:ext cx="889000" cy="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104559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296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106590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83482</xdr:rowOff>
    </xdr:from>
    <xdr:to>
      <xdr:col>116</xdr:col>
      <xdr:colOff>114300</xdr:colOff>
      <xdr:row>78</xdr:row>
      <xdr:rowOff>13632</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28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61909</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26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110320</xdr:rowOff>
    </xdr:from>
    <xdr:to>
      <xdr:col>112</xdr:col>
      <xdr:colOff>38100</xdr:colOff>
      <xdr:row>78</xdr:row>
      <xdr:rowOff>40470</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31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31597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40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115309</xdr:rowOff>
    </xdr:from>
    <xdr:to>
      <xdr:col>107</xdr:col>
      <xdr:colOff>101600</xdr:colOff>
      <xdr:row>78</xdr:row>
      <xdr:rowOff>45459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31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36586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4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122628</xdr:rowOff>
    </xdr:from>
    <xdr:to>
      <xdr:col>102</xdr:col>
      <xdr:colOff>165100</xdr:colOff>
      <xdr:row>78</xdr:row>
      <xdr:rowOff>52778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32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43905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41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124738</xdr:rowOff>
    </xdr:from>
    <xdr:to>
      <xdr:col>98</xdr:col>
      <xdr:colOff>38100</xdr:colOff>
      <xdr:row>78</xdr:row>
      <xdr:rowOff>54888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32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46015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41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a:t>
          </a:r>
          <a:r>
            <a:rPr kumimoji="1" lang="ja-JP" altLang="en-US" sz="1100">
              <a:solidFill>
                <a:schemeClr val="dk1"/>
              </a:solidFill>
              <a:effectLst/>
              <a:latin typeface="+mn-lt"/>
              <a:ea typeface="+mn-ea"/>
              <a:cs typeface="+mn-cs"/>
            </a:rPr>
            <a:t>９７８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７１５</a:t>
          </a:r>
          <a:r>
            <a:rPr kumimoji="1" lang="ja-JP" altLang="ja-JP" sz="1100">
              <a:solidFill>
                <a:schemeClr val="dk1"/>
              </a:solidFill>
              <a:effectLst/>
              <a:latin typeface="+mn-lt"/>
              <a:ea typeface="+mn-ea"/>
              <a:cs typeface="+mn-cs"/>
            </a:rPr>
            <a:t>円となっている。各経費の住民一人当たりのコストについては、</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維持補修</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扶助費、貸付金</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普通建設事業費（うち更新整備）</a:t>
          </a:r>
          <a:r>
            <a:rPr kumimoji="1" lang="ja-JP" altLang="ja-JP" sz="1100">
              <a:solidFill>
                <a:schemeClr val="dk1"/>
              </a:solidFill>
              <a:effectLst/>
              <a:latin typeface="+mn-lt"/>
              <a:ea typeface="+mn-ea"/>
              <a:cs typeface="+mn-cs"/>
            </a:rPr>
            <a:t>において減少し、概ね類似団体より下回っているが、県平均と比べると半数程度上回っている状況である。</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主な構成項目である人件費</a:t>
          </a:r>
          <a:r>
            <a:rPr kumimoji="1" lang="ja-JP" altLang="ja-JP" sz="1100">
              <a:solidFill>
                <a:schemeClr val="dk1"/>
              </a:solidFill>
              <a:effectLst/>
              <a:latin typeface="+mn-lt"/>
              <a:ea typeface="+mn-ea"/>
              <a:cs typeface="+mn-cs"/>
            </a:rPr>
            <a:t>については、住民一人当たり</a:t>
          </a:r>
          <a:r>
            <a:rPr kumimoji="1" lang="ja-JP" altLang="en-US" sz="1100">
              <a:solidFill>
                <a:schemeClr val="dk1"/>
              </a:solidFill>
              <a:effectLst/>
              <a:latin typeface="+mn-lt"/>
              <a:ea typeface="+mn-ea"/>
              <a:cs typeface="+mn-cs"/>
            </a:rPr>
            <a:t>１９２</a:t>
          </a:r>
          <a:r>
            <a:rPr kumimoji="1" lang="ja-JP" altLang="ja-JP" sz="1100">
              <a:solidFill>
                <a:schemeClr val="dk1"/>
              </a:solidFill>
              <a:effectLst/>
              <a:latin typeface="+mn-lt"/>
              <a:ea typeface="+mn-ea"/>
              <a:cs typeface="+mn-cs"/>
            </a:rPr>
            <a:t>，７</a:t>
          </a:r>
          <a:r>
            <a:rPr kumimoji="1" lang="ja-JP" altLang="en-US" sz="1100">
              <a:solidFill>
                <a:schemeClr val="dk1"/>
              </a:solidFill>
              <a:effectLst/>
              <a:latin typeface="+mn-lt"/>
              <a:ea typeface="+mn-ea"/>
              <a:cs typeface="+mn-cs"/>
            </a:rPr>
            <a:t>３３</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となっており、</a:t>
          </a:r>
          <a:r>
            <a:rPr lang="ja-JP" altLang="ja-JP" sz="1100" b="0" i="0" baseline="0">
              <a:solidFill>
                <a:schemeClr val="dk1"/>
              </a:solidFill>
              <a:effectLst/>
              <a:latin typeface="+mn-lt"/>
              <a:ea typeface="+mn-ea"/>
              <a:cs typeface="+mn-cs"/>
            </a:rPr>
            <a:t>職員数の増</a:t>
          </a:r>
          <a:r>
            <a:rPr lang="ja-JP" altLang="en-US" sz="1100" b="0" i="0" baseline="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物価上昇に伴う賃上げ</a:t>
          </a:r>
          <a:r>
            <a:rPr kumimoji="1" lang="ja-JP" altLang="en-US" sz="1100">
              <a:solidFill>
                <a:schemeClr val="dk1"/>
              </a:solidFill>
              <a:effectLst/>
              <a:latin typeface="+mn-lt"/>
              <a:ea typeface="+mn-ea"/>
              <a:cs typeface="+mn-cs"/>
            </a:rPr>
            <a:t>による給与改定</a:t>
          </a:r>
          <a:r>
            <a:rPr kumimoji="1" lang="ja-JP" altLang="ja-JP" sz="1100">
              <a:solidFill>
                <a:schemeClr val="dk1"/>
              </a:solidFill>
              <a:effectLst/>
              <a:latin typeface="+mn-lt"/>
              <a:ea typeface="+mn-ea"/>
              <a:cs typeface="+mn-cs"/>
            </a:rPr>
            <a:t>が影響を及ぼし、増加の要因となっている。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補助費等については、住民一人当たり１９</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８４８</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となっており、</a:t>
          </a:r>
          <a:r>
            <a:rPr kumimoji="1" lang="ja-JP" altLang="ja-JP" sz="1100">
              <a:solidFill>
                <a:schemeClr val="dk1"/>
              </a:solidFill>
              <a:effectLst/>
              <a:latin typeface="+mn-lt"/>
              <a:ea typeface="+mn-ea"/>
              <a:cs typeface="+mn-cs"/>
            </a:rPr>
            <a:t>一部事務組合負担金に対する増が大きな増加要因として挙げられる。今後も、海部郡衛生処理事務組合のごみ処理施設整備事業や海部消防組合の新庁舎建設事業等による負担金の増加が想定される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普通建設事業費については、市宇ヶ丘交流センター建設にともなう事業費増により、</a:t>
          </a:r>
          <a:r>
            <a:rPr kumimoji="1" lang="ja-JP" altLang="ja-JP" sz="1100">
              <a:solidFill>
                <a:schemeClr val="dk1"/>
              </a:solidFill>
              <a:effectLst/>
              <a:latin typeface="+mn-lt"/>
              <a:ea typeface="+mn-ea"/>
              <a:cs typeface="+mn-cs"/>
            </a:rPr>
            <a:t>住民一人当たり</a:t>
          </a:r>
          <a:r>
            <a:rPr kumimoji="1" lang="ja-JP" altLang="en-US" sz="1100">
              <a:solidFill>
                <a:schemeClr val="dk1"/>
              </a:solidFill>
              <a:effectLst/>
              <a:latin typeface="+mn-lt"/>
              <a:ea typeface="+mn-ea"/>
              <a:cs typeface="+mn-cs"/>
            </a:rPr>
            <a:t>７８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５２４</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となっている。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新</a:t>
          </a:r>
          <a:r>
            <a:rPr lang="ja-JP" altLang="ja-JP" sz="1100" b="0" i="0" baseline="0">
              <a:solidFill>
                <a:schemeClr val="dk1"/>
              </a:solidFill>
              <a:effectLst/>
              <a:latin typeface="+mn-lt"/>
              <a:ea typeface="+mn-ea"/>
              <a:cs typeface="+mn-cs"/>
            </a:rPr>
            <a:t>庁舎建設等の大型事業</a:t>
          </a:r>
          <a:r>
            <a:rPr lang="ja-JP" altLang="en-US" sz="1100" b="0" i="0" baseline="0">
              <a:solidFill>
                <a:schemeClr val="dk1"/>
              </a:solidFill>
              <a:effectLst/>
              <a:latin typeface="+mn-lt"/>
              <a:ea typeface="+mn-ea"/>
              <a:cs typeface="+mn-cs"/>
            </a:rPr>
            <a:t>に係る</a:t>
          </a:r>
          <a:r>
            <a:rPr lang="ja-JP" altLang="ja-JP" sz="1100" b="0" i="0" baseline="0">
              <a:solidFill>
                <a:schemeClr val="dk1"/>
              </a:solidFill>
              <a:effectLst/>
              <a:latin typeface="+mn-lt"/>
              <a:ea typeface="+mn-ea"/>
              <a:cs typeface="+mn-cs"/>
            </a:rPr>
            <a:t>歳出</a:t>
          </a:r>
          <a:r>
            <a:rPr lang="ja-JP" altLang="en-US" sz="1100" b="0" i="0" baseline="0">
              <a:solidFill>
                <a:schemeClr val="dk1"/>
              </a:solidFill>
              <a:effectLst/>
              <a:latin typeface="+mn-lt"/>
              <a:ea typeface="+mn-ea"/>
              <a:cs typeface="+mn-cs"/>
            </a:rPr>
            <a:t>の増加</a:t>
          </a:r>
          <a:r>
            <a:rPr lang="ja-JP" altLang="ja-JP" sz="1100" b="0" i="0" baseline="0">
              <a:solidFill>
                <a:schemeClr val="dk1"/>
              </a:solidFill>
              <a:effectLst/>
              <a:latin typeface="+mn-lt"/>
              <a:ea typeface="+mn-ea"/>
              <a:cs typeface="+mn-cs"/>
            </a:rPr>
            <a:t>が見込まれるが、住民サービスの向上を図りつつ、より効率的な行財政運営に努める。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徳島県牟岐町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3,575
3,548
56.62
3,863,211
3,498,908
285,541
2,284,966
3,265,135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67031</xdr:rowOff>
    </xdr:from>
    <xdr:to>
      <xdr:col>24</xdr:col>
      <xdr:colOff>63500</xdr:colOff>
      <xdr:row>38</xdr:row>
      <xdr:rowOff>69431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82131"/>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5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69431</xdr:rowOff>
    </xdr:from>
    <xdr:to>
      <xdr:col>19</xdr:col>
      <xdr:colOff>177800</xdr:colOff>
      <xdr:row>38</xdr:row>
      <xdr:rowOff>73698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84531"/>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73698</xdr:rowOff>
    </xdr:from>
    <xdr:to>
      <xdr:col>15</xdr:col>
      <xdr:colOff>50800</xdr:colOff>
      <xdr:row>38</xdr:row>
      <xdr:rowOff>78130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88798"/>
          <a:ext cx="889000" cy="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77457</xdr:rowOff>
    </xdr:from>
    <xdr:to>
      <xdr:col>10</xdr:col>
      <xdr:colOff>114300</xdr:colOff>
      <xdr:row>38</xdr:row>
      <xdr:rowOff>78130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592557"/>
          <a:ext cx="88900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39057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2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29138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2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16231</xdr:rowOff>
    </xdr:from>
    <xdr:to>
      <xdr:col>24</xdr:col>
      <xdr:colOff>114300</xdr:colOff>
      <xdr:row>38</xdr:row>
      <xdr:rowOff>117831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5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102608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4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18631</xdr:rowOff>
    </xdr:from>
    <xdr:to>
      <xdr:col>20</xdr:col>
      <xdr:colOff>38100</xdr:colOff>
      <xdr:row>38</xdr:row>
      <xdr:rowOff>120231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53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111358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62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22898</xdr:rowOff>
    </xdr:from>
    <xdr:to>
      <xdr:col>15</xdr:col>
      <xdr:colOff>101600</xdr:colOff>
      <xdr:row>38</xdr:row>
      <xdr:rowOff>124498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53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115625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63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27330</xdr:rowOff>
    </xdr:from>
    <xdr:to>
      <xdr:col>10</xdr:col>
      <xdr:colOff>165100</xdr:colOff>
      <xdr:row>38</xdr:row>
      <xdr:rowOff>128930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5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120057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63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26657</xdr:rowOff>
    </xdr:from>
    <xdr:to>
      <xdr:col>6</xdr:col>
      <xdr:colOff>38100</xdr:colOff>
      <xdr:row>38</xdr:row>
      <xdr:rowOff>128257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54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119384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63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87766</xdr:rowOff>
    </xdr:from>
    <xdr:to>
      <xdr:col>24</xdr:col>
      <xdr:colOff>63500</xdr:colOff>
      <xdr:row>58</xdr:row>
      <xdr:rowOff>95939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10031866"/>
          <a:ext cx="838200" cy="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95939</xdr:rowOff>
    </xdr:from>
    <xdr:to>
      <xdr:col>19</xdr:col>
      <xdr:colOff>177800</xdr:colOff>
      <xdr:row>58</xdr:row>
      <xdr:rowOff>98460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10040039"/>
          <a:ext cx="889000" cy="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59875</xdr:rowOff>
    </xdr:from>
    <xdr:to>
      <xdr:col>15</xdr:col>
      <xdr:colOff>50800</xdr:colOff>
      <xdr:row>58</xdr:row>
      <xdr:rowOff>98460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03975"/>
          <a:ext cx="889000" cy="3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59875</xdr:rowOff>
    </xdr:from>
    <xdr:to>
      <xdr:col>10</xdr:col>
      <xdr:colOff>114300</xdr:colOff>
      <xdr:row>58</xdr:row>
      <xdr:rowOff>109934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03975"/>
          <a:ext cx="889000" cy="5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101555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0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131277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3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36966</xdr:rowOff>
    </xdr:from>
    <xdr:to>
      <xdr:col>24</xdr:col>
      <xdr:colOff>114300</xdr:colOff>
      <xdr:row>58</xdr:row>
      <xdr:rowOff>138566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45139</xdr:rowOff>
    </xdr:from>
    <xdr:to>
      <xdr:col>20</xdr:col>
      <xdr:colOff>38100</xdr:colOff>
      <xdr:row>58</xdr:row>
      <xdr:rowOff>146739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8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137866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8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47660</xdr:rowOff>
    </xdr:from>
    <xdr:to>
      <xdr:col>15</xdr:col>
      <xdr:colOff>101600</xdr:colOff>
      <xdr:row>58</xdr:row>
      <xdr:rowOff>149260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9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140387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84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9075</xdr:rowOff>
    </xdr:from>
    <xdr:to>
      <xdr:col>10</xdr:col>
      <xdr:colOff>165100</xdr:colOff>
      <xdr:row>58</xdr:row>
      <xdr:rowOff>110675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101802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4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59134</xdr:rowOff>
    </xdr:from>
    <xdr:to>
      <xdr:col>6</xdr:col>
      <xdr:colOff>38100</xdr:colOff>
      <xdr:row>58</xdr:row>
      <xdr:rowOff>160734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1000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151861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95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77756</xdr:rowOff>
    </xdr:from>
    <xdr:to>
      <xdr:col>24</xdr:col>
      <xdr:colOff>63500</xdr:colOff>
      <xdr:row>76</xdr:row>
      <xdr:rowOff>115260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07956"/>
          <a:ext cx="838200" cy="3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115260</xdr:rowOff>
    </xdr:from>
    <xdr:to>
      <xdr:col>19</xdr:col>
      <xdr:colOff>177800</xdr:colOff>
      <xdr:row>76</xdr:row>
      <xdr:rowOff>135122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45460"/>
          <a:ext cx="889000" cy="1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135122</xdr:rowOff>
    </xdr:from>
    <xdr:to>
      <xdr:col>15</xdr:col>
      <xdr:colOff>50800</xdr:colOff>
      <xdr:row>77</xdr:row>
      <xdr:rowOff>74448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65322"/>
          <a:ext cx="889000" cy="1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74448</xdr:rowOff>
    </xdr:from>
    <xdr:to>
      <xdr:col>10</xdr:col>
      <xdr:colOff>114300</xdr:colOff>
      <xdr:row>77</xdr:row>
      <xdr:rowOff>97431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76098"/>
          <a:ext cx="889000" cy="2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27687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67261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26956</xdr:rowOff>
    </xdr:from>
    <xdr:to>
      <xdr:col>24</xdr:col>
      <xdr:colOff>114300</xdr:colOff>
      <xdr:row>76</xdr:row>
      <xdr:rowOff>128556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5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5383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64460</xdr:rowOff>
    </xdr:from>
    <xdr:to>
      <xdr:col>20</xdr:col>
      <xdr:colOff>38100</xdr:colOff>
      <xdr:row>76</xdr:row>
      <xdr:rowOff>166060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157187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87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84322</xdr:rowOff>
    </xdr:from>
    <xdr:to>
      <xdr:col>15</xdr:col>
      <xdr:colOff>101600</xdr:colOff>
      <xdr:row>77</xdr:row>
      <xdr:rowOff>14472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1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5599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07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23648</xdr:rowOff>
    </xdr:from>
    <xdr:to>
      <xdr:col>10</xdr:col>
      <xdr:colOff>165100</xdr:colOff>
      <xdr:row>77</xdr:row>
      <xdr:rowOff>125248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2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116375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1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46631</xdr:rowOff>
    </xdr:from>
    <xdr:to>
      <xdr:col>6</xdr:col>
      <xdr:colOff>38100</xdr:colOff>
      <xdr:row>77</xdr:row>
      <xdr:rowOff>148231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4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139358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4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150070</xdr:rowOff>
    </xdr:from>
    <xdr:to>
      <xdr:col>24</xdr:col>
      <xdr:colOff>63500</xdr:colOff>
      <xdr:row>98</xdr:row>
      <xdr:rowOff>7476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780720"/>
          <a:ext cx="838200" cy="2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165881</xdr:rowOff>
    </xdr:from>
    <xdr:to>
      <xdr:col>19</xdr:col>
      <xdr:colOff>177800</xdr:colOff>
      <xdr:row>98</xdr:row>
      <xdr:rowOff>7476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796531"/>
          <a:ext cx="889000" cy="1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165881</xdr:rowOff>
    </xdr:from>
    <xdr:to>
      <xdr:col>15</xdr:col>
      <xdr:colOff>50800</xdr:colOff>
      <xdr:row>98</xdr:row>
      <xdr:rowOff>18855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796531"/>
          <a:ext cx="889000" cy="2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18855</xdr:rowOff>
    </xdr:from>
    <xdr:to>
      <xdr:col>10</xdr:col>
      <xdr:colOff>114300</xdr:colOff>
      <xdr:row>98</xdr:row>
      <xdr:rowOff>19698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820955"/>
          <a:ext cx="889000" cy="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69595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35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67629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35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99270</xdr:rowOff>
    </xdr:from>
    <xdr:to>
      <xdr:col>24</xdr:col>
      <xdr:colOff>114300</xdr:colOff>
      <xdr:row>98</xdr:row>
      <xdr:rowOff>29420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14197</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4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128126</xdr:rowOff>
    </xdr:from>
    <xdr:to>
      <xdr:col>20</xdr:col>
      <xdr:colOff>38100</xdr:colOff>
      <xdr:row>98</xdr:row>
      <xdr:rowOff>58276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5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49403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5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115081</xdr:rowOff>
    </xdr:from>
    <xdr:to>
      <xdr:col>15</xdr:col>
      <xdr:colOff>101600</xdr:colOff>
      <xdr:row>98</xdr:row>
      <xdr:rowOff>45231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4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36358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83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139505</xdr:rowOff>
    </xdr:from>
    <xdr:to>
      <xdr:col>10</xdr:col>
      <xdr:colOff>165100</xdr:colOff>
      <xdr:row>98</xdr:row>
      <xdr:rowOff>69655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60782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140348</xdr:rowOff>
    </xdr:from>
    <xdr:to>
      <xdr:col>6</xdr:col>
      <xdr:colOff>38100</xdr:colOff>
      <xdr:row>98</xdr:row>
      <xdr:rowOff>70498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7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61625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6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32201</xdr:rowOff>
    </xdr:from>
    <xdr:to>
      <xdr:col>55</xdr:col>
      <xdr:colOff>0</xdr:colOff>
      <xdr:row>39</xdr:row>
      <xdr:rowOff>32582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718751"/>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32524</xdr:rowOff>
    </xdr:from>
    <xdr:to>
      <xdr:col>50</xdr:col>
      <xdr:colOff>114300</xdr:colOff>
      <xdr:row>39</xdr:row>
      <xdr:rowOff>32582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19074"/>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30449</xdr:rowOff>
    </xdr:from>
    <xdr:to>
      <xdr:col>45</xdr:col>
      <xdr:colOff>177800</xdr:colOff>
      <xdr:row>39</xdr:row>
      <xdr:rowOff>32524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16999"/>
          <a:ext cx="889000" cy="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30449</xdr:rowOff>
    </xdr:from>
    <xdr:to>
      <xdr:col>41</xdr:col>
      <xdr:colOff>50800</xdr:colOff>
      <xdr:row>39</xdr:row>
      <xdr:rowOff>30734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716999"/>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152851</xdr:rowOff>
    </xdr:from>
    <xdr:to>
      <xdr:col>55</xdr:col>
      <xdr:colOff>50800</xdr:colOff>
      <xdr:row>39</xdr:row>
      <xdr:rowOff>83001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6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153232</xdr:rowOff>
    </xdr:from>
    <xdr:to>
      <xdr:col>50</xdr:col>
      <xdr:colOff>165100</xdr:colOff>
      <xdr:row>39</xdr:row>
      <xdr:rowOff>83382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6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74509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761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153174</xdr:rowOff>
    </xdr:from>
    <xdr:to>
      <xdr:col>46</xdr:col>
      <xdr:colOff>38100</xdr:colOff>
      <xdr:row>39</xdr:row>
      <xdr:rowOff>83324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6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74451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761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151099</xdr:rowOff>
    </xdr:from>
    <xdr:to>
      <xdr:col>41</xdr:col>
      <xdr:colOff>101600</xdr:colOff>
      <xdr:row>39</xdr:row>
      <xdr:rowOff>81249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6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72376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758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151384</xdr:rowOff>
    </xdr:from>
    <xdr:to>
      <xdr:col>36</xdr:col>
      <xdr:colOff>165100</xdr:colOff>
      <xdr:row>39</xdr:row>
      <xdr:rowOff>81534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72661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759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47024</xdr:rowOff>
    </xdr:from>
    <xdr:to>
      <xdr:col>55</xdr:col>
      <xdr:colOff>0</xdr:colOff>
      <xdr:row>59</xdr:row>
      <xdr:rowOff>47099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62574"/>
          <a:ext cx="838200" cy="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35853</xdr:rowOff>
    </xdr:from>
    <xdr:to>
      <xdr:col>50</xdr:col>
      <xdr:colOff>114300</xdr:colOff>
      <xdr:row>59</xdr:row>
      <xdr:rowOff>47099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51403"/>
          <a:ext cx="889000" cy="1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35853</xdr:rowOff>
    </xdr:from>
    <xdr:to>
      <xdr:col>45</xdr:col>
      <xdr:colOff>177800</xdr:colOff>
      <xdr:row>59</xdr:row>
      <xdr:rowOff>47002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51403"/>
          <a:ext cx="889000" cy="1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47002</xdr:rowOff>
    </xdr:from>
    <xdr:to>
      <xdr:col>41</xdr:col>
      <xdr:colOff>50800</xdr:colOff>
      <xdr:row>59</xdr:row>
      <xdr:rowOff>55363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62552"/>
          <a:ext cx="889000" cy="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25673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1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167674</xdr:rowOff>
    </xdr:from>
    <xdr:to>
      <xdr:col>55</xdr:col>
      <xdr:colOff>50800</xdr:colOff>
      <xdr:row>59</xdr:row>
      <xdr:rowOff>97824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11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82601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2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167749</xdr:rowOff>
    </xdr:from>
    <xdr:to>
      <xdr:col>50</xdr:col>
      <xdr:colOff>165100</xdr:colOff>
      <xdr:row>59</xdr:row>
      <xdr:rowOff>97899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11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89026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20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156503</xdr:rowOff>
    </xdr:from>
    <xdr:to>
      <xdr:col>46</xdr:col>
      <xdr:colOff>38100</xdr:colOff>
      <xdr:row>59</xdr:row>
      <xdr:rowOff>86653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10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77780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9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167652</xdr:rowOff>
    </xdr:from>
    <xdr:to>
      <xdr:col>41</xdr:col>
      <xdr:colOff>101600</xdr:colOff>
      <xdr:row>59</xdr:row>
      <xdr:rowOff>97802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11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88929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20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4563</xdr:rowOff>
    </xdr:from>
    <xdr:to>
      <xdr:col>36</xdr:col>
      <xdr:colOff>165100</xdr:colOff>
      <xdr:row>59</xdr:row>
      <xdr:rowOff>106163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12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97290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2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95312</xdr:rowOff>
    </xdr:from>
    <xdr:to>
      <xdr:col>55</xdr:col>
      <xdr:colOff>0</xdr:colOff>
      <xdr:row>78</xdr:row>
      <xdr:rowOff>97873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68412"/>
          <a:ext cx="8382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91067</xdr:rowOff>
    </xdr:from>
    <xdr:to>
      <xdr:col>50</xdr:col>
      <xdr:colOff>114300</xdr:colOff>
      <xdr:row>78</xdr:row>
      <xdr:rowOff>97873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64167"/>
          <a:ext cx="889000" cy="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91067</xdr:rowOff>
    </xdr:from>
    <xdr:to>
      <xdr:col>45</xdr:col>
      <xdr:colOff>177800</xdr:colOff>
      <xdr:row>78</xdr:row>
      <xdr:rowOff>103349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64167"/>
          <a:ext cx="889000" cy="1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103349</xdr:rowOff>
    </xdr:from>
    <xdr:to>
      <xdr:col>41</xdr:col>
      <xdr:colOff>50800</xdr:colOff>
      <xdr:row>78</xdr:row>
      <xdr:rowOff>125572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76449"/>
          <a:ext cx="889000" cy="2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111817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14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44512</xdr:rowOff>
    </xdr:from>
    <xdr:to>
      <xdr:col>55</xdr:col>
      <xdr:colOff>50800</xdr:colOff>
      <xdr:row>78</xdr:row>
      <xdr:rowOff>146112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1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156980</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47073</xdr:rowOff>
    </xdr:from>
    <xdr:to>
      <xdr:col>50</xdr:col>
      <xdr:colOff>165100</xdr:colOff>
      <xdr:row>78</xdr:row>
      <xdr:rowOff>148673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2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139800</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51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40267</xdr:rowOff>
    </xdr:from>
    <xdr:to>
      <xdr:col>46</xdr:col>
      <xdr:colOff>38100</xdr:colOff>
      <xdr:row>78</xdr:row>
      <xdr:rowOff>141867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1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132994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5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52549</xdr:rowOff>
    </xdr:from>
    <xdr:to>
      <xdr:col>41</xdr:col>
      <xdr:colOff>101600</xdr:colOff>
      <xdr:row>78</xdr:row>
      <xdr:rowOff>154149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145276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51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74772</xdr:rowOff>
    </xdr:from>
    <xdr:to>
      <xdr:col>36</xdr:col>
      <xdr:colOff>165100</xdr:colOff>
      <xdr:row>79</xdr:row>
      <xdr:rowOff>4922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4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167499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54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167480</xdr:rowOff>
    </xdr:from>
    <xdr:to>
      <xdr:col>55</xdr:col>
      <xdr:colOff>0</xdr:colOff>
      <xdr:row>99</xdr:row>
      <xdr:rowOff>425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969580"/>
          <a:ext cx="838200" cy="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167480</xdr:rowOff>
    </xdr:from>
    <xdr:to>
      <xdr:col>50</xdr:col>
      <xdr:colOff>114300</xdr:colOff>
      <xdr:row>99</xdr:row>
      <xdr:rowOff>13494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969580"/>
          <a:ext cx="889000" cy="1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13111</xdr:rowOff>
    </xdr:from>
    <xdr:to>
      <xdr:col>45</xdr:col>
      <xdr:colOff>177800</xdr:colOff>
      <xdr:row>99</xdr:row>
      <xdr:rowOff>13494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986661"/>
          <a:ext cx="889000" cy="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13111</xdr:rowOff>
    </xdr:from>
    <xdr:to>
      <xdr:col>41</xdr:col>
      <xdr:colOff>50800</xdr:colOff>
      <xdr:row>99</xdr:row>
      <xdr:rowOff>15585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986661"/>
          <a:ext cx="889000" cy="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159121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156012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1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121075</xdr:rowOff>
    </xdr:from>
    <xdr:to>
      <xdr:col>55</xdr:col>
      <xdr:colOff>50800</xdr:colOff>
      <xdr:row>99</xdr:row>
      <xdr:rowOff>51225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92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36002</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3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116680</xdr:rowOff>
    </xdr:from>
    <xdr:to>
      <xdr:col>50</xdr:col>
      <xdr:colOff>165100</xdr:colOff>
      <xdr:row>99</xdr:row>
      <xdr:rowOff>46830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91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37957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701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134144</xdr:rowOff>
    </xdr:from>
    <xdr:to>
      <xdr:col>46</xdr:col>
      <xdr:colOff>38100</xdr:colOff>
      <xdr:row>99</xdr:row>
      <xdr:rowOff>64294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93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55421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702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133761</xdr:rowOff>
    </xdr:from>
    <xdr:to>
      <xdr:col>41</xdr:col>
      <xdr:colOff>101600</xdr:colOff>
      <xdr:row>99</xdr:row>
      <xdr:rowOff>63911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93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55038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702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136235</xdr:rowOff>
    </xdr:from>
    <xdr:to>
      <xdr:col>36</xdr:col>
      <xdr:colOff>165100</xdr:colOff>
      <xdr:row>99</xdr:row>
      <xdr:rowOff>66385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93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57512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703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61103</xdr:rowOff>
    </xdr:from>
    <xdr:to>
      <xdr:col>85</xdr:col>
      <xdr:colOff>127000</xdr:colOff>
      <xdr:row>37</xdr:row>
      <xdr:rowOff>115541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04753"/>
          <a:ext cx="838200" cy="5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104811</xdr:rowOff>
    </xdr:from>
    <xdr:to>
      <xdr:col>81</xdr:col>
      <xdr:colOff>50800</xdr:colOff>
      <xdr:row>37</xdr:row>
      <xdr:rowOff>115541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448461"/>
          <a:ext cx="889000" cy="1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90647</xdr:rowOff>
    </xdr:from>
    <xdr:to>
      <xdr:col>76</xdr:col>
      <xdr:colOff>114300</xdr:colOff>
      <xdr:row>37</xdr:row>
      <xdr:rowOff>104811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434297"/>
          <a:ext cx="889000" cy="1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90647</xdr:rowOff>
    </xdr:from>
    <xdr:to>
      <xdr:col>71</xdr:col>
      <xdr:colOff>177800</xdr:colOff>
      <xdr:row>37</xdr:row>
      <xdr:rowOff>147998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434297"/>
          <a:ext cx="889000" cy="5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29793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10303</xdr:rowOff>
    </xdr:from>
    <xdr:to>
      <xdr:col>85</xdr:col>
      <xdr:colOff>177800</xdr:colOff>
      <xdr:row>37</xdr:row>
      <xdr:rowOff>111903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5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160180</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3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64741</xdr:rowOff>
    </xdr:from>
    <xdr:to>
      <xdr:col>81</xdr:col>
      <xdr:colOff>101600</xdr:colOff>
      <xdr:row>37</xdr:row>
      <xdr:rowOff>166342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083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157469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0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54011</xdr:rowOff>
    </xdr:from>
    <xdr:to>
      <xdr:col>76</xdr:col>
      <xdr:colOff>165100</xdr:colOff>
      <xdr:row>37</xdr:row>
      <xdr:rowOff>155611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146738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9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39847</xdr:rowOff>
    </xdr:from>
    <xdr:to>
      <xdr:col>72</xdr:col>
      <xdr:colOff>38100</xdr:colOff>
      <xdr:row>37</xdr:row>
      <xdr:rowOff>141447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8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132574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7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97198</xdr:rowOff>
    </xdr:from>
    <xdr:to>
      <xdr:col>67</xdr:col>
      <xdr:colOff>101600</xdr:colOff>
      <xdr:row>38</xdr:row>
      <xdr:rowOff>27349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408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18475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3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166717</xdr:rowOff>
    </xdr:from>
    <xdr:to>
      <xdr:col>85</xdr:col>
      <xdr:colOff>127000</xdr:colOff>
      <xdr:row>58</xdr:row>
      <xdr:rowOff>171183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110817"/>
          <a:ext cx="838200" cy="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157356</xdr:rowOff>
    </xdr:from>
    <xdr:to>
      <xdr:col>81</xdr:col>
      <xdr:colOff>50800</xdr:colOff>
      <xdr:row>58</xdr:row>
      <xdr:rowOff>171183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10101456"/>
          <a:ext cx="889000" cy="1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157356</xdr:rowOff>
    </xdr:from>
    <xdr:to>
      <xdr:col>76</xdr:col>
      <xdr:colOff>114300</xdr:colOff>
      <xdr:row>58</xdr:row>
      <xdr:rowOff>164433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10101456"/>
          <a:ext cx="889000" cy="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164433</xdr:rowOff>
    </xdr:from>
    <xdr:to>
      <xdr:col>71</xdr:col>
      <xdr:colOff>177800</xdr:colOff>
      <xdr:row>58</xdr:row>
      <xdr:rowOff>168439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108533"/>
          <a:ext cx="88900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11517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905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7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115917</xdr:rowOff>
    </xdr:from>
    <xdr:to>
      <xdr:col>85</xdr:col>
      <xdr:colOff>177800</xdr:colOff>
      <xdr:row>59</xdr:row>
      <xdr:rowOff>46067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6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30844</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7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120383</xdr:rowOff>
    </xdr:from>
    <xdr:to>
      <xdr:col>81</xdr:col>
      <xdr:colOff>101600</xdr:colOff>
      <xdr:row>59</xdr:row>
      <xdr:rowOff>50533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6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41660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15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106556</xdr:rowOff>
    </xdr:from>
    <xdr:to>
      <xdr:col>76</xdr:col>
      <xdr:colOff>165100</xdr:colOff>
      <xdr:row>59</xdr:row>
      <xdr:rowOff>36706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5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27833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14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113633</xdr:rowOff>
    </xdr:from>
    <xdr:to>
      <xdr:col>72</xdr:col>
      <xdr:colOff>38100</xdr:colOff>
      <xdr:row>59</xdr:row>
      <xdr:rowOff>43783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5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34910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15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117639</xdr:rowOff>
    </xdr:from>
    <xdr:to>
      <xdr:col>67</xdr:col>
      <xdr:colOff>101600</xdr:colOff>
      <xdr:row>59</xdr:row>
      <xdr:rowOff>47789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6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38916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18534</xdr:rowOff>
    </xdr:from>
    <xdr:to>
      <xdr:col>85</xdr:col>
      <xdr:colOff>127000</xdr:colOff>
      <xdr:row>79</xdr:row>
      <xdr:rowOff>38419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563084"/>
          <a:ext cx="838200" cy="1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38419</xdr:rowOff>
    </xdr:from>
    <xdr:to>
      <xdr:col>81</xdr:col>
      <xdr:colOff>50800</xdr:colOff>
      <xdr:row>79</xdr:row>
      <xdr:rowOff>39562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58296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26752</xdr:rowOff>
    </xdr:from>
    <xdr:to>
      <xdr:col>76</xdr:col>
      <xdr:colOff>114300</xdr:colOff>
      <xdr:row>79</xdr:row>
      <xdr:rowOff>39562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71302"/>
          <a:ext cx="889000" cy="1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166915</xdr:rowOff>
    </xdr:from>
    <xdr:to>
      <xdr:col>71</xdr:col>
      <xdr:colOff>177800</xdr:colOff>
      <xdr:row>79</xdr:row>
      <xdr:rowOff>26752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40015"/>
          <a:ext cx="889000" cy="3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44158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139184</xdr:rowOff>
    </xdr:from>
    <xdr:to>
      <xdr:col>85</xdr:col>
      <xdr:colOff>177800</xdr:colOff>
      <xdr:row>79</xdr:row>
      <xdr:rowOff>69334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1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68527</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159069</xdr:rowOff>
    </xdr:from>
    <xdr:to>
      <xdr:col>81</xdr:col>
      <xdr:colOff>101600</xdr:colOff>
      <xdr:row>79</xdr:row>
      <xdr:rowOff>89219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80346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6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160212</xdr:rowOff>
    </xdr:from>
    <xdr:to>
      <xdr:col>76</xdr:col>
      <xdr:colOff>165100</xdr:colOff>
      <xdr:row>79</xdr:row>
      <xdr:rowOff>90362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81489</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6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147402</xdr:rowOff>
    </xdr:from>
    <xdr:to>
      <xdr:col>72</xdr:col>
      <xdr:colOff>38100</xdr:colOff>
      <xdr:row>79</xdr:row>
      <xdr:rowOff>77552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2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68679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6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116115</xdr:rowOff>
    </xdr:from>
    <xdr:to>
      <xdr:col>67</xdr:col>
      <xdr:colOff>101600</xdr:colOff>
      <xdr:row>79</xdr:row>
      <xdr:rowOff>46265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8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37392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58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149713</xdr:rowOff>
    </xdr:from>
    <xdr:to>
      <xdr:col>85</xdr:col>
      <xdr:colOff>127000</xdr:colOff>
      <xdr:row>97</xdr:row>
      <xdr:rowOff>158657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80363"/>
          <a:ext cx="838200" cy="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147786</xdr:rowOff>
    </xdr:from>
    <xdr:to>
      <xdr:col>81</xdr:col>
      <xdr:colOff>50800</xdr:colOff>
      <xdr:row>97</xdr:row>
      <xdr:rowOff>158657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778436"/>
          <a:ext cx="889000" cy="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141241</xdr:rowOff>
    </xdr:from>
    <xdr:to>
      <xdr:col>76</xdr:col>
      <xdr:colOff>114300</xdr:colOff>
      <xdr:row>97</xdr:row>
      <xdr:rowOff>147786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771891"/>
          <a:ext cx="889000" cy="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141241</xdr:rowOff>
    </xdr:from>
    <xdr:to>
      <xdr:col>71</xdr:col>
      <xdr:colOff>177800</xdr:colOff>
      <xdr:row>97</xdr:row>
      <xdr:rowOff>163029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71891"/>
          <a:ext cx="889000" cy="2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98913</xdr:rowOff>
    </xdr:from>
    <xdr:to>
      <xdr:col>85</xdr:col>
      <xdr:colOff>177800</xdr:colOff>
      <xdr:row>98</xdr:row>
      <xdr:rowOff>29063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2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77340</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70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107857</xdr:rowOff>
    </xdr:from>
    <xdr:to>
      <xdr:col>81</xdr:col>
      <xdr:colOff>101600</xdr:colOff>
      <xdr:row>98</xdr:row>
      <xdr:rowOff>38007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3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29134</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831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96986</xdr:rowOff>
    </xdr:from>
    <xdr:to>
      <xdr:col>76</xdr:col>
      <xdr:colOff>165100</xdr:colOff>
      <xdr:row>98</xdr:row>
      <xdr:rowOff>27136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2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18263</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82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90441</xdr:rowOff>
    </xdr:from>
    <xdr:to>
      <xdr:col>72</xdr:col>
      <xdr:colOff>38100</xdr:colOff>
      <xdr:row>98</xdr:row>
      <xdr:rowOff>20591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2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11718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8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112229</xdr:rowOff>
    </xdr:from>
    <xdr:to>
      <xdr:col>67</xdr:col>
      <xdr:colOff>101600</xdr:colOff>
      <xdr:row>98</xdr:row>
      <xdr:rowOff>42379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4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33506</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83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各経費の住民一人当たりのコストについては、概ね類似団体より下回っているが、県平均と比べると上回っている状況である。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住民一人当たり</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コスト９７８，７１５円のうち、最も大きい民生費は、右肩上がりの傾向となって</a:t>
          </a:r>
          <a:r>
            <a:rPr kumimoji="1" lang="ja-JP" altLang="en-US" sz="1100">
              <a:solidFill>
                <a:schemeClr val="dk1"/>
              </a:solidFill>
              <a:effectLst/>
              <a:latin typeface="+mn-lt"/>
              <a:ea typeface="+mn-ea"/>
              <a:cs typeface="+mn-cs"/>
            </a:rPr>
            <a:t>いる。令和４年度からの</a:t>
          </a:r>
          <a:r>
            <a:rPr kumimoji="1" lang="ja-JP" altLang="ja-JP" sz="1100">
              <a:solidFill>
                <a:schemeClr val="dk1"/>
              </a:solidFill>
              <a:effectLst/>
              <a:latin typeface="+mn-lt"/>
              <a:ea typeface="+mn-ea"/>
              <a:cs typeface="+mn-cs"/>
            </a:rPr>
            <a:t>市宇ヶ丘交流センター建設事業に係る工事費等</a:t>
          </a:r>
          <a:r>
            <a:rPr kumimoji="1" lang="ja-JP" altLang="en-US" sz="1100">
              <a:solidFill>
                <a:schemeClr val="dk1"/>
              </a:solidFill>
              <a:effectLst/>
              <a:latin typeface="+mn-lt"/>
              <a:ea typeface="+mn-ea"/>
              <a:cs typeface="+mn-cs"/>
            </a:rPr>
            <a:t>の増により</a:t>
          </a:r>
          <a:r>
            <a:rPr kumimoji="1" lang="ja-JP" altLang="ja-JP" sz="1100">
              <a:solidFill>
                <a:schemeClr val="dk1"/>
              </a:solidFill>
              <a:effectLst/>
              <a:latin typeface="+mn-lt"/>
              <a:ea typeface="+mn-ea"/>
              <a:cs typeface="+mn-cs"/>
            </a:rPr>
            <a:t>、住民一人当たり２</a:t>
          </a:r>
          <a:r>
            <a:rPr kumimoji="1" lang="ja-JP" altLang="en-US" sz="1100">
              <a:solidFill>
                <a:schemeClr val="dk1"/>
              </a:solidFill>
              <a:effectLst/>
              <a:latin typeface="+mn-lt"/>
              <a:ea typeface="+mn-ea"/>
              <a:cs typeface="+mn-cs"/>
            </a:rPr>
            <a:t>６３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９６８</a:t>
          </a:r>
          <a:r>
            <a:rPr kumimoji="1" lang="ja-JP" altLang="ja-JP" sz="1100">
              <a:solidFill>
                <a:schemeClr val="dk1"/>
              </a:solidFill>
              <a:effectLst/>
              <a:latin typeface="+mn-lt"/>
              <a:ea typeface="+mn-ea"/>
              <a:cs typeface="+mn-cs"/>
            </a:rPr>
            <a:t>円となっている。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増加率の大きい</a:t>
          </a:r>
          <a:r>
            <a:rPr kumimoji="1" lang="ja-JP" altLang="en-US" sz="1100">
              <a:solidFill>
                <a:schemeClr val="dk1"/>
              </a:solidFill>
              <a:effectLst/>
              <a:latin typeface="+mn-lt"/>
              <a:ea typeface="+mn-ea"/>
              <a:cs typeface="+mn-cs"/>
            </a:rPr>
            <a:t>衛生費</a:t>
          </a:r>
          <a:r>
            <a:rPr kumimoji="1" lang="ja-JP" altLang="ja-JP" sz="1100">
              <a:solidFill>
                <a:schemeClr val="dk1"/>
              </a:solidFill>
              <a:effectLst/>
              <a:latin typeface="+mn-lt"/>
              <a:ea typeface="+mn-ea"/>
              <a:cs typeface="+mn-cs"/>
            </a:rPr>
            <a:t>については、住民一人当たり</a:t>
          </a:r>
          <a:r>
            <a:rPr kumimoji="1" lang="ja-JP" altLang="en-US" sz="1100">
              <a:solidFill>
                <a:schemeClr val="dk1"/>
              </a:solidFill>
              <a:effectLst/>
              <a:latin typeface="+mn-lt"/>
              <a:ea typeface="+mn-ea"/>
              <a:cs typeface="+mn-cs"/>
            </a:rPr>
            <a:t>７０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４６４</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一部事務組合（海部郡衛生処理事務組合）に対する負担金</a:t>
          </a:r>
          <a:r>
            <a:rPr kumimoji="1" lang="ja-JP" altLang="ja-JP" sz="1100">
              <a:solidFill>
                <a:schemeClr val="dk1"/>
              </a:solidFill>
              <a:effectLst/>
              <a:latin typeface="+mn-lt"/>
              <a:ea typeface="+mn-ea"/>
              <a:cs typeface="+mn-cs"/>
            </a:rPr>
            <a:t>の増により増加したものである。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消防費については、</a:t>
          </a:r>
          <a:r>
            <a:rPr kumimoji="1" lang="ja-JP" altLang="ja-JP" sz="1100">
              <a:solidFill>
                <a:schemeClr val="dk1"/>
              </a:solidFill>
              <a:effectLst/>
              <a:latin typeface="+mn-lt"/>
              <a:ea typeface="+mn-ea"/>
              <a:cs typeface="+mn-cs"/>
            </a:rPr>
            <a:t>住民一人当たり</a:t>
          </a:r>
          <a:r>
            <a:rPr kumimoji="1" lang="ja-JP" altLang="en-US" sz="1100">
              <a:solidFill>
                <a:schemeClr val="dk1"/>
              </a:solidFill>
              <a:effectLst/>
              <a:latin typeface="+mn-lt"/>
              <a:ea typeface="+mn-ea"/>
              <a:cs typeface="+mn-cs"/>
            </a:rPr>
            <a:t>５４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６９１</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消防車両の購入事業及び一部事務組合（海部消防組合</a:t>
          </a:r>
          <a:r>
            <a:rPr kumimoji="1" lang="ja-JP" altLang="ja-JP" sz="1100">
              <a:solidFill>
                <a:schemeClr val="dk1"/>
              </a:solidFill>
              <a:effectLst/>
              <a:latin typeface="+mn-lt"/>
              <a:ea typeface="+mn-ea"/>
              <a:cs typeface="+mn-cs"/>
            </a:rPr>
            <a:t>）に対する負担金の増により増加したものである。災害復旧費については、自然災害による復旧事業</a:t>
          </a:r>
          <a:r>
            <a:rPr kumimoji="1" lang="ja-JP" altLang="en-US" sz="1100">
              <a:solidFill>
                <a:schemeClr val="dk1"/>
              </a:solidFill>
              <a:effectLst/>
              <a:latin typeface="+mn-lt"/>
              <a:ea typeface="+mn-ea"/>
              <a:cs typeface="+mn-cs"/>
            </a:rPr>
            <a:t>費の</a:t>
          </a:r>
          <a:r>
            <a:rPr kumimoji="1" lang="ja-JP" altLang="ja-JP" sz="1100">
              <a:solidFill>
                <a:schemeClr val="dk1"/>
              </a:solidFill>
              <a:effectLst/>
              <a:latin typeface="+mn-lt"/>
              <a:ea typeface="+mn-ea"/>
              <a:cs typeface="+mn-cs"/>
            </a:rPr>
            <a:t>増により増加したものである。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今後も、新</a:t>
          </a:r>
          <a:r>
            <a:rPr lang="ja-JP" altLang="ja-JP" sz="1100" b="0" i="0" baseline="0">
              <a:solidFill>
                <a:schemeClr val="dk1"/>
              </a:solidFill>
              <a:effectLst/>
              <a:latin typeface="+mn-lt"/>
              <a:ea typeface="+mn-ea"/>
              <a:cs typeface="+mn-cs"/>
            </a:rPr>
            <a:t>庁舎建設等の大型事業に係る歳出の増加が見込まれるが、住民サービスの向上を図りつつ、より効率的な行財政運営に努める。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徳島県牟岐町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財政調整基金残高については、１００，０００千円の</a:t>
          </a:r>
          <a:r>
            <a:rPr lang="ja-JP" altLang="en-US" sz="1100" b="0" i="0" baseline="0">
              <a:solidFill>
                <a:schemeClr val="dk1"/>
              </a:solidFill>
              <a:effectLst/>
              <a:latin typeface="+mn-lt"/>
              <a:ea typeface="+mn-ea"/>
              <a:cs typeface="+mn-cs"/>
            </a:rPr>
            <a:t>積立により</a:t>
          </a:r>
          <a:r>
            <a:rPr lang="ja-JP" altLang="ja-JP" sz="1100" b="0" i="0" baseline="0">
              <a:solidFill>
                <a:schemeClr val="dk1"/>
              </a:solidFill>
              <a:effectLst/>
              <a:latin typeface="+mn-lt"/>
              <a:ea typeface="+mn-ea"/>
              <a:cs typeface="+mn-cs"/>
            </a:rPr>
            <a:t>、標準財政規模に占める割合は</a:t>
          </a:r>
          <a:r>
            <a:rPr lang="ja-JP" altLang="en-US" sz="1100" b="0" i="0" baseline="0">
              <a:solidFill>
                <a:schemeClr val="dk1"/>
              </a:solidFill>
              <a:effectLst/>
              <a:latin typeface="+mn-lt"/>
              <a:ea typeface="+mn-ea"/>
              <a:cs typeface="+mn-cs"/>
            </a:rPr>
            <a:t>４．４２ポイント</a:t>
          </a:r>
          <a:r>
            <a:rPr lang="ja-JP" altLang="ja-JP" sz="1100" b="0" i="0" baseline="0">
              <a:solidFill>
                <a:schemeClr val="dk1"/>
              </a:solidFill>
              <a:effectLst/>
              <a:latin typeface="+mn-lt"/>
              <a:ea typeface="+mn-ea"/>
              <a:cs typeface="+mn-cs"/>
            </a:rPr>
            <a:t>増加した。</a:t>
          </a:r>
          <a:endParaRPr lang="ja-JP" altLang="ja-JP" sz="1400">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実質収支額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１０５，３００千円の減、標準財政規模に占める割合は４．５９ポイントの減、実質単年度収支も６．０５ポイントの減と</a:t>
          </a:r>
          <a:r>
            <a:rPr kumimoji="1" lang="ja-JP" altLang="en-US" sz="1100">
              <a:solidFill>
                <a:schemeClr val="dk1"/>
              </a:solidFill>
              <a:effectLst/>
              <a:latin typeface="+mn-lt"/>
              <a:ea typeface="+mn-ea"/>
              <a:cs typeface="+mn-cs"/>
            </a:rPr>
            <a:t>なり、赤字となった</a:t>
          </a:r>
          <a:r>
            <a:rPr kumimoji="1" lang="ja-JP" altLang="ja-JP" sz="1100">
              <a:solidFill>
                <a:schemeClr val="dk1"/>
              </a:solidFill>
              <a:effectLst/>
              <a:latin typeface="+mn-lt"/>
              <a:ea typeface="+mn-ea"/>
              <a:cs typeface="+mn-cs"/>
            </a:rPr>
            <a:t>。</a:t>
          </a:r>
          <a:endParaRPr lang="ja-JP" altLang="ja-JP">
            <a:effectLst/>
          </a:endParaRPr>
        </a:p>
        <a:p>
          <a:pPr rtl="0" eaLnBrk="1" fontAlgn="auto" latinLnBrk="0" hangingPunct="1"/>
          <a:r>
            <a:rPr lang="ja-JP" altLang="en-US" sz="1100" b="0" i="0" baseline="0">
              <a:solidFill>
                <a:schemeClr val="dk1"/>
              </a:solidFill>
              <a:effectLst/>
              <a:latin typeface="+mn-lt"/>
              <a:ea typeface="+mn-ea"/>
              <a:cs typeface="+mn-cs"/>
            </a:rPr>
            <a:t>今後も、新</a:t>
          </a:r>
          <a:r>
            <a:rPr lang="ja-JP" altLang="ja-JP" sz="1100" b="0" i="0" baseline="0">
              <a:solidFill>
                <a:schemeClr val="dk1"/>
              </a:solidFill>
              <a:effectLst/>
              <a:latin typeface="+mn-lt"/>
              <a:ea typeface="+mn-ea"/>
              <a:cs typeface="+mn-cs"/>
            </a:rPr>
            <a:t>庁舎建設等の大型事業</a:t>
          </a:r>
          <a:r>
            <a:rPr lang="ja-JP" altLang="en-US" sz="1100" b="0" i="0" baseline="0">
              <a:solidFill>
                <a:schemeClr val="dk1"/>
              </a:solidFill>
              <a:effectLst/>
              <a:latin typeface="+mn-lt"/>
              <a:ea typeface="+mn-ea"/>
              <a:cs typeface="+mn-cs"/>
            </a:rPr>
            <a:t>に係る事業費が大きく見込まれ</a:t>
          </a:r>
          <a:r>
            <a:rPr lang="ja-JP" altLang="ja-JP" sz="1100" b="0" i="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財政調整基金を含めた基金の取り崩しが</a:t>
          </a:r>
          <a:r>
            <a:rPr kumimoji="1" lang="ja-JP" altLang="en-US" sz="1100">
              <a:solidFill>
                <a:schemeClr val="dk1"/>
              </a:solidFill>
              <a:effectLst/>
              <a:latin typeface="+mn-lt"/>
              <a:ea typeface="+mn-ea"/>
              <a:cs typeface="+mn-cs"/>
            </a:rPr>
            <a:t>想定さ</a:t>
          </a:r>
          <a:r>
            <a:rPr kumimoji="1" lang="ja-JP" altLang="ja-JP" sz="1100">
              <a:solidFill>
                <a:schemeClr val="dk1"/>
              </a:solidFill>
              <a:effectLst/>
              <a:latin typeface="+mn-lt"/>
              <a:ea typeface="+mn-ea"/>
              <a:cs typeface="+mn-cs"/>
            </a:rPr>
            <a:t>れることから、引き続き、中長期的な視点での行財政改革を進める。</a:t>
          </a:r>
          <a:endParaRPr kumimoji="1" lang="en-US" altLang="ja-JP" sz="1100">
            <a:solidFill>
              <a:schemeClr val="dk1"/>
            </a:solidFill>
            <a:effectLst/>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徳島県牟岐町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全会計が黒字会計のため、連結実質赤字比率は発生していない。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一般会計について</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、今後も</a:t>
          </a:r>
          <a:r>
            <a:rPr lang="ja-JP" altLang="en-US" sz="1100" b="0" i="0" baseline="0">
              <a:solidFill>
                <a:schemeClr val="dk1"/>
              </a:solidFill>
              <a:effectLst/>
              <a:latin typeface="+mn-lt"/>
              <a:ea typeface="+mn-ea"/>
              <a:cs typeface="+mn-cs"/>
            </a:rPr>
            <a:t>新</a:t>
          </a:r>
          <a:r>
            <a:rPr lang="ja-JP" altLang="ja-JP" sz="1100" b="0" i="0" baseline="0">
              <a:solidFill>
                <a:schemeClr val="dk1"/>
              </a:solidFill>
              <a:effectLst/>
              <a:latin typeface="+mn-lt"/>
              <a:ea typeface="+mn-ea"/>
              <a:cs typeface="+mn-cs"/>
            </a:rPr>
            <a:t>庁舎建設等の大型事業</a:t>
          </a:r>
          <a:r>
            <a:rPr lang="ja-JP" altLang="en-US" sz="1100" b="0" i="0" baseline="0">
              <a:solidFill>
                <a:schemeClr val="dk1"/>
              </a:solidFill>
              <a:effectLst/>
              <a:latin typeface="+mn-lt"/>
              <a:ea typeface="+mn-ea"/>
              <a:cs typeface="+mn-cs"/>
            </a:rPr>
            <a:t>に係る事業費が大きく見込まれること、それに伴う公債費の増加が想定されるため</a:t>
          </a:r>
          <a:r>
            <a:rPr lang="ja-JP" altLang="ja-JP" sz="1100" b="0" i="0" baseline="0">
              <a:solidFill>
                <a:schemeClr val="dk1"/>
              </a:solidFill>
              <a:effectLst/>
              <a:latin typeface="+mn-lt"/>
              <a:ea typeface="+mn-ea"/>
              <a:cs typeface="+mn-cs"/>
            </a:rPr>
            <a:t>、特に経常経費の削減に努める。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特別会計について</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黒字ではあるが、一般会計からの操出金の増加が懸念される状況で、今後とも経費の削減に努める。特に、国民健康保険事業及び介護保険事業については、医療費及び保険給付費の増加や保険料収入の伸び悩み</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厳しい状況が続くことから、適正な執行管理による財政の健全性を維持し、一層の業務の効率化に努める。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v002\&#29279;&#23696;&#30010;&#24441;&#22580;\&#32207;&#21209;&#35506;\02&#36001;&#25919;\&#36001;&#25919;&#29366;&#27841;&#36039;&#26009;&#38598;\R05&#24180;&#24230;&#12288;&#36001;&#25919;&#29366;&#27841;&#36039;&#26009;&#38598;\&#12304;&#36001;&#25919;&#29366;&#27841;&#36039;&#26009;&#38598;&#12305;_363839_&#29279;&#23696;&#30010;_2023(2&#22238;&#30446;).xlsx" TargetMode="External"/><Relationship Id="rId1" Type="http://schemas.openxmlformats.org/officeDocument/2006/relationships/externalLinkPath" Target="&#12304;&#36001;&#25919;&#29366;&#27841;&#36039;&#26009;&#38598;&#12305;_363839_&#29279;&#23696;&#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54.4</v>
          </cell>
          <cell r="BX51">
            <v>36.9</v>
          </cell>
          <cell r="CF51">
            <v>18.100000000000001</v>
          </cell>
          <cell r="CN51">
            <v>6.1</v>
          </cell>
        </row>
        <row r="53">
          <cell r="BP53">
            <v>68.099999999999994</v>
          </cell>
          <cell r="BX53">
            <v>69</v>
          </cell>
          <cell r="CF53">
            <v>68</v>
          </cell>
          <cell r="CN53">
            <v>70</v>
          </cell>
          <cell r="CV53">
            <v>74.2</v>
          </cell>
        </row>
        <row r="55">
          <cell r="AN55" t="str">
            <v>類似団体内平均値</v>
          </cell>
          <cell r="BP55">
            <v>0</v>
          </cell>
          <cell r="BX55">
            <v>0</v>
          </cell>
          <cell r="CF55">
            <v>0</v>
          </cell>
          <cell r="CN55">
            <v>0</v>
          </cell>
          <cell r="CV55">
            <v>0</v>
          </cell>
        </row>
        <row r="57">
          <cell r="BP57">
            <v>60.4</v>
          </cell>
          <cell r="BX57">
            <v>61.5</v>
          </cell>
          <cell r="CF57">
            <v>60.8</v>
          </cell>
          <cell r="CN57">
            <v>62.2</v>
          </cell>
          <cell r="CV57">
            <v>62.5</v>
          </cell>
        </row>
        <row r="72">
          <cell r="BP72" t="str">
            <v>R01</v>
          </cell>
          <cell r="BX72" t="str">
            <v>R02</v>
          </cell>
          <cell r="CF72" t="str">
            <v>R03</v>
          </cell>
          <cell r="CN72" t="str">
            <v>R04</v>
          </cell>
          <cell r="CV72" t="str">
            <v>R05</v>
          </cell>
        </row>
        <row r="73">
          <cell r="AN73" t="str">
            <v>当該団体値</v>
          </cell>
          <cell r="BP73">
            <v>54.4</v>
          </cell>
          <cell r="BX73">
            <v>36.9</v>
          </cell>
          <cell r="CF73">
            <v>18.100000000000001</v>
          </cell>
          <cell r="CN73">
            <v>6.1</v>
          </cell>
        </row>
        <row r="75">
          <cell r="BP75">
            <v>8.4</v>
          </cell>
          <cell r="BX75">
            <v>8.8000000000000007</v>
          </cell>
          <cell r="CF75">
            <v>8.6</v>
          </cell>
          <cell r="CN75">
            <v>8.3000000000000007</v>
          </cell>
          <cell r="CV75">
            <v>7.8</v>
          </cell>
        </row>
        <row r="77">
          <cell r="AN77" t="str">
            <v>類似団体内平均値</v>
          </cell>
          <cell r="BP77">
            <v>0</v>
          </cell>
          <cell r="BX77">
            <v>0</v>
          </cell>
          <cell r="CF77">
            <v>0</v>
          </cell>
          <cell r="CN77">
            <v>0</v>
          </cell>
          <cell r="CV77">
            <v>0</v>
          </cell>
        </row>
        <row r="79">
          <cell r="BP79">
            <v>7.4</v>
          </cell>
          <cell r="BX79">
            <v>8</v>
          </cell>
          <cell r="CF79">
            <v>6.6</v>
          </cell>
          <cell r="CN79">
            <v>6.8</v>
          </cell>
          <cell r="CV79">
            <v>7.3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3863211</v>
      </c>
      <c r="BO4" s="436"/>
      <c r="BP4" s="436"/>
      <c r="BQ4" s="436"/>
      <c r="BR4" s="436"/>
      <c r="BS4" s="436"/>
      <c r="BT4" s="436"/>
      <c r="BU4" s="437"/>
      <c r="BV4" s="435">
        <v>3778435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12.5</v>
      </c>
      <c r="CU4" s="576"/>
      <c r="CV4" s="576"/>
      <c r="CW4" s="576"/>
      <c r="CX4" s="576"/>
      <c r="CY4" s="576"/>
      <c r="CZ4" s="576"/>
      <c r="DA4" s="577"/>
      <c r="DB4" s="575">
        <v>17.100000000000001</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3498908</v>
      </c>
      <c r="BO5" s="407"/>
      <c r="BP5" s="407"/>
      <c r="BQ5" s="407"/>
      <c r="BR5" s="407"/>
      <c r="BS5" s="407"/>
      <c r="BT5" s="407"/>
      <c r="BU5" s="408"/>
      <c r="BV5" s="406">
        <v>3301035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93.9</v>
      </c>
      <c r="CU5" s="404"/>
      <c r="CV5" s="404"/>
      <c r="CW5" s="404"/>
      <c r="CX5" s="404"/>
      <c r="CY5" s="404"/>
      <c r="CZ5" s="404"/>
      <c r="DA5" s="405"/>
      <c r="DB5" s="403">
        <v>89.3</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364303</v>
      </c>
      <c r="BO6" s="407"/>
      <c r="BP6" s="407"/>
      <c r="BQ6" s="407"/>
      <c r="BR6" s="407"/>
      <c r="BS6" s="407"/>
      <c r="BT6" s="407"/>
      <c r="BU6" s="408"/>
      <c r="BV6" s="406">
        <v>477400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94.2</v>
      </c>
      <c r="CU6" s="550"/>
      <c r="CV6" s="550"/>
      <c r="CW6" s="550"/>
      <c r="CX6" s="550"/>
      <c r="CY6" s="550"/>
      <c r="CZ6" s="550"/>
      <c r="DA6" s="551"/>
      <c r="DB6" s="549">
        <v>90</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78762</v>
      </c>
      <c r="BO7" s="407"/>
      <c r="BP7" s="407"/>
      <c r="BQ7" s="407"/>
      <c r="BR7" s="407"/>
      <c r="BS7" s="407"/>
      <c r="BT7" s="407"/>
      <c r="BU7" s="408"/>
      <c r="BV7" s="406">
        <v>86559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2284966</v>
      </c>
      <c r="CU7" s="407"/>
      <c r="CV7" s="407"/>
      <c r="CW7" s="407"/>
      <c r="CX7" s="407"/>
      <c r="CY7" s="407"/>
      <c r="CZ7" s="407"/>
      <c r="DA7" s="408"/>
      <c r="DB7" s="406">
        <v>2286546</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285541</v>
      </c>
      <c r="BO8" s="407"/>
      <c r="BP8" s="407"/>
      <c r="BQ8" s="407"/>
      <c r="BR8" s="407"/>
      <c r="BS8" s="407"/>
      <c r="BT8" s="407"/>
      <c r="BU8" s="408"/>
      <c r="BV8" s="406">
        <v>390841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0.16</v>
      </c>
      <c r="CU8" s="510"/>
      <c r="CV8" s="510"/>
      <c r="CW8" s="510"/>
      <c r="CX8" s="510"/>
      <c r="CY8" s="510"/>
      <c r="CZ8" s="510"/>
      <c r="DA8" s="511"/>
      <c r="DB8" s="509">
        <v>0.16</v>
      </c>
      <c r="DC8" s="510"/>
      <c r="DD8" s="510"/>
      <c r="DE8" s="510"/>
      <c r="DF8" s="510"/>
      <c r="DG8" s="510"/>
      <c r="DH8" s="510"/>
      <c r="DI8" s="511"/>
    </row>
    <row r="9" spans="1:119" ht="18.75" customHeight="1" thickBot="1" x14ac:dyDescent="0.2">
      <c r="A9" s="175"/>
      <c r="B9" s="538" t="s">
        <v>106</v>
      </c>
      <c r="C9" s="539"/>
      <c r="D9" s="539"/>
      <c r="E9" s="539"/>
      <c r="F9" s="539"/>
      <c r="G9" s="539"/>
      <c r="H9" s="539"/>
      <c r="I9" s="539"/>
      <c r="J9" s="539"/>
      <c r="K9" s="457"/>
      <c r="L9" s="540" t="s">
        <v>107</v>
      </c>
      <c r="M9" s="541"/>
      <c r="N9" s="541"/>
      <c r="O9" s="541"/>
      <c r="P9" s="541"/>
      <c r="Q9" s="542"/>
      <c r="R9" s="543">
        <v>3743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-105300</v>
      </c>
      <c r="BO9" s="407"/>
      <c r="BP9" s="407"/>
      <c r="BQ9" s="407"/>
      <c r="BR9" s="407"/>
      <c r="BS9" s="407"/>
      <c r="BT9" s="407"/>
      <c r="BU9" s="408"/>
      <c r="BV9" s="406">
        <v>32963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14.6</v>
      </c>
      <c r="CU9" s="404"/>
      <c r="CV9" s="404"/>
      <c r="CW9" s="404"/>
      <c r="CX9" s="404"/>
      <c r="CY9" s="404"/>
      <c r="CZ9" s="404"/>
      <c r="DA9" s="405"/>
      <c r="DB9" s="403">
        <v>14.4</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112</v>
      </c>
      <c r="M10" s="363"/>
      <c r="N10" s="363"/>
      <c r="O10" s="363"/>
      <c r="P10" s="363"/>
      <c r="Q10" s="364"/>
      <c r="R10" s="359">
        <v>4259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100000</v>
      </c>
      <c r="BO10" s="407"/>
      <c r="BP10" s="407"/>
      <c r="BQ10" s="407"/>
      <c r="BR10" s="407"/>
      <c r="BS10" s="407"/>
      <c r="BT10" s="407"/>
      <c r="BU10" s="408"/>
      <c r="BV10" s="406">
        <v>100000</v>
      </c>
      <c r="BW10" s="407"/>
      <c r="BX10" s="407"/>
      <c r="BY10" s="407"/>
      <c r="BZ10" s="407"/>
      <c r="CA10" s="407"/>
      <c r="CB10" s="407"/>
      <c r="CC10" s="408"/>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3575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90"/>
      <c r="M13" s="490" t="s">
        <v>130</v>
      </c>
      <c r="N13" s="491"/>
      <c r="O13" s="491"/>
      <c r="P13" s="491"/>
      <c r="Q13" s="492"/>
      <c r="R13" s="493">
        <v>3548</v>
      </c>
      <c r="S13" s="494"/>
      <c r="T13" s="494"/>
      <c r="U13" s="494"/>
      <c r="V13" s="495"/>
      <c r="W13" s="496" t="s">
        <v>131</v>
      </c>
      <c r="X13" s="392"/>
      <c r="Y13" s="392"/>
      <c r="Z13" s="392"/>
      <c r="AA13" s="392"/>
      <c r="AB13" s="393"/>
      <c r="AC13" s="359">
        <v>229</v>
      </c>
      <c r="AD13" s="360"/>
      <c r="AE13" s="360"/>
      <c r="AF13" s="360"/>
      <c r="AG13" s="361"/>
      <c r="AH13" s="359">
        <v>263</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-5300</v>
      </c>
      <c r="BO13" s="407"/>
      <c r="BP13" s="407"/>
      <c r="BQ13" s="407"/>
      <c r="BR13" s="407"/>
      <c r="BS13" s="407"/>
      <c r="BT13" s="407"/>
      <c r="BU13" s="408"/>
      <c r="BV13" s="406">
        <v>132963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7.8</v>
      </c>
      <c r="CU13" s="404"/>
      <c r="CV13" s="404"/>
      <c r="CW13" s="404"/>
      <c r="CX13" s="404"/>
      <c r="CY13" s="404"/>
      <c r="CZ13" s="404"/>
      <c r="DA13" s="405"/>
      <c r="DB13" s="403">
        <v>8.3000000000000007</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3693</v>
      </c>
      <c r="S14" s="494"/>
      <c r="T14" s="494"/>
      <c r="U14" s="494"/>
      <c r="V14" s="495"/>
      <c r="W14" s="497"/>
      <c r="X14" s="395"/>
      <c r="Y14" s="395"/>
      <c r="Z14" s="395"/>
      <c r="AA14" s="395"/>
      <c r="AB14" s="396"/>
      <c r="AC14" s="486">
        <v>14.1</v>
      </c>
      <c r="AD14" s="487"/>
      <c r="AE14" s="487"/>
      <c r="AF14" s="487"/>
      <c r="AG14" s="488"/>
      <c r="AH14" s="486">
        <v>14.3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v>6.1</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90"/>
      <c r="M15" s="490" t="s">
        <v>130</v>
      </c>
      <c r="N15" s="491"/>
      <c r="O15" s="491"/>
      <c r="P15" s="491"/>
      <c r="Q15" s="492"/>
      <c r="R15" s="493">
        <v>3668</v>
      </c>
      <c r="S15" s="494"/>
      <c r="T15" s="494"/>
      <c r="U15" s="494"/>
      <c r="V15" s="495"/>
      <c r="W15" s="496" t="s">
        <v>137</v>
      </c>
      <c r="X15" s="392"/>
      <c r="Y15" s="392"/>
      <c r="Z15" s="392"/>
      <c r="AA15" s="392"/>
      <c r="AB15" s="393"/>
      <c r="AC15" s="359">
        <v>312</v>
      </c>
      <c r="AD15" s="360"/>
      <c r="AE15" s="360"/>
      <c r="AF15" s="360"/>
      <c r="AG15" s="361"/>
      <c r="AH15" s="359">
        <v>360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359856</v>
      </c>
      <c r="BO15" s="436"/>
      <c r="BP15" s="436"/>
      <c r="BQ15" s="436"/>
      <c r="BR15" s="436"/>
      <c r="BS15" s="436"/>
      <c r="BT15" s="436"/>
      <c r="BU15" s="437"/>
      <c r="BV15" s="435">
        <v>354890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19.2</v>
      </c>
      <c r="AD16" s="487"/>
      <c r="AE16" s="487"/>
      <c r="AF16" s="487"/>
      <c r="AG16" s="488"/>
      <c r="AH16" s="486">
        <v>19.600000000000001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2192924</v>
      </c>
      <c r="BO16" s="407"/>
      <c r="BP16" s="407"/>
      <c r="BQ16" s="407"/>
      <c r="BR16" s="407"/>
      <c r="BS16" s="407"/>
      <c r="BT16" s="407"/>
      <c r="BU16" s="408"/>
      <c r="BV16" s="406">
        <v>2183148</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1087</v>
      </c>
      <c r="AD17" s="360"/>
      <c r="AE17" s="360"/>
      <c r="AF17" s="360"/>
      <c r="AG17" s="361"/>
      <c r="AH17" s="359">
        <v>1217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443390</v>
      </c>
      <c r="BO17" s="407"/>
      <c r="BP17" s="407"/>
      <c r="BQ17" s="407"/>
      <c r="BR17" s="407"/>
      <c r="BS17" s="407"/>
      <c r="BT17" s="407"/>
      <c r="BU17" s="408"/>
      <c r="BV17" s="406">
        <v>439158</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56.62</v>
      </c>
      <c r="M18" s="459"/>
      <c r="N18" s="459"/>
      <c r="O18" s="459"/>
      <c r="P18" s="459"/>
      <c r="Q18" s="459"/>
      <c r="R18" s="460"/>
      <c r="S18" s="460"/>
      <c r="T18" s="460"/>
      <c r="U18" s="460"/>
      <c r="V18" s="461"/>
      <c r="W18" s="477"/>
      <c r="X18" s="478"/>
      <c r="Y18" s="478"/>
      <c r="Z18" s="478"/>
      <c r="AA18" s="478"/>
      <c r="AB18" s="502"/>
      <c r="AC18" s="376">
        <v>66.8</v>
      </c>
      <c r="AD18" s="377"/>
      <c r="AE18" s="377"/>
      <c r="AF18" s="377"/>
      <c r="AG18" s="462"/>
      <c r="AH18" s="376">
        <v>66.099999999999994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2149330</v>
      </c>
      <c r="BO18" s="407"/>
      <c r="BP18" s="407"/>
      <c r="BQ18" s="407"/>
      <c r="BR18" s="407"/>
      <c r="BS18" s="407"/>
      <c r="BT18" s="407"/>
      <c r="BU18" s="408"/>
      <c r="BV18" s="406">
        <v>2045126</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66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3024048</v>
      </c>
      <c r="BO19" s="407"/>
      <c r="BP19" s="407"/>
      <c r="BQ19" s="407"/>
      <c r="BR19" s="407"/>
      <c r="BS19" s="407"/>
      <c r="BT19" s="407"/>
      <c r="BU19" s="408"/>
      <c r="BV19" s="406">
        <v>3022464</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1718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3265135</v>
      </c>
      <c r="BO22" s="436"/>
      <c r="BP22" s="436"/>
      <c r="BQ22" s="436"/>
      <c r="BR22" s="436"/>
      <c r="BS22" s="436"/>
      <c r="BT22" s="436"/>
      <c r="BU22" s="437"/>
      <c r="BV22" s="435">
        <v>3448389</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2015398</v>
      </c>
      <c r="BO23" s="407"/>
      <c r="BP23" s="407"/>
      <c r="BQ23" s="407"/>
      <c r="BR23" s="407"/>
      <c r="BS23" s="407"/>
      <c r="BT23" s="407"/>
      <c r="BU23" s="408"/>
      <c r="BV23" s="406">
        <v>2035906</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7680</v>
      </c>
      <c r="R24" s="360"/>
      <c r="S24" s="360"/>
      <c r="T24" s="360"/>
      <c r="U24" s="360"/>
      <c r="V24" s="361"/>
      <c r="W24" s="449"/>
      <c r="X24" s="386"/>
      <c r="Y24" s="387"/>
      <c r="Z24" s="362" t="s">
        <v>162</v>
      </c>
      <c r="AA24" s="363"/>
      <c r="AB24" s="363"/>
      <c r="AC24" s="363"/>
      <c r="AD24" s="363"/>
      <c r="AE24" s="363"/>
      <c r="AF24" s="363"/>
      <c r="AG24" s="364"/>
      <c r="AH24" s="359">
        <v>70</v>
      </c>
      <c r="AI24" s="360"/>
      <c r="AJ24" s="360"/>
      <c r="AK24" s="360"/>
      <c r="AL24" s="361"/>
      <c r="AM24" s="359">
        <v>212800</v>
      </c>
      <c r="AN24" s="360"/>
      <c r="AO24" s="360"/>
      <c r="AP24" s="360"/>
      <c r="AQ24" s="360"/>
      <c r="AR24" s="361"/>
      <c r="AS24" s="359">
        <v>3040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2264835</v>
      </c>
      <c r="BO24" s="407"/>
      <c r="BP24" s="407"/>
      <c r="BQ24" s="407"/>
      <c r="BR24" s="407"/>
      <c r="BS24" s="407"/>
      <c r="BT24" s="407"/>
      <c r="BU24" s="408"/>
      <c r="BV24" s="406">
        <v>2334379</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6150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57349</v>
      </c>
      <c r="BO25" s="436"/>
      <c r="BP25" s="436"/>
      <c r="BQ25" s="436"/>
      <c r="BR25" s="436"/>
      <c r="BS25" s="436"/>
      <c r="BT25" s="436"/>
      <c r="BU25" s="437"/>
      <c r="BV25" s="435" t="s">
        <v>122</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5530</v>
      </c>
      <c r="R26" s="360"/>
      <c r="S26" s="360"/>
      <c r="T26" s="360"/>
      <c r="U26" s="360"/>
      <c r="V26" s="361"/>
      <c r="W26" s="449"/>
      <c r="X26" s="386"/>
      <c r="Y26" s="387"/>
      <c r="Z26" s="362" t="s">
        <v>168</v>
      </c>
      <c r="AA26" s="417"/>
      <c r="AB26" s="417"/>
      <c r="AC26" s="417"/>
      <c r="AD26" s="417"/>
      <c r="AE26" s="417"/>
      <c r="AF26" s="417"/>
      <c r="AG26" s="418"/>
      <c r="AH26" s="359">
        <v>4</v>
      </c>
      <c r="AI26" s="360"/>
      <c r="AJ26" s="360"/>
      <c r="AK26" s="360"/>
      <c r="AL26" s="361"/>
      <c r="AM26" s="359">
        <v>14316</v>
      </c>
      <c r="AN26" s="360"/>
      <c r="AO26" s="360"/>
      <c r="AP26" s="360"/>
      <c r="AQ26" s="360"/>
      <c r="AR26" s="361"/>
      <c r="AS26" s="359">
        <v>3579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2690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2310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1400000</v>
      </c>
      <c r="BO28" s="436"/>
      <c r="BP28" s="436"/>
      <c r="BQ28" s="436"/>
      <c r="BR28" s="436"/>
      <c r="BS28" s="436"/>
      <c r="BT28" s="436"/>
      <c r="BU28" s="437"/>
      <c r="BV28" s="435">
        <v>1300000</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6</v>
      </c>
      <c r="M29" s="360"/>
      <c r="N29" s="360"/>
      <c r="O29" s="360"/>
      <c r="P29" s="361"/>
      <c r="Q29" s="359">
        <v>1920</v>
      </c>
      <c r="R29" s="360"/>
      <c r="S29" s="360"/>
      <c r="T29" s="360"/>
      <c r="U29" s="360"/>
      <c r="V29" s="361"/>
      <c r="W29" s="450"/>
      <c r="X29" s="451"/>
      <c r="Y29" s="452"/>
      <c r="Z29" s="362" t="s">
        <v>177</v>
      </c>
      <c r="AA29" s="363"/>
      <c r="AB29" s="363"/>
      <c r="AC29" s="363"/>
      <c r="AD29" s="363"/>
      <c r="AE29" s="363"/>
      <c r="AF29" s="363"/>
      <c r="AG29" s="364"/>
      <c r="AH29" s="359">
        <v>70</v>
      </c>
      <c r="AI29" s="360"/>
      <c r="AJ29" s="360"/>
      <c r="AK29" s="360"/>
      <c r="AL29" s="361"/>
      <c r="AM29" s="359">
        <v>212800</v>
      </c>
      <c r="AN29" s="360"/>
      <c r="AO29" s="360"/>
      <c r="AP29" s="360"/>
      <c r="AQ29" s="360"/>
      <c r="AR29" s="361"/>
      <c r="AS29" s="359">
        <v>3040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320000</v>
      </c>
      <c r="BO29" s="407"/>
      <c r="BP29" s="407"/>
      <c r="BQ29" s="407"/>
      <c r="BR29" s="407"/>
      <c r="BS29" s="407"/>
      <c r="BT29" s="407"/>
      <c r="BU29" s="408"/>
      <c r="BV29" s="406">
        <v>222456</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41679</v>
      </c>
      <c r="BO30" s="441"/>
      <c r="BP30" s="441"/>
      <c r="BQ30" s="441"/>
      <c r="BR30" s="441"/>
      <c r="BS30" s="441"/>
      <c r="BT30" s="441"/>
      <c r="BU30" s="442"/>
      <c r="BV30" s="440">
        <v>38652</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15">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15">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牟岐町国民健康保険特別会計</v>
      </c>
      <c r="X34" s="355"/>
      <c r="Y34" s="355"/>
      <c r="Z34" s="355"/>
      <c r="AA34" s="355"/>
      <c r="AB34" s="355"/>
      <c r="AC34" s="355"/>
      <c r="AD34" s="355"/>
      <c r="AE34" s="355"/>
      <c r="AF34" s="355"/>
      <c r="AG34" s="355"/>
      <c r="AH34" s="355"/>
      <c r="AI34" s="355"/>
      <c r="AJ34" s="355"/>
      <c r="AK34" s="355"/>
      <c r="AL34" s="175"/>
      <c r="AM34" s="354">
        <f>IF(AO34="","",MAX(C34:D43,U34:V43)+1)</f>
        <v>6</v>
      </c>
      <c r="AN34" s="354"/>
      <c r="AO34" s="355" t="str">
        <f>IF('各会計、関係団体の財政状況及び健全化判断比率'!B31="","",'各会計、関係団体の財政状況及び健全化判断比率'!B31)</f>
        <v>牟岐町簡易水道事業会計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7</v>
      </c>
      <c r="BX34" s="354"/>
      <c r="BY34" s="355" t="str">
        <f>IF('各会計、関係団体の財政状況及び健全化判断比率'!B68="","",'各会計、関係団体の財政状況及び健全化判断比率'!B68)</f>
        <v>徳島県市町村総合事務組合　一般会計</v>
      </c>
      <c r="BZ34" s="355"/>
      <c r="CA34" s="355"/>
      <c r="CB34" s="355"/>
      <c r="CC34" s="355"/>
      <c r="CD34" s="355"/>
      <c r="CE34" s="355"/>
      <c r="CF34" s="355"/>
      <c r="CG34" s="355"/>
      <c r="CH34" s="355"/>
      <c r="CI34" s="355"/>
      <c r="CJ34" s="355"/>
      <c r="CK34" s="355"/>
      <c r="CL34" s="355"/>
      <c r="CM34" s="355"/>
      <c r="CN34" s="175"/>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15">
      <c r="A35" s="175"/>
      <c r="B35" s="202"/>
      <c r="C35" s="354">
        <f>IF(E35="","",C34+1)</f>
        <v>2</v>
      </c>
      <c r="D35" s="354"/>
      <c r="E35" s="355" t="str">
        <f>IF('各会計、関係団体の財政状況及び健全化判断比率'!B8="","",'各会計、関係団体の財政状況及び健全化判断比率'!B8)</f>
        <v>牟岐町青少年健全育成センター特別会計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牟岐町介護保険特別会計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8</v>
      </c>
      <c r="BX35" s="354"/>
      <c r="BY35" s="355" t="str">
        <f>IF('各会計、関係団体の財政状況及び健全化判断比率'!B69="","",'各会計、関係団体の財政状況及び健全化判断比率'!B69)</f>
        <v>徳島県市町村総合事務組合　徳島滞納整理機構特別会計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15">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牟岐町後期高齢者医療特別会計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9</v>
      </c>
      <c r="BX36" s="354"/>
      <c r="BY36" s="355" t="str">
        <f>IF('各会計、関係団体の財政状況及び健全化判断比率'!B70="","",'各会計、関係団体の財政状況及び健全化判断比率'!B70)</f>
        <v>徳島県市町村議会議員公務災害補償等組合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15">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10</v>
      </c>
      <c r="BX37" s="354"/>
      <c r="BY37" s="355" t="str">
        <f>IF('各会計、関係団体の財政状況及び健全化判断比率'!B71="","",'各会計、関係団体の財政状況及び健全化判断比率'!B71)</f>
        <v>徳島県後期高齢者医療広域連合　一般会計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15">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11</v>
      </c>
      <c r="BX38" s="354"/>
      <c r="BY38" s="355" t="str">
        <f>IF('各会計、関係団体の財政状況及び健全化判断比率'!B72="","",'各会計、関係団体の財政状況及び健全化判断比率'!B72)</f>
        <v>徳島県後期高齢者医療広域連合　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15">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12</v>
      </c>
      <c r="BX39" s="354"/>
      <c r="BY39" s="355" t="str">
        <f>IF('各会計、関係団体の財政状況及び健全化判断比率'!B73="","",'各会計、関係団体の財政状況及び健全化判断比率'!B73)</f>
        <v>海部老人ホーム町村組合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15">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13</v>
      </c>
      <c r="BX40" s="354"/>
      <c r="BY40" s="355" t="str">
        <f>IF('各会計、関係団体の財政状況及び健全化判断比率'!B74="","",'各会計、関係団体の財政状況及び健全化判断比率'!B74)</f>
        <v>海部消防組合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15">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14</v>
      </c>
      <c r="BX41" s="354"/>
      <c r="BY41" s="355" t="str">
        <f>IF('各会計、関係団体の財政状況及び健全化判断比率'!B75="","",'各会計、関係団体の財政状況及び健全化判断比率'!B75)</f>
        <v>海部郡衛生処理事務組合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15">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15</v>
      </c>
      <c r="BX42" s="354"/>
      <c r="BY42" s="355" t="str">
        <f>IF('各会計、関係団体の財政状況及び健全化判断比率'!B76="","",'各会計、関係団体の財政状況及び健全化判断比率'!B76)</f>
        <v>海部郡特別養護老人ホーム事務組合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15">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iJy4KZ5Gc/qoIzA9H9RhvObUJq4vR6T4xJHTZoSI8zh5hlA1jp1XC1zBT0mGVMx6hyMWEojJtc3jzB1zKmgN5g==" saltValue="mvBBk76jNKQz0NI6Dkc5Z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531</v>
      </c>
      <c r="D34" s="1136"/>
      <c r="E34" s="1137"/>
      <c r="F34" s="32">
        <v>12.97</v>
      </c>
      <c r="G34" s="33">
        <v>12.85</v>
      </c>
      <c r="H34" s="33">
        <v>15.06</v>
      </c>
      <c r="I34" s="33">
        <v>17.02</v>
      </c>
      <c r="J34" s="34">
        <v>12.45</v>
      </c>
      <c r="K34" s="22"/>
      <c r="L34" s="22"/>
      <c r="M34" s="22"/>
      <c r="N34" s="22"/>
      <c r="O34" s="22"/>
      <c r="P34" s="22"/>
    </row>
    <row r="35" spans="1:16" ht="39" customHeight="1" x14ac:dyDescent="0.15">
      <c r="A35" s="22"/>
      <c r="B35" s="35"/>
      <c r="C35" s="1132" t="s">
        <v>532</v>
      </c>
      <c r="D35" s="1132"/>
      <c r="E35" s="1133"/>
      <c r="F35" s="36">
        <v>12.24</v>
      </c>
      <c r="G35" s="37">
        <v>11.35</v>
      </c>
      <c r="H35" s="37">
        <v>10.050000000000001</v>
      </c>
      <c r="I35" s="37">
        <v>12.59</v>
      </c>
      <c r="J35" s="38">
        <v>12.29</v>
      </c>
      <c r="K35" s="22"/>
      <c r="L35" s="22"/>
      <c r="M35" s="22"/>
      <c r="N35" s="22"/>
      <c r="O35" s="22"/>
      <c r="P35" s="22"/>
    </row>
    <row r="36" spans="1:16" ht="39" customHeight="1" x14ac:dyDescent="0.15">
      <c r="A36" s="22"/>
      <c r="B36" s="35"/>
      <c r="C36" s="1132" t="s">
        <v>533</v>
      </c>
      <c r="D36" s="1132"/>
      <c r="E36" s="1133"/>
      <c r="F36" s="36">
        <v>1.89</v>
      </c>
      <c r="G36" s="37">
        <v>2.3199999999999998</v>
      </c>
      <c r="H36" s="37">
        <v>2.88</v>
      </c>
      <c r="I36" s="37">
        <v>3.68</v>
      </c>
      <c r="J36" s="38">
        <v>4.43</v>
      </c>
      <c r="K36" s="22"/>
      <c r="L36" s="22"/>
      <c r="M36" s="22"/>
      <c r="N36" s="22"/>
      <c r="O36" s="22"/>
      <c r="P36" s="22"/>
    </row>
    <row r="37" spans="1:16" ht="39" customHeight="1" x14ac:dyDescent="0.15">
      <c r="A37" s="22"/>
      <c r="B37" s="35"/>
      <c r="C37" s="1132" t="s">
        <v>534</v>
      </c>
      <c r="D37" s="1132"/>
      <c r="E37" s="1133"/>
      <c r="F37" s="36">
        <v>3.44</v>
      </c>
      <c r="G37" s="37">
        <v>3.15</v>
      </c>
      <c r="H37" s="37">
        <v>3.39</v>
      </c>
      <c r="I37" s="37">
        <v>4.8</v>
      </c>
      <c r="J37" s="38">
        <v>3.48</v>
      </c>
      <c r="K37" s="22"/>
      <c r="L37" s="22"/>
      <c r="M37" s="22"/>
      <c r="N37" s="22"/>
      <c r="O37" s="22"/>
      <c r="P37" s="22"/>
    </row>
    <row r="38" spans="1:16" ht="39" customHeight="1" x14ac:dyDescent="0.15">
      <c r="A38" s="22"/>
      <c r="B38" s="35"/>
      <c r="C38" s="1132" t="s">
        <v>535</v>
      </c>
      <c r="D38" s="1132"/>
      <c r="E38" s="1133"/>
      <c r="F38" s="36">
        <v>0.05</v>
      </c>
      <c r="G38" s="37">
        <v>0.08</v>
      </c>
      <c r="H38" s="37">
        <v>0.11</v>
      </c>
      <c r="I38" s="37">
        <v>0.06</v>
      </c>
      <c r="J38" s="38">
        <v>0.1</v>
      </c>
      <c r="K38" s="22"/>
      <c r="L38" s="22"/>
      <c r="M38" s="22"/>
      <c r="N38" s="22"/>
      <c r="O38" s="22"/>
      <c r="P38" s="22"/>
    </row>
    <row r="39" spans="1:16" ht="39" customHeight="1" x14ac:dyDescent="0.15">
      <c r="A39" s="22"/>
      <c r="B39" s="35"/>
      <c r="C39" s="1132" t="s">
        <v>536</v>
      </c>
      <c r="D39" s="1132"/>
      <c r="E39" s="1133"/>
      <c r="F39" s="36">
        <v>0.05</v>
      </c>
      <c r="G39" s="37">
        <v>0.08</v>
      </c>
      <c r="H39" s="37">
        <v>0.05</v>
      </c>
      <c r="I39" s="37">
        <v>0.06</v>
      </c>
      <c r="J39" s="38">
        <v>0.04</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537</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538</v>
      </c>
      <c r="D43" s="1134"/>
      <c r="E43" s="1135"/>
      <c r="F43" s="41" t="s">
        <v>485</v>
      </c>
      <c r="G43" s="42" t="s">
        <v>485</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8G74HyJMSue+i3mup1EIFNhxbH71kRbu0kR9/iXaavvIDbJgA/jon3NdozCjMiaAJZNKmtk3akqZz+F1D6tKA==" saltValue="Xq5a/y//u/u2w9DUN5Vq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474</v>
      </c>
      <c r="L45" s="58">
        <v>510</v>
      </c>
      <c r="M45" s="58">
        <v>482</v>
      </c>
      <c r="N45" s="58">
        <v>443</v>
      </c>
      <c r="O45" s="59">
        <v>446</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15">
      <c r="A48" s="46"/>
      <c r="B48" s="1163"/>
      <c r="C48" s="1164"/>
      <c r="D48" s="60"/>
      <c r="E48" s="1140" t="s">
        <v>13</v>
      </c>
      <c r="F48" s="1140"/>
      <c r="G48" s="1140"/>
      <c r="H48" s="1140"/>
      <c r="I48" s="1140"/>
      <c r="J48" s="1141"/>
      <c r="K48" s="61">
        <v>12</v>
      </c>
      <c r="L48" s="62">
        <v>12</v>
      </c>
      <c r="M48" s="62">
        <v>12</v>
      </c>
      <c r="N48" s="62">
        <v>12</v>
      </c>
      <c r="O48" s="63">
        <v>12</v>
      </c>
      <c r="P48" s="46"/>
      <c r="Q48" s="46"/>
      <c r="R48" s="46"/>
      <c r="S48" s="46"/>
      <c r="T48" s="46"/>
      <c r="U48" s="46"/>
    </row>
    <row r="49" spans="1:21" ht="30.75" customHeight="1" x14ac:dyDescent="0.15">
      <c r="A49" s="46"/>
      <c r="B49" s="1163"/>
      <c r="C49" s="1164"/>
      <c r="D49" s="60"/>
      <c r="E49" s="1140" t="s">
        <v>14</v>
      </c>
      <c r="F49" s="1140"/>
      <c r="G49" s="1140"/>
      <c r="H49" s="1140"/>
      <c r="I49" s="1140"/>
      <c r="J49" s="1141"/>
      <c r="K49" s="61">
        <v>10</v>
      </c>
      <c r="L49" s="62">
        <v>7</v>
      </c>
      <c r="M49" s="62" t="s">
        <v>485</v>
      </c>
      <c r="N49" s="62" t="s">
        <v>485</v>
      </c>
      <c r="O49" s="63" t="s">
        <v>485</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485</v>
      </c>
      <c r="L50" s="62" t="s">
        <v>485</v>
      </c>
      <c r="M50" s="62" t="s">
        <v>485</v>
      </c>
      <c r="N50" s="62" t="s">
        <v>485</v>
      </c>
      <c r="O50" s="63" t="s">
        <v>485</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346</v>
      </c>
      <c r="L52" s="62">
        <v>360</v>
      </c>
      <c r="M52" s="62">
        <v>334</v>
      </c>
      <c r="N52" s="62">
        <v>301</v>
      </c>
      <c r="O52" s="63">
        <v>301</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150</v>
      </c>
      <c r="L53" s="67">
        <v>169</v>
      </c>
      <c r="M53" s="67">
        <v>160</v>
      </c>
      <c r="N53" s="67">
        <v>154</v>
      </c>
      <c r="O53" s="68">
        <v>157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Std9/rHQu+FPwA2/ug25l8H4lkbyOnyRTxXAVgxVJ/zVBoQYszgRRP7aJ7kjqjKra6REXTsy0ki7QaotwNMTg==" saltValue="At15mAZZiRqIgBmmL+Ca3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42">
        <v>4039</v>
      </c>
      <c r="J41" s="343">
        <v>4009</v>
      </c>
      <c r="K41" s="343">
        <v>3720</v>
      </c>
      <c r="L41" s="343">
        <v>3448</v>
      </c>
      <c r="M41" s="344">
        <v>3265</v>
      </c>
    </row>
    <row r="42" spans="2:13" ht="27.75" customHeight="1" x14ac:dyDescent="0.15">
      <c r="B42" s="1171"/>
      <c r="C42" s="1172"/>
      <c r="D42" s="104"/>
      <c r="E42" s="1175" t="s">
        <v>32</v>
      </c>
      <c r="F42" s="1175"/>
      <c r="G42" s="1175"/>
      <c r="H42" s="1176"/>
      <c r="I42" s="345" t="s">
        <v>485</v>
      </c>
      <c r="J42" s="346" t="s">
        <v>485</v>
      </c>
      <c r="K42" s="346" t="s">
        <v>485</v>
      </c>
      <c r="L42" s="346" t="s">
        <v>485</v>
      </c>
      <c r="M42" s="347" t="s">
        <v>485</v>
      </c>
    </row>
    <row r="43" spans="2:13" ht="27.75" customHeight="1" x14ac:dyDescent="0.15">
      <c r="B43" s="1171"/>
      <c r="C43" s="1172"/>
      <c r="D43" s="104"/>
      <c r="E43" s="1175" t="s">
        <v>33</v>
      </c>
      <c r="F43" s="1175"/>
      <c r="G43" s="1175"/>
      <c r="H43" s="1176"/>
      <c r="I43" s="345">
        <v>121</v>
      </c>
      <c r="J43" s="346">
        <v>110</v>
      </c>
      <c r="K43" s="346">
        <v>122</v>
      </c>
      <c r="L43" s="346">
        <v>200</v>
      </c>
      <c r="M43" s="347">
        <v>170</v>
      </c>
    </row>
    <row r="44" spans="2:13" ht="27.75" customHeight="1" x14ac:dyDescent="0.15">
      <c r="B44" s="1171"/>
      <c r="C44" s="1172"/>
      <c r="D44" s="104"/>
      <c r="E44" s="1175" t="s">
        <v>34</v>
      </c>
      <c r="F44" s="1175"/>
      <c r="G44" s="1175"/>
      <c r="H44" s="1176"/>
      <c r="I44" s="345">
        <v>12</v>
      </c>
      <c r="J44" s="346">
        <v>0</v>
      </c>
      <c r="K44" s="346" t="s">
        <v>485</v>
      </c>
      <c r="L44" s="346" t="s">
        <v>485</v>
      </c>
      <c r="M44" s="347" t="s">
        <v>485</v>
      </c>
    </row>
    <row r="45" spans="2:13" ht="27.75" customHeight="1" x14ac:dyDescent="0.15">
      <c r="B45" s="1171"/>
      <c r="C45" s="1172"/>
      <c r="D45" s="104"/>
      <c r="E45" s="1175" t="s">
        <v>35</v>
      </c>
      <c r="F45" s="1175"/>
      <c r="G45" s="1175"/>
      <c r="H45" s="1176"/>
      <c r="I45" s="345">
        <v>518</v>
      </c>
      <c r="J45" s="346">
        <v>502</v>
      </c>
      <c r="K45" s="346">
        <v>471</v>
      </c>
      <c r="L45" s="346">
        <v>451</v>
      </c>
      <c r="M45" s="347">
        <v>456</v>
      </c>
    </row>
    <row r="46" spans="2:13" ht="27.75" customHeight="1" x14ac:dyDescent="0.15">
      <c r="B46" s="1171"/>
      <c r="C46" s="1172"/>
      <c r="D46" s="105"/>
      <c r="E46" s="1175" t="s">
        <v>36</v>
      </c>
      <c r="F46" s="1175"/>
      <c r="G46" s="1175"/>
      <c r="H46" s="1176"/>
      <c r="I46" s="345" t="s">
        <v>485</v>
      </c>
      <c r="J46" s="346" t="s">
        <v>485</v>
      </c>
      <c r="K46" s="346" t="s">
        <v>485</v>
      </c>
      <c r="L46" s="346" t="s">
        <v>485</v>
      </c>
      <c r="M46" s="347" t="s">
        <v>485</v>
      </c>
    </row>
    <row r="47" spans="2:13" ht="27.75" customHeight="1" x14ac:dyDescent="0.15">
      <c r="B47" s="1171"/>
      <c r="C47" s="1172"/>
      <c r="D47" s="106"/>
      <c r="E47" s="1185" t="s">
        <v>37</v>
      </c>
      <c r="F47" s="1186"/>
      <c r="G47" s="1186"/>
      <c r="H47" s="1187"/>
      <c r="I47" s="345" t="s">
        <v>485</v>
      </c>
      <c r="J47" s="346" t="s">
        <v>485</v>
      </c>
      <c r="K47" s="346" t="s">
        <v>485</v>
      </c>
      <c r="L47" s="346" t="s">
        <v>485</v>
      </c>
      <c r="M47" s="347" t="s">
        <v>485</v>
      </c>
    </row>
    <row r="48" spans="2:13" ht="27.75" customHeight="1" x14ac:dyDescent="0.15">
      <c r="B48" s="1171"/>
      <c r="C48" s="1172"/>
      <c r="D48" s="104"/>
      <c r="E48" s="1175" t="s">
        <v>38</v>
      </c>
      <c r="F48" s="1175"/>
      <c r="G48" s="1175"/>
      <c r="H48" s="1176"/>
      <c r="I48" s="345" t="s">
        <v>485</v>
      </c>
      <c r="J48" s="346" t="s">
        <v>485</v>
      </c>
      <c r="K48" s="346" t="s">
        <v>485</v>
      </c>
      <c r="L48" s="346" t="s">
        <v>485</v>
      </c>
      <c r="M48" s="347" t="s">
        <v>485</v>
      </c>
    </row>
    <row r="49" spans="2:13" ht="27.75" customHeight="1" x14ac:dyDescent="0.15">
      <c r="B49" s="1173"/>
      <c r="C49" s="1174"/>
      <c r="D49" s="104"/>
      <c r="E49" s="1175" t="s">
        <v>39</v>
      </c>
      <c r="F49" s="1175"/>
      <c r="G49" s="1175"/>
      <c r="H49" s="1176"/>
      <c r="I49" s="345" t="s">
        <v>485</v>
      </c>
      <c r="J49" s="346" t="s">
        <v>485</v>
      </c>
      <c r="K49" s="346" t="s">
        <v>485</v>
      </c>
      <c r="L49" s="346" t="s">
        <v>485</v>
      </c>
      <c r="M49" s="347" t="s">
        <v>485</v>
      </c>
    </row>
    <row r="50" spans="2:13" ht="27.75" customHeight="1" x14ac:dyDescent="0.15">
      <c r="B50" s="1169" t="s">
        <v>40</v>
      </c>
      <c r="C50" s="1170"/>
      <c r="D50" s="107"/>
      <c r="E50" s="1175" t="s">
        <v>41</v>
      </c>
      <c r="F50" s="1175"/>
      <c r="G50" s="1175"/>
      <c r="H50" s="1176"/>
      <c r="I50" s="345">
        <v>1295</v>
      </c>
      <c r="J50" s="346">
        <v>1302</v>
      </c>
      <c r="K50" s="346">
        <v>1478</v>
      </c>
      <c r="L50" s="346">
        <v>1580</v>
      </c>
      <c r="M50" s="347">
        <v>1779</v>
      </c>
    </row>
    <row r="51" spans="2:13" ht="27.75" customHeight="1" x14ac:dyDescent="0.15">
      <c r="B51" s="1171"/>
      <c r="C51" s="1172"/>
      <c r="D51" s="104"/>
      <c r="E51" s="1175" t="s">
        <v>42</v>
      </c>
      <c r="F51" s="1175"/>
      <c r="G51" s="1175"/>
      <c r="H51" s="1176"/>
      <c r="I51" s="345">
        <v>40</v>
      </c>
      <c r="J51" s="346">
        <v>31</v>
      </c>
      <c r="K51" s="346">
        <v>25</v>
      </c>
      <c r="L51" s="346">
        <v>18</v>
      </c>
      <c r="M51" s="347">
        <v>21</v>
      </c>
    </row>
    <row r="52" spans="2:13" ht="27.75" customHeight="1" x14ac:dyDescent="0.15">
      <c r="B52" s="1173"/>
      <c r="C52" s="1174"/>
      <c r="D52" s="104"/>
      <c r="E52" s="1175" t="s">
        <v>43</v>
      </c>
      <c r="F52" s="1175"/>
      <c r="G52" s="1175"/>
      <c r="H52" s="1176"/>
      <c r="I52" s="345">
        <v>2427</v>
      </c>
      <c r="J52" s="346">
        <v>2619</v>
      </c>
      <c r="K52" s="346">
        <v>2440</v>
      </c>
      <c r="L52" s="346">
        <v>2379</v>
      </c>
      <c r="M52" s="347">
        <v>2264</v>
      </c>
    </row>
    <row r="53" spans="2:13" ht="27.75" customHeight="1" thickBot="1" x14ac:dyDescent="0.2">
      <c r="B53" s="1177" t="s">
        <v>19</v>
      </c>
      <c r="C53" s="1178"/>
      <c r="D53" s="108"/>
      <c r="E53" s="1179" t="s">
        <v>44</v>
      </c>
      <c r="F53" s="1179"/>
      <c r="G53" s="1179"/>
      <c r="H53" s="1180"/>
      <c r="I53" s="348">
        <v>928</v>
      </c>
      <c r="J53" s="349">
        <v>670</v>
      </c>
      <c r="K53" s="349">
        <v>370</v>
      </c>
      <c r="L53" s="349">
        <v>122</v>
      </c>
      <c r="M53" s="350">
        <v>-173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WXQ0sD84ggJi64WsOOpAFxBABjulLISyPKZYfClI40hpJALUQqEgO72aHH4p09hD+A5zJODSFdWxfgBkzknT9A==" saltValue="5MUhXBxW2ppNAMJ5eNVx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120">
        <v>1200</v>
      </c>
      <c r="G55" s="120">
        <v>1300</v>
      </c>
      <c r="H55" s="121">
        <v>1400</v>
      </c>
    </row>
    <row r="56" spans="2:8" ht="52.5" customHeight="1" x14ac:dyDescent="0.15">
      <c r="B56" s="122"/>
      <c r="C56" s="1198" t="s">
        <v>47</v>
      </c>
      <c r="D56" s="1198"/>
      <c r="E56" s="1199"/>
      <c r="F56" s="123">
        <v>222</v>
      </c>
      <c r="G56" s="123">
        <v>222</v>
      </c>
      <c r="H56" s="124">
        <v>320</v>
      </c>
    </row>
    <row r="57" spans="2:8" ht="53.25" customHeight="1" x14ac:dyDescent="0.15">
      <c r="B57" s="122"/>
      <c r="C57" s="1200" t="s">
        <v>48</v>
      </c>
      <c r="D57" s="1200"/>
      <c r="E57" s="1201"/>
      <c r="F57" s="125">
        <v>38</v>
      </c>
      <c r="G57" s="125">
        <v>39</v>
      </c>
      <c r="H57" s="126">
        <v>42</v>
      </c>
    </row>
    <row r="58" spans="2:8" ht="45.75" customHeight="1" x14ac:dyDescent="0.15">
      <c r="B58" s="127"/>
      <c r="C58" s="1188" t="s">
        <v>555</v>
      </c>
      <c r="D58" s="1189"/>
      <c r="E58" s="1190"/>
      <c r="F58" s="128">
        <v>28</v>
      </c>
      <c r="G58" s="128">
        <v>29</v>
      </c>
      <c r="H58" s="129">
        <v>31</v>
      </c>
    </row>
    <row r="59" spans="2:8" ht="45.75" customHeight="1" x14ac:dyDescent="0.15">
      <c r="B59" s="127"/>
      <c r="C59" s="1188" t="s">
        <v>556</v>
      </c>
      <c r="D59" s="1189"/>
      <c r="E59" s="1190"/>
      <c r="F59" s="128">
        <v>6</v>
      </c>
      <c r="G59" s="128">
        <v>5</v>
      </c>
      <c r="H59" s="129">
        <v>7</v>
      </c>
    </row>
    <row r="60" spans="2:8" ht="45.75" customHeight="1" x14ac:dyDescent="0.15">
      <c r="B60" s="127"/>
      <c r="C60" s="1188" t="s">
        <v>557</v>
      </c>
      <c r="D60" s="1189"/>
      <c r="E60" s="1190"/>
      <c r="F60" s="128">
        <v>4</v>
      </c>
      <c r="G60" s="128">
        <v>4</v>
      </c>
      <c r="H60" s="129">
        <v>4</v>
      </c>
    </row>
    <row r="61" spans="2:8" ht="45.75" customHeight="1" x14ac:dyDescent="0.15">
      <c r="B61" s="127"/>
      <c r="C61" s="1188"/>
      <c r="D61" s="1189"/>
      <c r="E61" s="1190"/>
      <c r="F61" s="128"/>
      <c r="G61" s="128"/>
      <c r="H61" s="129"/>
    </row>
    <row r="62" spans="2:8" ht="45.75" customHeight="1" thickBot="1" x14ac:dyDescent="0.2">
      <c r="B62" s="130"/>
      <c r="C62" s="1191"/>
      <c r="D62" s="1192"/>
      <c r="E62" s="1193"/>
      <c r="F62" s="131"/>
      <c r="G62" s="131"/>
      <c r="H62" s="132"/>
    </row>
    <row r="63" spans="2:8" ht="52.5" customHeight="1" thickBot="1" x14ac:dyDescent="0.2">
      <c r="B63" s="133"/>
      <c r="C63" s="1194" t="s">
        <v>49</v>
      </c>
      <c r="D63" s="1194"/>
      <c r="E63" s="1195"/>
      <c r="F63" s="134">
        <v>1461</v>
      </c>
      <c r="G63" s="134">
        <v>1561</v>
      </c>
      <c r="H63" s="135">
        <v>1762</v>
      </c>
    </row>
    <row r="64" spans="2:8" x14ac:dyDescent="0.15"/>
  </sheetData>
  <sheetProtection algorithmName="SHA-512" hashValue="9QE8uPeElwdyK7YlqC6warCHIIKh1GqmS/+GKY62elyTrH0RhVTpOb5IkGMUc2VVhTbN5mHy6ikBFbgD3e7GvQ==" saltValue="k8doyqln3NK9b5D3ll26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5661A-8402-4925-8F4C-19AADC4CA4F6}">
  <sheetPr>
    <pageSetUpPr fitToPage="1"/>
  </sheetPr>
  <dimension ref="A1:DE85"/>
  <sheetViews>
    <sheetView showGridLines="0" tabSelected="1"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558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559</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567</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560</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524</v>
      </c>
      <c r="BQ50" s="1226"/>
      <c r="BR50" s="1226"/>
      <c r="BS50" s="1226"/>
      <c r="BT50" s="1226"/>
      <c r="BU50" s="1226"/>
      <c r="BV50" s="1226"/>
      <c r="BW50" s="1226"/>
      <c r="BX50" s="1226" t="s">
        <v>525</v>
      </c>
      <c r="BY50" s="1226"/>
      <c r="BZ50" s="1226"/>
      <c r="CA50" s="1226"/>
      <c r="CB50" s="1226"/>
      <c r="CC50" s="1226"/>
      <c r="CD50" s="1226"/>
      <c r="CE50" s="1226"/>
      <c r="CF50" s="1226" t="s">
        <v>526</v>
      </c>
      <c r="CG50" s="1226"/>
      <c r="CH50" s="1226"/>
      <c r="CI50" s="1226"/>
      <c r="CJ50" s="1226"/>
      <c r="CK50" s="1226"/>
      <c r="CL50" s="1226"/>
      <c r="CM50" s="1226"/>
      <c r="CN50" s="1226" t="s">
        <v>527</v>
      </c>
      <c r="CO50" s="1226"/>
      <c r="CP50" s="1226"/>
      <c r="CQ50" s="1226"/>
      <c r="CR50" s="1226"/>
      <c r="CS50" s="1226"/>
      <c r="CT50" s="1226"/>
      <c r="CU50" s="1226"/>
      <c r="CV50" s="1226" t="s">
        <v>528</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561</v>
      </c>
      <c r="AO51" s="1230"/>
      <c r="AP51" s="1230"/>
      <c r="AQ51" s="1230"/>
      <c r="AR51" s="1230"/>
      <c r="AS51" s="1230"/>
      <c r="AT51" s="1230"/>
      <c r="AU51" s="1230"/>
      <c r="AV51" s="1230"/>
      <c r="AW51" s="1230"/>
      <c r="AX51" s="1230"/>
      <c r="AY51" s="1230"/>
      <c r="AZ51" s="1230"/>
      <c r="BA51" s="1230"/>
      <c r="BB51" s="1230" t="s">
        <v>562</v>
      </c>
      <c r="BC51" s="1230"/>
      <c r="BD51" s="1230"/>
      <c r="BE51" s="1230"/>
      <c r="BF51" s="1230"/>
      <c r="BG51" s="1230"/>
      <c r="BH51" s="1230"/>
      <c r="BI51" s="1230"/>
      <c r="BJ51" s="1230"/>
      <c r="BK51" s="1230"/>
      <c r="BL51" s="1230"/>
      <c r="BM51" s="1230"/>
      <c r="BN51" s="1230"/>
      <c r="BO51" s="1230"/>
      <c r="BP51" s="1231">
        <v>54.4</v>
      </c>
      <c r="BQ51" s="1231"/>
      <c r="BR51" s="1231"/>
      <c r="BS51" s="1231"/>
      <c r="BT51" s="1231"/>
      <c r="BU51" s="1231"/>
      <c r="BV51" s="1231"/>
      <c r="BW51" s="1231"/>
      <c r="BX51" s="1231">
        <v>36.9</v>
      </c>
      <c r="BY51" s="1231"/>
      <c r="BZ51" s="1231"/>
      <c r="CA51" s="1231"/>
      <c r="CB51" s="1231"/>
      <c r="CC51" s="1231"/>
      <c r="CD51" s="1231"/>
      <c r="CE51" s="1231"/>
      <c r="CF51" s="1231">
        <v>18.100000000000001</v>
      </c>
      <c r="CG51" s="1231"/>
      <c r="CH51" s="1231"/>
      <c r="CI51" s="1231"/>
      <c r="CJ51" s="1231"/>
      <c r="CK51" s="1231"/>
      <c r="CL51" s="1231"/>
      <c r="CM51" s="1231"/>
      <c r="CN51" s="1231">
        <v>6.1</v>
      </c>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563</v>
      </c>
      <c r="BC53" s="1230"/>
      <c r="BD53" s="1230"/>
      <c r="BE53" s="1230"/>
      <c r="BF53" s="1230"/>
      <c r="BG53" s="1230"/>
      <c r="BH53" s="1230"/>
      <c r="BI53" s="1230"/>
      <c r="BJ53" s="1230"/>
      <c r="BK53" s="1230"/>
      <c r="BL53" s="1230"/>
      <c r="BM53" s="1230"/>
      <c r="BN53" s="1230"/>
      <c r="BO53" s="1230"/>
      <c r="BP53" s="1231">
        <v>68.099999999999994</v>
      </c>
      <c r="BQ53" s="1231"/>
      <c r="BR53" s="1231"/>
      <c r="BS53" s="1231"/>
      <c r="BT53" s="1231"/>
      <c r="BU53" s="1231"/>
      <c r="BV53" s="1231"/>
      <c r="BW53" s="1231"/>
      <c r="BX53" s="1231">
        <v>69</v>
      </c>
      <c r="BY53" s="1231"/>
      <c r="BZ53" s="1231"/>
      <c r="CA53" s="1231"/>
      <c r="CB53" s="1231"/>
      <c r="CC53" s="1231"/>
      <c r="CD53" s="1231"/>
      <c r="CE53" s="1231"/>
      <c r="CF53" s="1231">
        <v>68</v>
      </c>
      <c r="CG53" s="1231"/>
      <c r="CH53" s="1231"/>
      <c r="CI53" s="1231"/>
      <c r="CJ53" s="1231"/>
      <c r="CK53" s="1231"/>
      <c r="CL53" s="1231"/>
      <c r="CM53" s="1231"/>
      <c r="CN53" s="1231">
        <v>70</v>
      </c>
      <c r="CO53" s="1231"/>
      <c r="CP53" s="1231"/>
      <c r="CQ53" s="1231"/>
      <c r="CR53" s="1231"/>
      <c r="CS53" s="1231"/>
      <c r="CT53" s="1231"/>
      <c r="CU53" s="1231"/>
      <c r="CV53" s="1231">
        <v>74.2</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564</v>
      </c>
      <c r="AO55" s="1226"/>
      <c r="AP55" s="1226"/>
      <c r="AQ55" s="1226"/>
      <c r="AR55" s="1226"/>
      <c r="AS55" s="1226"/>
      <c r="AT55" s="1226"/>
      <c r="AU55" s="1226"/>
      <c r="AV55" s="1226"/>
      <c r="AW55" s="1226"/>
      <c r="AX55" s="1226"/>
      <c r="AY55" s="1226"/>
      <c r="AZ55" s="1226"/>
      <c r="BA55" s="1226"/>
      <c r="BB55" s="1230" t="s">
        <v>562</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563</v>
      </c>
      <c r="BC57" s="1230"/>
      <c r="BD57" s="1230"/>
      <c r="BE57" s="1230"/>
      <c r="BF57" s="1230"/>
      <c r="BG57" s="1230"/>
      <c r="BH57" s="1230"/>
      <c r="BI57" s="1230"/>
      <c r="BJ57" s="1230"/>
      <c r="BK57" s="1230"/>
      <c r="BL57" s="1230"/>
      <c r="BM57" s="1230"/>
      <c r="BN57" s="1230"/>
      <c r="BO57" s="1230"/>
      <c r="BP57" s="1231">
        <v>60.4</v>
      </c>
      <c r="BQ57" s="1231"/>
      <c r="BR57" s="1231"/>
      <c r="BS57" s="1231"/>
      <c r="BT57" s="1231"/>
      <c r="BU57" s="1231"/>
      <c r="BV57" s="1231"/>
      <c r="BW57" s="1231"/>
      <c r="BX57" s="1231">
        <v>61.5</v>
      </c>
      <c r="BY57" s="1231"/>
      <c r="BZ57" s="1231"/>
      <c r="CA57" s="1231"/>
      <c r="CB57" s="1231"/>
      <c r="CC57" s="1231"/>
      <c r="CD57" s="1231"/>
      <c r="CE57" s="1231"/>
      <c r="CF57" s="1231">
        <v>60.8</v>
      </c>
      <c r="CG57" s="1231"/>
      <c r="CH57" s="1231"/>
      <c r="CI57" s="1231"/>
      <c r="CJ57" s="1231"/>
      <c r="CK57" s="1231"/>
      <c r="CL57" s="1231"/>
      <c r="CM57" s="1231"/>
      <c r="CN57" s="1231">
        <v>62.2</v>
      </c>
      <c r="CO57" s="1231"/>
      <c r="CP57" s="1231"/>
      <c r="CQ57" s="1231"/>
      <c r="CR57" s="1231"/>
      <c r="CS57" s="1231"/>
      <c r="CT57" s="1231"/>
      <c r="CU57" s="1231"/>
      <c r="CV57" s="1231">
        <v>62.5</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565</v>
      </c>
    </row>
    <row r="64" spans="1:109" x14ac:dyDescent="0.15">
      <c r="B64" s="259"/>
      <c r="G64" s="1208"/>
      <c r="I64" s="1240"/>
      <c r="J64" s="1240"/>
      <c r="K64" s="1240"/>
      <c r="L64" s="1240"/>
      <c r="M64" s="1240"/>
      <c r="N64" s="1241"/>
      <c r="AM64" s="1208"/>
      <c r="AN64" s="1208" t="s">
        <v>559</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568</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560</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524</v>
      </c>
      <c r="BQ72" s="1226"/>
      <c r="BR72" s="1226"/>
      <c r="BS72" s="1226"/>
      <c r="BT72" s="1226"/>
      <c r="BU72" s="1226"/>
      <c r="BV72" s="1226"/>
      <c r="BW72" s="1226"/>
      <c r="BX72" s="1226" t="s">
        <v>525</v>
      </c>
      <c r="BY72" s="1226"/>
      <c r="BZ72" s="1226"/>
      <c r="CA72" s="1226"/>
      <c r="CB72" s="1226"/>
      <c r="CC72" s="1226"/>
      <c r="CD72" s="1226"/>
      <c r="CE72" s="1226"/>
      <c r="CF72" s="1226" t="s">
        <v>526</v>
      </c>
      <c r="CG72" s="1226"/>
      <c r="CH72" s="1226"/>
      <c r="CI72" s="1226"/>
      <c r="CJ72" s="1226"/>
      <c r="CK72" s="1226"/>
      <c r="CL72" s="1226"/>
      <c r="CM72" s="1226"/>
      <c r="CN72" s="1226" t="s">
        <v>527</v>
      </c>
      <c r="CO72" s="1226"/>
      <c r="CP72" s="1226"/>
      <c r="CQ72" s="1226"/>
      <c r="CR72" s="1226"/>
      <c r="CS72" s="1226"/>
      <c r="CT72" s="1226"/>
      <c r="CU72" s="1226"/>
      <c r="CV72" s="1226" t="s">
        <v>528</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561</v>
      </c>
      <c r="AO73" s="1230"/>
      <c r="AP73" s="1230"/>
      <c r="AQ73" s="1230"/>
      <c r="AR73" s="1230"/>
      <c r="AS73" s="1230"/>
      <c r="AT73" s="1230"/>
      <c r="AU73" s="1230"/>
      <c r="AV73" s="1230"/>
      <c r="AW73" s="1230"/>
      <c r="AX73" s="1230"/>
      <c r="AY73" s="1230"/>
      <c r="AZ73" s="1230"/>
      <c r="BA73" s="1230"/>
      <c r="BB73" s="1230" t="s">
        <v>562</v>
      </c>
      <c r="BC73" s="1230"/>
      <c r="BD73" s="1230"/>
      <c r="BE73" s="1230"/>
      <c r="BF73" s="1230"/>
      <c r="BG73" s="1230"/>
      <c r="BH73" s="1230"/>
      <c r="BI73" s="1230"/>
      <c r="BJ73" s="1230"/>
      <c r="BK73" s="1230"/>
      <c r="BL73" s="1230"/>
      <c r="BM73" s="1230"/>
      <c r="BN73" s="1230"/>
      <c r="BO73" s="1230"/>
      <c r="BP73" s="1231">
        <v>54.4</v>
      </c>
      <c r="BQ73" s="1231"/>
      <c r="BR73" s="1231"/>
      <c r="BS73" s="1231"/>
      <c r="BT73" s="1231"/>
      <c r="BU73" s="1231"/>
      <c r="BV73" s="1231"/>
      <c r="BW73" s="1231"/>
      <c r="BX73" s="1231">
        <v>36.9</v>
      </c>
      <c r="BY73" s="1231"/>
      <c r="BZ73" s="1231"/>
      <c r="CA73" s="1231"/>
      <c r="CB73" s="1231"/>
      <c r="CC73" s="1231"/>
      <c r="CD73" s="1231"/>
      <c r="CE73" s="1231"/>
      <c r="CF73" s="1231">
        <v>18.100000000000001</v>
      </c>
      <c r="CG73" s="1231"/>
      <c r="CH73" s="1231"/>
      <c r="CI73" s="1231"/>
      <c r="CJ73" s="1231"/>
      <c r="CK73" s="1231"/>
      <c r="CL73" s="1231"/>
      <c r="CM73" s="1231"/>
      <c r="CN73" s="1231">
        <v>6.1</v>
      </c>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566</v>
      </c>
      <c r="BC75" s="1230"/>
      <c r="BD75" s="1230"/>
      <c r="BE75" s="1230"/>
      <c r="BF75" s="1230"/>
      <c r="BG75" s="1230"/>
      <c r="BH75" s="1230"/>
      <c r="BI75" s="1230"/>
      <c r="BJ75" s="1230"/>
      <c r="BK75" s="1230"/>
      <c r="BL75" s="1230"/>
      <c r="BM75" s="1230"/>
      <c r="BN75" s="1230"/>
      <c r="BO75" s="1230"/>
      <c r="BP75" s="1231">
        <v>8.4</v>
      </c>
      <c r="BQ75" s="1231"/>
      <c r="BR75" s="1231"/>
      <c r="BS75" s="1231"/>
      <c r="BT75" s="1231"/>
      <c r="BU75" s="1231"/>
      <c r="BV75" s="1231"/>
      <c r="BW75" s="1231"/>
      <c r="BX75" s="1231">
        <v>8.8000000000000007</v>
      </c>
      <c r="BY75" s="1231"/>
      <c r="BZ75" s="1231"/>
      <c r="CA75" s="1231"/>
      <c r="CB75" s="1231"/>
      <c r="CC75" s="1231"/>
      <c r="CD75" s="1231"/>
      <c r="CE75" s="1231"/>
      <c r="CF75" s="1231">
        <v>8.6</v>
      </c>
      <c r="CG75" s="1231"/>
      <c r="CH75" s="1231"/>
      <c r="CI75" s="1231"/>
      <c r="CJ75" s="1231"/>
      <c r="CK75" s="1231"/>
      <c r="CL75" s="1231"/>
      <c r="CM75" s="1231"/>
      <c r="CN75" s="1231">
        <v>8.3000000000000007</v>
      </c>
      <c r="CO75" s="1231"/>
      <c r="CP75" s="1231"/>
      <c r="CQ75" s="1231"/>
      <c r="CR75" s="1231"/>
      <c r="CS75" s="1231"/>
      <c r="CT75" s="1231"/>
      <c r="CU75" s="1231"/>
      <c r="CV75" s="1231">
        <v>7.8</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564</v>
      </c>
      <c r="AO77" s="1226"/>
      <c r="AP77" s="1226"/>
      <c r="AQ77" s="1226"/>
      <c r="AR77" s="1226"/>
      <c r="AS77" s="1226"/>
      <c r="AT77" s="1226"/>
      <c r="AU77" s="1226"/>
      <c r="AV77" s="1226"/>
      <c r="AW77" s="1226"/>
      <c r="AX77" s="1226"/>
      <c r="AY77" s="1226"/>
      <c r="AZ77" s="1226"/>
      <c r="BA77" s="1226"/>
      <c r="BB77" s="1230" t="s">
        <v>562</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566</v>
      </c>
      <c r="BC79" s="1230"/>
      <c r="BD79" s="1230"/>
      <c r="BE79" s="1230"/>
      <c r="BF79" s="1230"/>
      <c r="BG79" s="1230"/>
      <c r="BH79" s="1230"/>
      <c r="BI79" s="1230"/>
      <c r="BJ79" s="1230"/>
      <c r="BK79" s="1230"/>
      <c r="BL79" s="1230"/>
      <c r="BM79" s="1230"/>
      <c r="BN79" s="1230"/>
      <c r="BO79" s="1230"/>
      <c r="BP79" s="1231">
        <v>7.4</v>
      </c>
      <c r="BQ79" s="1231"/>
      <c r="BR79" s="1231"/>
      <c r="BS79" s="1231"/>
      <c r="BT79" s="1231"/>
      <c r="BU79" s="1231"/>
      <c r="BV79" s="1231"/>
      <c r="BW79" s="1231"/>
      <c r="BX79" s="1231">
        <v>8</v>
      </c>
      <c r="BY79" s="1231"/>
      <c r="BZ79" s="1231"/>
      <c r="CA79" s="1231"/>
      <c r="CB79" s="1231"/>
      <c r="CC79" s="1231"/>
      <c r="CD79" s="1231"/>
      <c r="CE79" s="1231"/>
      <c r="CF79" s="1231">
        <v>6.6</v>
      </c>
      <c r="CG79" s="1231"/>
      <c r="CH79" s="1231"/>
      <c r="CI79" s="1231"/>
      <c r="CJ79" s="1231"/>
      <c r="CK79" s="1231"/>
      <c r="CL79" s="1231"/>
      <c r="CM79" s="1231"/>
      <c r="CN79" s="1231">
        <v>6.8</v>
      </c>
      <c r="CO79" s="1231"/>
      <c r="CP79" s="1231"/>
      <c r="CQ79" s="1231"/>
      <c r="CR79" s="1231"/>
      <c r="CS79" s="1231"/>
      <c r="CT79" s="1231"/>
      <c r="CU79" s="1231"/>
      <c r="CV79" s="1231">
        <v>7.3</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OBCEEssfP7oHGLw7cMPGWSEArz+X8eUTjbFDHv8v7qLxqrqpr/wBQCH9vwHO+gq67v3lqgT62MM2nkaJTThDkg==" saltValue="JYKFgxqbCKPmL+plcNdsx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4719D-835F-420E-AF25-7AC6FDF1C5CF}">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f4BzsmuM5w7A1ih9d4ZzjPHowxziUnX2SQ7UINehFr/fF5BzB2UuMm0nZCGpQMMBPcvM4sDNCN0adD98VjzBVA==" saltValue="Zbjsgk8/kokZi3YEYquJTQ=="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F2730-14C5-40C4-89FC-A008E3497499}">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HTHHx7tHngyi9icBPZcZvFZfwt61gvGwxwp5bvdDDdjmSTU/+mzyiopr6RFlHknVzPL10WXUxNNwu4bvTjkc9A==" saltValue="9k2MOS9j+saHNGf61/spkQ=="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523</v>
      </c>
      <c r="G2" s="149"/>
      <c r="H2" s="150"/>
    </row>
    <row r="3" spans="1:8" x14ac:dyDescent="0.15">
      <c r="A3" s="146" t="s">
        <v>516</v>
      </c>
      <c r="B3" s="151"/>
      <c r="C3" s="152"/>
      <c r="D3" s="153">
        <v>20420</v>
      </c>
      <c r="E3" s="154"/>
      <c r="F3" s="155">
        <v>316937</v>
      </c>
      <c r="G3" s="156"/>
      <c r="H3" s="157"/>
    </row>
    <row r="4" spans="1:8" x14ac:dyDescent="0.15">
      <c r="A4" s="158"/>
      <c r="B4" s="159"/>
      <c r="C4" s="160"/>
      <c r="D4" s="161">
        <v>10806</v>
      </c>
      <c r="E4" s="162"/>
      <c r="F4" s="163">
        <v>199150</v>
      </c>
      <c r="G4" s="164"/>
      <c r="H4" s="165"/>
    </row>
    <row r="5" spans="1:8" x14ac:dyDescent="0.15">
      <c r="A5" s="146" t="s">
        <v>518</v>
      </c>
      <c r="B5" s="151"/>
      <c r="C5" s="152"/>
      <c r="D5" s="153">
        <v>123570</v>
      </c>
      <c r="E5" s="154"/>
      <c r="F5" s="155">
        <v>332350</v>
      </c>
      <c r="G5" s="156"/>
      <c r="H5" s="157"/>
    </row>
    <row r="6" spans="1:8" x14ac:dyDescent="0.15">
      <c r="A6" s="158"/>
      <c r="B6" s="159"/>
      <c r="C6" s="160"/>
      <c r="D6" s="161">
        <v>105550</v>
      </c>
      <c r="E6" s="162"/>
      <c r="F6" s="163">
        <v>200453</v>
      </c>
      <c r="G6" s="164"/>
      <c r="H6" s="165"/>
    </row>
    <row r="7" spans="1:8" x14ac:dyDescent="0.15">
      <c r="A7" s="146" t="s">
        <v>519</v>
      </c>
      <c r="B7" s="151"/>
      <c r="C7" s="152"/>
      <c r="D7" s="153">
        <v>65888</v>
      </c>
      <c r="E7" s="154"/>
      <c r="F7" s="155">
        <v>362690</v>
      </c>
      <c r="G7" s="156"/>
      <c r="H7" s="157"/>
    </row>
    <row r="8" spans="1:8" x14ac:dyDescent="0.15">
      <c r="A8" s="158"/>
      <c r="B8" s="159"/>
      <c r="C8" s="160"/>
      <c r="D8" s="161">
        <v>54659</v>
      </c>
      <c r="E8" s="162"/>
      <c r="F8" s="163">
        <v>172580</v>
      </c>
      <c r="G8" s="164"/>
      <c r="H8" s="165"/>
    </row>
    <row r="9" spans="1:8" x14ac:dyDescent="0.15">
      <c r="A9" s="146" t="s">
        <v>520</v>
      </c>
      <c r="B9" s="151"/>
      <c r="C9" s="152"/>
      <c r="D9" s="153">
        <v>61703</v>
      </c>
      <c r="E9" s="154"/>
      <c r="F9" s="155">
        <v>296093</v>
      </c>
      <c r="G9" s="156"/>
      <c r="H9" s="157"/>
    </row>
    <row r="10" spans="1:8" x14ac:dyDescent="0.15">
      <c r="A10" s="158"/>
      <c r="B10" s="159"/>
      <c r="C10" s="160"/>
      <c r="D10" s="161">
        <v>43587</v>
      </c>
      <c r="E10" s="162"/>
      <c r="F10" s="163">
        <v>140545</v>
      </c>
      <c r="G10" s="164"/>
      <c r="H10" s="165"/>
    </row>
    <row r="11" spans="1:8" x14ac:dyDescent="0.15">
      <c r="A11" s="146" t="s">
        <v>521</v>
      </c>
      <c r="B11" s="151"/>
      <c r="C11" s="152"/>
      <c r="D11" s="153">
        <v>78524</v>
      </c>
      <c r="E11" s="154"/>
      <c r="F11" s="155">
        <v>308655</v>
      </c>
      <c r="G11" s="156"/>
      <c r="H11" s="157"/>
    </row>
    <row r="12" spans="1:8" x14ac:dyDescent="0.15">
      <c r="A12" s="158"/>
      <c r="B12" s="159"/>
      <c r="C12" s="166"/>
      <c r="D12" s="161">
        <v>59604</v>
      </c>
      <c r="E12" s="162"/>
      <c r="F12" s="163">
        <v>169887</v>
      </c>
      <c r="G12" s="164"/>
      <c r="H12" s="165"/>
    </row>
    <row r="13" spans="1:8" x14ac:dyDescent="0.15">
      <c r="A13" s="146"/>
      <c r="B13" s="151"/>
      <c r="C13" s="152"/>
      <c r="D13" s="153">
        <v>70021</v>
      </c>
      <c r="E13" s="154"/>
      <c r="F13" s="155">
        <v>323345</v>
      </c>
      <c r="G13" s="167"/>
      <c r="H13" s="157"/>
    </row>
    <row r="14" spans="1:8" x14ac:dyDescent="0.15">
      <c r="A14" s="158"/>
      <c r="B14" s="159"/>
      <c r="C14" s="160"/>
      <c r="D14" s="161">
        <v>54841</v>
      </c>
      <c r="E14" s="162"/>
      <c r="F14" s="163">
        <v>176523</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13.03</v>
      </c>
      <c r="C19" s="168">
        <f>ROUND(VALUE(SUBSTITUTE(実質収支比率等に係る経年分析!G$48,"▲","-")),2)</f>
        <v>12.94</v>
      </c>
      <c r="D19" s="168">
        <f>ROUND(VALUE(SUBSTITUTE(実質収支比率等に係る経年分析!H$48,"▲","-")),2)</f>
        <v>15.12</v>
      </c>
      <c r="E19" s="168">
        <f>ROUND(VALUE(SUBSTITUTE(実質収支比率等に係る経年分析!I$48,"▲","-")),2)</f>
        <v>17.09</v>
      </c>
      <c r="F19" s="168">
        <f>ROUND(VALUE(SUBSTITUTE(実質収支比率等に係る経年分析!J$48,"▲","-")),2)</f>
        <v>12.5</v>
      </c>
    </row>
    <row r="20" spans="1:11" x14ac:dyDescent="0.15">
      <c r="A20" s="168" t="s">
        <v>53</v>
      </c>
      <c r="B20" s="168">
        <f>ROUND(VALUE(SUBSTITUTE(実質収支比率等に係る経年分析!F$47,"▲","-")),2)</f>
        <v>51.47</v>
      </c>
      <c r="C20" s="168">
        <f>ROUND(VALUE(SUBSTITUTE(実質収支比率等に係る経年分析!G$47,"▲","-")),2)</f>
        <v>48.63</v>
      </c>
      <c r="D20" s="168">
        <f>ROUND(VALUE(SUBSTITUTE(実質収支比率等に係る経年分析!H$47,"▲","-")),2)</f>
        <v>50.7</v>
      </c>
      <c r="E20" s="168">
        <f>ROUND(VALUE(SUBSTITUTE(実質収支比率等に係る経年分析!I$47,"▲","-")),2)</f>
        <v>56.85</v>
      </c>
      <c r="F20" s="168">
        <f>ROUND(VALUE(SUBSTITUTE(実質収支比率等に係る経年分析!J$47,"▲","-")),2)</f>
        <v>61.27</v>
      </c>
    </row>
    <row r="21" spans="1:11" x14ac:dyDescent="0.15">
      <c r="A21" s="168" t="s">
        <v>54</v>
      </c>
      <c r="B21" s="168">
        <f>IF(ISNUMBER(VALUE(SUBSTITUTE(実質収支比率等に係る経年分析!F$49,"▲","-"))),ROUND(VALUE(SUBSTITUTE(実質収支比率等に係る経年分析!F$49,"▲","-")),2),NA())</f>
        <v>-3.97</v>
      </c>
      <c r="C21" s="168">
        <f>IF(ISNUMBER(VALUE(SUBSTITUTE(実質収支比率等に係る経年分析!G$49,"▲","-"))),ROUND(VALUE(SUBSTITUTE(実質収支比率等に係る経年分析!G$49,"▲","-")),2),NA())</f>
        <v>0.62</v>
      </c>
      <c r="D21" s="168">
        <f>IF(ISNUMBER(VALUE(SUBSTITUTE(実質収支比率等に係る経年分析!H$49,"▲","-"))),ROUND(VALUE(SUBSTITUTE(実質収支比率等に係る経年分析!H$49,"▲","-")),2),NA())</f>
        <v>9.6199999999999992</v>
      </c>
      <c r="E21" s="168">
        <f>IF(ISNUMBER(VALUE(SUBSTITUTE(実質収支比率等に係る経年分析!I$49,"▲","-"))),ROUND(VALUE(SUBSTITUTE(実質収支比率等に係る経年分析!I$49,"▲","-")),2),NA())</f>
        <v>5.82</v>
      </c>
      <c r="F21" s="168">
        <f>IF(ISNUMBER(VALUE(SUBSTITUTE(実質収支比率等に係る経年分析!J$49,"▲","-"))),ROUND(VALUE(SUBSTITUTE(実質収支比率等に係る経年分析!J$49,"▲","-")),2),NA())</f>
        <v>-0.23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牟岐町青少年健全育成センター特別会計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0.08</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0.04</v>
      </c>
    </row>
    <row r="32" spans="1:11" x14ac:dyDescent="0.15">
      <c r="A32" s="169" t="str">
        <f>IF(連結実質赤字比率に係る赤字・黒字の構成分析!C$38="",NA(),連結実質赤字比率に係る赤字・黒字の構成分析!C$38)</f>
        <v>牟岐町後期高齢者医療特別会計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v>
      </c>
    </row>
    <row r="33" spans="1:16" x14ac:dyDescent="0.15">
      <c r="A33" s="169" t="str">
        <f>IF(連結実質赤字比率に係る赤字・黒字の構成分析!C$37="",NA(),連結実質赤字比率に係る赤字・黒字の構成分析!C$37)</f>
        <v>牟岐町介護保険特別会計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3.44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3.15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3.39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4.8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3.48</v>
      </c>
    </row>
    <row r="34" spans="1:16" x14ac:dyDescent="0.15">
      <c r="A34" s="169" t="str">
        <f>IF(連結実質赤字比率に係る赤字・黒字の構成分析!C$36="",NA(),連結実質赤字比率に係る赤字・黒字の構成分析!C$36)</f>
        <v>牟岐町国民健康保険特別会計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1.89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2.3199999999999998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2.88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3.68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4.43</v>
      </c>
    </row>
    <row r="35" spans="1:16" x14ac:dyDescent="0.15">
      <c r="A35" s="169" t="str">
        <f>IF(連結実質赤字比率に係る赤字・黒字の構成分析!C$35="",NA(),連結実質赤字比率に係る赤字・黒字の構成分析!C$35)</f>
        <v>牟岐町簡易水道事業会計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12.24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11.35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10.050000000000001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12.59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12.29</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12.97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12.85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15.06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17.02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12.45</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346</v>
      </c>
      <c r="E42" s="170"/>
      <c r="F42" s="170"/>
      <c r="G42" s="170">
        <f>'実質公債費比率（分子）の構造'!L$52</f>
        <v>360</v>
      </c>
      <c r="H42" s="170"/>
      <c r="I42" s="170"/>
      <c r="J42" s="170">
        <f>'実質公債費比率（分子）の構造'!M$52</f>
        <v>334</v>
      </c>
      <c r="K42" s="170"/>
      <c r="L42" s="170"/>
      <c r="M42" s="170">
        <f>'実質公債費比率（分子）の構造'!N$52</f>
        <v>301</v>
      </c>
      <c r="N42" s="170"/>
      <c r="O42" s="170"/>
      <c r="P42" s="170">
        <f>'実質公債費比率（分子）の構造'!O$52</f>
        <v>301</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10</v>
      </c>
      <c r="C45" s="170"/>
      <c r="D45" s="170"/>
      <c r="E45" s="170">
        <f>'実質公債費比率（分子）の構造'!L$49</f>
        <v>7</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12</v>
      </c>
      <c r="C46" s="170"/>
      <c r="D46" s="170"/>
      <c r="E46" s="170">
        <f>'実質公債費比率（分子）の構造'!L$48</f>
        <v>12</v>
      </c>
      <c r="F46" s="170"/>
      <c r="G46" s="170"/>
      <c r="H46" s="170">
        <f>'実質公債費比率（分子）の構造'!M$48</f>
        <v>12</v>
      </c>
      <c r="I46" s="170"/>
      <c r="J46" s="170"/>
      <c r="K46" s="170">
        <f>'実質公債費比率（分子）の構造'!N$48</f>
        <v>12</v>
      </c>
      <c r="L46" s="170"/>
      <c r="M46" s="170"/>
      <c r="N46" s="170">
        <f>'実質公債費比率（分子）の構造'!O$48</f>
        <v>12</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474</v>
      </c>
      <c r="C49" s="170"/>
      <c r="D49" s="170"/>
      <c r="E49" s="170">
        <f>'実質公債費比率（分子）の構造'!L$45</f>
        <v>510</v>
      </c>
      <c r="F49" s="170"/>
      <c r="G49" s="170"/>
      <c r="H49" s="170">
        <f>'実質公債費比率（分子）の構造'!M$45</f>
        <v>482</v>
      </c>
      <c r="I49" s="170"/>
      <c r="J49" s="170"/>
      <c r="K49" s="170">
        <f>'実質公債費比率（分子）の構造'!N$45</f>
        <v>443</v>
      </c>
      <c r="L49" s="170"/>
      <c r="M49" s="170"/>
      <c r="N49" s="170">
        <f>'実質公債費比率（分子）の構造'!O$45</f>
        <v>446</v>
      </c>
      <c r="O49" s="170"/>
      <c r="P49" s="170"/>
    </row>
    <row r="50" spans="1:16" x14ac:dyDescent="0.15">
      <c r="A50" s="170" t="s">
        <v>67</v>
      </c>
      <c r="B50" s="170" t="e">
        <f>NA()</f>
        <v>#N/A</v>
      </c>
      <c r="C50" s="170">
        <f>IF(ISNUMBER('実質公債費比率（分子）の構造'!K$53),'実質公債費比率（分子）の構造'!K$53,NA())</f>
        <v>150</v>
      </c>
      <c r="D50" s="170" t="e">
        <f>NA()</f>
        <v>#N/A</v>
      </c>
      <c r="E50" s="170" t="e">
        <f>NA()</f>
        <v>#N/A</v>
      </c>
      <c r="F50" s="170">
        <f>IF(ISNUMBER('実質公債費比率（分子）の構造'!L$53),'実質公債費比率（分子）の構造'!L$53,NA())</f>
        <v>169</v>
      </c>
      <c r="G50" s="170" t="e">
        <f>NA()</f>
        <v>#N/A</v>
      </c>
      <c r="H50" s="170" t="e">
        <f>NA()</f>
        <v>#N/A</v>
      </c>
      <c r="I50" s="170">
        <f>IF(ISNUMBER('実質公債費比率（分子）の構造'!M$53),'実質公債費比率（分子）の構造'!M$53,NA())</f>
        <v>160</v>
      </c>
      <c r="J50" s="170" t="e">
        <f>NA()</f>
        <v>#N/A</v>
      </c>
      <c r="K50" s="170" t="e">
        <f>NA()</f>
        <v>#N/A</v>
      </c>
      <c r="L50" s="170">
        <f>IF(ISNUMBER('実質公債費比率（分子）の構造'!N$53),'実質公債費比率（分子）の構造'!N$53,NA())</f>
        <v>154</v>
      </c>
      <c r="M50" s="170" t="e">
        <f>NA()</f>
        <v>#N/A</v>
      </c>
      <c r="N50" s="170" t="e">
        <f>NA()</f>
        <v>#N/A</v>
      </c>
      <c r="O50" s="170">
        <f>IF(ISNUMBER('実質公債費比率（分子）の構造'!O$53),'実質公債費比率（分子）の構造'!O$53,NA())</f>
        <v>157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2427</v>
      </c>
      <c r="E56" s="169"/>
      <c r="F56" s="169"/>
      <c r="G56" s="169">
        <f>'将来負担比率（分子）の構造'!J$52</f>
        <v>2619</v>
      </c>
      <c r="H56" s="169"/>
      <c r="I56" s="169"/>
      <c r="J56" s="169">
        <f>'将来負担比率（分子）の構造'!K$52</f>
        <v>2440</v>
      </c>
      <c r="K56" s="169"/>
      <c r="L56" s="169"/>
      <c r="M56" s="169">
        <f>'将来負担比率（分子）の構造'!L$52</f>
        <v>2379</v>
      </c>
      <c r="N56" s="169"/>
      <c r="O56" s="169"/>
      <c r="P56" s="169">
        <f>'将来負担比率（分子）の構造'!M$52</f>
        <v>2264</v>
      </c>
    </row>
    <row r="57" spans="1:16" x14ac:dyDescent="0.15">
      <c r="A57" s="169" t="s">
        <v>42</v>
      </c>
      <c r="B57" s="169"/>
      <c r="C57" s="169"/>
      <c r="D57" s="169">
        <f>'将来負担比率（分子）の構造'!I$51</f>
        <v>40</v>
      </c>
      <c r="E57" s="169"/>
      <c r="F57" s="169"/>
      <c r="G57" s="169">
        <f>'将来負担比率（分子）の構造'!J$51</f>
        <v>31</v>
      </c>
      <c r="H57" s="169"/>
      <c r="I57" s="169"/>
      <c r="J57" s="169">
        <f>'将来負担比率（分子）の構造'!K$51</f>
        <v>25</v>
      </c>
      <c r="K57" s="169"/>
      <c r="L57" s="169"/>
      <c r="M57" s="169">
        <f>'将来負担比率（分子）の構造'!L$51</f>
        <v>18</v>
      </c>
      <c r="N57" s="169"/>
      <c r="O57" s="169"/>
      <c r="P57" s="169">
        <f>'将来負担比率（分子）の構造'!M$51</f>
        <v>21</v>
      </c>
    </row>
    <row r="58" spans="1:16" x14ac:dyDescent="0.15">
      <c r="A58" s="169" t="s">
        <v>41</v>
      </c>
      <c r="B58" s="169"/>
      <c r="C58" s="169"/>
      <c r="D58" s="169">
        <f>'将来負担比率（分子）の構造'!I$50</f>
        <v>1295</v>
      </c>
      <c r="E58" s="169"/>
      <c r="F58" s="169"/>
      <c r="G58" s="169">
        <f>'将来負担比率（分子）の構造'!J$50</f>
        <v>1302</v>
      </c>
      <c r="H58" s="169"/>
      <c r="I58" s="169"/>
      <c r="J58" s="169">
        <f>'将来負担比率（分子）の構造'!K$50</f>
        <v>1478</v>
      </c>
      <c r="K58" s="169"/>
      <c r="L58" s="169"/>
      <c r="M58" s="169">
        <f>'将来負担比率（分子）の構造'!L$50</f>
        <v>1580</v>
      </c>
      <c r="N58" s="169"/>
      <c r="O58" s="169"/>
      <c r="P58" s="169">
        <f>'将来負担比率（分子）の構造'!M$50</f>
        <v>1779</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518</v>
      </c>
      <c r="C62" s="169"/>
      <c r="D62" s="169"/>
      <c r="E62" s="169">
        <f>'将来負担比率（分子）の構造'!J$45</f>
        <v>502</v>
      </c>
      <c r="F62" s="169"/>
      <c r="G62" s="169"/>
      <c r="H62" s="169">
        <f>'将来負担比率（分子）の構造'!K$45</f>
        <v>471</v>
      </c>
      <c r="I62" s="169"/>
      <c r="J62" s="169"/>
      <c r="K62" s="169">
        <f>'将来負担比率（分子）の構造'!L$45</f>
        <v>451</v>
      </c>
      <c r="L62" s="169"/>
      <c r="M62" s="169"/>
      <c r="N62" s="169">
        <f>'将来負担比率（分子）の構造'!M$45</f>
        <v>456</v>
      </c>
      <c r="O62" s="169"/>
      <c r="P62" s="169"/>
    </row>
    <row r="63" spans="1:16" x14ac:dyDescent="0.15">
      <c r="A63" s="169" t="s">
        <v>34</v>
      </c>
      <c r="B63" s="169">
        <f>'将来負担比率（分子）の構造'!I$44</f>
        <v>12</v>
      </c>
      <c r="C63" s="169"/>
      <c r="D63" s="169"/>
      <c r="E63" s="169">
        <f>'将来負担比率（分子）の構造'!J$44</f>
        <v>0</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121</v>
      </c>
      <c r="C64" s="169"/>
      <c r="D64" s="169"/>
      <c r="E64" s="169">
        <f>'将来負担比率（分子）の構造'!J$43</f>
        <v>110</v>
      </c>
      <c r="F64" s="169"/>
      <c r="G64" s="169"/>
      <c r="H64" s="169">
        <f>'将来負担比率（分子）の構造'!K$43</f>
        <v>122</v>
      </c>
      <c r="I64" s="169"/>
      <c r="J64" s="169"/>
      <c r="K64" s="169">
        <f>'将来負担比率（分子）の構造'!L$43</f>
        <v>200</v>
      </c>
      <c r="L64" s="169"/>
      <c r="M64" s="169"/>
      <c r="N64" s="169">
        <f>'将来負担比率（分子）の構造'!M$43</f>
        <v>170</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4039</v>
      </c>
      <c r="C66" s="169"/>
      <c r="D66" s="169"/>
      <c r="E66" s="169">
        <f>'将来負担比率（分子）の構造'!J$41</f>
        <v>4009</v>
      </c>
      <c r="F66" s="169"/>
      <c r="G66" s="169"/>
      <c r="H66" s="169">
        <f>'将来負担比率（分子）の構造'!K$41</f>
        <v>3720</v>
      </c>
      <c r="I66" s="169"/>
      <c r="J66" s="169"/>
      <c r="K66" s="169">
        <f>'将来負担比率（分子）の構造'!L$41</f>
        <v>3448</v>
      </c>
      <c r="L66" s="169"/>
      <c r="M66" s="169"/>
      <c r="N66" s="169">
        <f>'将来負担比率（分子）の構造'!M$41</f>
        <v>3265</v>
      </c>
      <c r="O66" s="169"/>
      <c r="P66" s="169"/>
    </row>
    <row r="67" spans="1:16" x14ac:dyDescent="0.15">
      <c r="A67" s="169" t="s">
        <v>71</v>
      </c>
      <c r="B67" s="169" t="e">
        <f>NA()</f>
        <v>#N/A</v>
      </c>
      <c r="C67" s="169">
        <f>IF(ISNUMBER('将来負担比率（分子）の構造'!I$53), IF('将来負担比率（分子）の構造'!I$53 &lt; 0, 0, '将来負担比率（分子）の構造'!I$53), NA())</f>
        <v>928</v>
      </c>
      <c r="D67" s="169" t="e">
        <f>NA()</f>
        <v>#N/A</v>
      </c>
      <c r="E67" s="169" t="e">
        <f>NA()</f>
        <v>#N/A</v>
      </c>
      <c r="F67" s="169">
        <f>IF(ISNUMBER('将来負担比率（分子）の構造'!J$53), IF('将来負担比率（分子）の構造'!J$53 &lt; 0, 0, '将来負担比率（分子）の構造'!J$53), NA())</f>
        <v>670</v>
      </c>
      <c r="G67" s="169" t="e">
        <f>NA()</f>
        <v>#N/A</v>
      </c>
      <c r="H67" s="169" t="e">
        <f>NA()</f>
        <v>#N/A</v>
      </c>
      <c r="I67" s="169">
        <f>IF(ISNUMBER('将来負担比率（分子）の構造'!K$53), IF('将来負担比率（分子）の構造'!K$53 &lt; 0, 0, '将来負担比率（分子）の構造'!K$53), NA())</f>
        <v>370</v>
      </c>
      <c r="J67" s="169" t="e">
        <f>NA()</f>
        <v>#N/A</v>
      </c>
      <c r="K67" s="169" t="e">
        <f>NA()</f>
        <v>#N/A</v>
      </c>
      <c r="L67" s="169">
        <f>IF(ISNUMBER('将来負担比率（分子）の構造'!L$53), IF('将来負担比率（分子）の構造'!L$53 &lt; 0, 0, '将来負担比率（分子）の構造'!L$53), NA())</f>
        <v>122</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1200</v>
      </c>
      <c r="C72" s="173">
        <f>基金残高に係る経年分析!G55</f>
        <v>1300</v>
      </c>
      <c r="D72" s="173">
        <f>基金残高に係る経年分析!H55</f>
        <v>1400</v>
      </c>
    </row>
    <row r="73" spans="1:16" x14ac:dyDescent="0.15">
      <c r="A73" s="172" t="s">
        <v>74</v>
      </c>
      <c r="B73" s="173">
        <f>基金残高に係る経年分析!F56</f>
        <v>222</v>
      </c>
      <c r="C73" s="173">
        <f>基金残高に係る経年分析!G56</f>
        <v>222</v>
      </c>
      <c r="D73" s="173">
        <f>基金残高に係る経年分析!H56</f>
        <v>320</v>
      </c>
    </row>
    <row r="74" spans="1:16" x14ac:dyDescent="0.15">
      <c r="A74" s="172" t="s">
        <v>75</v>
      </c>
      <c r="B74" s="173">
        <f>基金残高に係る経年分析!F57</f>
        <v>38</v>
      </c>
      <c r="C74" s="173">
        <f>基金残高に係る経年分析!G57</f>
        <v>39</v>
      </c>
      <c r="D74" s="173">
        <f>基金残高に係る経年分析!H57</f>
        <v>42</v>
      </c>
    </row>
  </sheetData>
  <sheetProtection algorithmName="SHA-512" hashValue="KEUZBBQ9wit2bYjVp6x9zOwYYwcYEyBAPJZb4ZsJv4hOn4KfG1qp56wjT4ySHP8j7fokZj/Uh9bjvVM0EIx3kg==" saltValue="5bsCbFR8CTPlD4FY1ADp7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311685</v>
      </c>
      <c r="S5" s="664"/>
      <c r="T5" s="664"/>
      <c r="U5" s="664"/>
      <c r="V5" s="664"/>
      <c r="W5" s="664"/>
      <c r="X5" s="664"/>
      <c r="Y5" s="689"/>
      <c r="Z5" s="702">
        <v>8.1</v>
      </c>
      <c r="AA5" s="702"/>
      <c r="AB5" s="702"/>
      <c r="AC5" s="702"/>
      <c r="AD5" s="703">
        <v>311685</v>
      </c>
      <c r="AE5" s="703"/>
      <c r="AF5" s="703"/>
      <c r="AG5" s="703"/>
      <c r="AH5" s="703"/>
      <c r="AI5" s="703"/>
      <c r="AJ5" s="703"/>
      <c r="AK5" s="703"/>
      <c r="AL5" s="690">
        <v>13.7</v>
      </c>
      <c r="AM5" s="672"/>
      <c r="AN5" s="672"/>
      <c r="AO5" s="691"/>
      <c r="AP5" s="666" t="s">
        <v>216</v>
      </c>
      <c r="AQ5" s="667"/>
      <c r="AR5" s="667"/>
      <c r="AS5" s="667"/>
      <c r="AT5" s="667"/>
      <c r="AU5" s="667"/>
      <c r="AV5" s="667"/>
      <c r="AW5" s="667"/>
      <c r="AX5" s="667"/>
      <c r="AY5" s="667"/>
      <c r="AZ5" s="667"/>
      <c r="BA5" s="667"/>
      <c r="BB5" s="667"/>
      <c r="BC5" s="667"/>
      <c r="BD5" s="667"/>
      <c r="BE5" s="667"/>
      <c r="BF5" s="668"/>
      <c r="BG5" s="608">
        <v>311685</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31911</v>
      </c>
      <c r="S6" s="609"/>
      <c r="T6" s="609"/>
      <c r="U6" s="609"/>
      <c r="V6" s="609"/>
      <c r="W6" s="609"/>
      <c r="X6" s="609"/>
      <c r="Y6" s="610"/>
      <c r="Z6" s="646">
        <v>0.8</v>
      </c>
      <c r="AA6" s="646"/>
      <c r="AB6" s="646"/>
      <c r="AC6" s="646"/>
      <c r="AD6" s="647">
        <v>31911</v>
      </c>
      <c r="AE6" s="647"/>
      <c r="AF6" s="647"/>
      <c r="AG6" s="647"/>
      <c r="AH6" s="647"/>
      <c r="AI6" s="647"/>
      <c r="AJ6" s="647"/>
      <c r="AK6" s="647"/>
      <c r="AL6" s="611">
        <v>1.4</v>
      </c>
      <c r="AM6" s="612"/>
      <c r="AN6" s="612"/>
      <c r="AO6" s="648"/>
      <c r="AP6" s="605" t="s">
        <v>221</v>
      </c>
      <c r="AQ6" s="606"/>
      <c r="AR6" s="606"/>
      <c r="AS6" s="606"/>
      <c r="AT6" s="606"/>
      <c r="AU6" s="606"/>
      <c r="AV6" s="606"/>
      <c r="AW6" s="606"/>
      <c r="AX6" s="606"/>
      <c r="AY6" s="606"/>
      <c r="AZ6" s="606"/>
      <c r="BA6" s="606"/>
      <c r="BB6" s="606"/>
      <c r="BC6" s="606"/>
      <c r="BD6" s="606"/>
      <c r="BE6" s="606"/>
      <c r="BF6" s="607"/>
      <c r="BG6" s="608">
        <v>311685</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41905</v>
      </c>
      <c r="CS6" s="609"/>
      <c r="CT6" s="609"/>
      <c r="CU6" s="609"/>
      <c r="CV6" s="609"/>
      <c r="CW6" s="609"/>
      <c r="CX6" s="609"/>
      <c r="CY6" s="610"/>
      <c r="CZ6" s="690">
        <v>1.2</v>
      </c>
      <c r="DA6" s="672"/>
      <c r="DB6" s="672"/>
      <c r="DC6" s="692"/>
      <c r="DD6" s="614" t="s">
        <v>122</v>
      </c>
      <c r="DE6" s="609"/>
      <c r="DF6" s="609"/>
      <c r="DG6" s="609"/>
      <c r="DH6" s="609"/>
      <c r="DI6" s="609"/>
      <c r="DJ6" s="609"/>
      <c r="DK6" s="609"/>
      <c r="DL6" s="609"/>
      <c r="DM6" s="609"/>
      <c r="DN6" s="609"/>
      <c r="DO6" s="609"/>
      <c r="DP6" s="610"/>
      <c r="DQ6" s="614">
        <v>41844</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171</v>
      </c>
      <c r="S7" s="609"/>
      <c r="T7" s="609"/>
      <c r="U7" s="609"/>
      <c r="V7" s="609"/>
      <c r="W7" s="609"/>
      <c r="X7" s="609"/>
      <c r="Y7" s="610"/>
      <c r="Z7" s="646">
        <v>0</v>
      </c>
      <c r="AA7" s="646"/>
      <c r="AB7" s="646"/>
      <c r="AC7" s="646"/>
      <c r="AD7" s="647">
        <v>171</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138055</v>
      </c>
      <c r="BH7" s="609"/>
      <c r="BI7" s="609"/>
      <c r="BJ7" s="609"/>
      <c r="BK7" s="609"/>
      <c r="BL7" s="609"/>
      <c r="BM7" s="609"/>
      <c r="BN7" s="610"/>
      <c r="BO7" s="646">
        <v>44.3</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812180</v>
      </c>
      <c r="CS7" s="609"/>
      <c r="CT7" s="609"/>
      <c r="CU7" s="609"/>
      <c r="CV7" s="609"/>
      <c r="CW7" s="609"/>
      <c r="CX7" s="609"/>
      <c r="CY7" s="610"/>
      <c r="CZ7" s="646">
        <v>23.2</v>
      </c>
      <c r="DA7" s="646"/>
      <c r="DB7" s="646"/>
      <c r="DC7" s="646"/>
      <c r="DD7" s="614">
        <v>47119</v>
      </c>
      <c r="DE7" s="609"/>
      <c r="DF7" s="609"/>
      <c r="DG7" s="609"/>
      <c r="DH7" s="609"/>
      <c r="DI7" s="609"/>
      <c r="DJ7" s="609"/>
      <c r="DK7" s="609"/>
      <c r="DL7" s="609"/>
      <c r="DM7" s="609"/>
      <c r="DN7" s="609"/>
      <c r="DO7" s="609"/>
      <c r="DP7" s="610"/>
      <c r="DQ7" s="614">
        <v>648081</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3359</v>
      </c>
      <c r="S8" s="609"/>
      <c r="T8" s="609"/>
      <c r="U8" s="609"/>
      <c r="V8" s="609"/>
      <c r="W8" s="609"/>
      <c r="X8" s="609"/>
      <c r="Y8" s="610"/>
      <c r="Z8" s="646">
        <v>0.1</v>
      </c>
      <c r="AA8" s="646"/>
      <c r="AB8" s="646"/>
      <c r="AC8" s="646"/>
      <c r="AD8" s="647">
        <v>3359</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5706</v>
      </c>
      <c r="BH8" s="609"/>
      <c r="BI8" s="609"/>
      <c r="BJ8" s="609"/>
      <c r="BK8" s="609"/>
      <c r="BL8" s="609"/>
      <c r="BM8" s="609"/>
      <c r="BN8" s="610"/>
      <c r="BO8" s="646">
        <v>1.8</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943686</v>
      </c>
      <c r="CS8" s="609"/>
      <c r="CT8" s="609"/>
      <c r="CU8" s="609"/>
      <c r="CV8" s="609"/>
      <c r="CW8" s="609"/>
      <c r="CX8" s="609"/>
      <c r="CY8" s="610"/>
      <c r="CZ8" s="646">
        <v>27</v>
      </c>
      <c r="DA8" s="646"/>
      <c r="DB8" s="646"/>
      <c r="DC8" s="646"/>
      <c r="DD8" s="614">
        <v>81628</v>
      </c>
      <c r="DE8" s="609"/>
      <c r="DF8" s="609"/>
      <c r="DG8" s="609"/>
      <c r="DH8" s="609"/>
      <c r="DI8" s="609"/>
      <c r="DJ8" s="609"/>
      <c r="DK8" s="609"/>
      <c r="DL8" s="609"/>
      <c r="DM8" s="609"/>
      <c r="DN8" s="609"/>
      <c r="DO8" s="609"/>
      <c r="DP8" s="610"/>
      <c r="DQ8" s="614">
        <v>637793</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3582</v>
      </c>
      <c r="S9" s="609"/>
      <c r="T9" s="609"/>
      <c r="U9" s="609"/>
      <c r="V9" s="609"/>
      <c r="W9" s="609"/>
      <c r="X9" s="609"/>
      <c r="Y9" s="610"/>
      <c r="Z9" s="646">
        <v>0.1</v>
      </c>
      <c r="AA9" s="646"/>
      <c r="AB9" s="646"/>
      <c r="AC9" s="646"/>
      <c r="AD9" s="647">
        <v>3582</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113767</v>
      </c>
      <c r="BH9" s="609"/>
      <c r="BI9" s="609"/>
      <c r="BJ9" s="609"/>
      <c r="BK9" s="609"/>
      <c r="BL9" s="609"/>
      <c r="BM9" s="609"/>
      <c r="BN9" s="610"/>
      <c r="BO9" s="646">
        <v>36.5</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251909</v>
      </c>
      <c r="CS9" s="609"/>
      <c r="CT9" s="609"/>
      <c r="CU9" s="609"/>
      <c r="CV9" s="609"/>
      <c r="CW9" s="609"/>
      <c r="CX9" s="609"/>
      <c r="CY9" s="610"/>
      <c r="CZ9" s="646">
        <v>7.2</v>
      </c>
      <c r="DA9" s="646"/>
      <c r="DB9" s="646"/>
      <c r="DC9" s="646"/>
      <c r="DD9" s="614">
        <v>1996</v>
      </c>
      <c r="DE9" s="609"/>
      <c r="DF9" s="609"/>
      <c r="DG9" s="609"/>
      <c r="DH9" s="609"/>
      <c r="DI9" s="609"/>
      <c r="DJ9" s="609"/>
      <c r="DK9" s="609"/>
      <c r="DL9" s="609"/>
      <c r="DM9" s="609"/>
      <c r="DN9" s="609"/>
      <c r="DO9" s="609"/>
      <c r="DP9" s="610"/>
      <c r="DQ9" s="614">
        <v>215996</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8584</v>
      </c>
      <c r="BH10" s="609"/>
      <c r="BI10" s="609"/>
      <c r="BJ10" s="609"/>
      <c r="BK10" s="609"/>
      <c r="BL10" s="609"/>
      <c r="BM10" s="609"/>
      <c r="BN10" s="610"/>
      <c r="BO10" s="646">
        <v>2.8</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2300</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2300</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85510</v>
      </c>
      <c r="S11" s="609"/>
      <c r="T11" s="609"/>
      <c r="U11" s="609"/>
      <c r="V11" s="609"/>
      <c r="W11" s="609"/>
      <c r="X11" s="609"/>
      <c r="Y11" s="610"/>
      <c r="Z11" s="611">
        <v>2.2000000000000002</v>
      </c>
      <c r="AA11" s="612"/>
      <c r="AB11" s="612"/>
      <c r="AC11" s="613"/>
      <c r="AD11" s="614">
        <v>85510</v>
      </c>
      <c r="AE11" s="609"/>
      <c r="AF11" s="609"/>
      <c r="AG11" s="609"/>
      <c r="AH11" s="609"/>
      <c r="AI11" s="609"/>
      <c r="AJ11" s="609"/>
      <c r="AK11" s="610"/>
      <c r="AL11" s="611">
        <v>3.7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9998</v>
      </c>
      <c r="BH11" s="609"/>
      <c r="BI11" s="609"/>
      <c r="BJ11" s="609"/>
      <c r="BK11" s="609"/>
      <c r="BL11" s="609"/>
      <c r="BM11" s="609"/>
      <c r="BN11" s="610"/>
      <c r="BO11" s="646">
        <v>3.2</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170296</v>
      </c>
      <c r="CS11" s="609"/>
      <c r="CT11" s="609"/>
      <c r="CU11" s="609"/>
      <c r="CV11" s="609"/>
      <c r="CW11" s="609"/>
      <c r="CX11" s="609"/>
      <c r="CY11" s="610"/>
      <c r="CZ11" s="646">
        <v>4.9000000000000004</v>
      </c>
      <c r="DA11" s="646"/>
      <c r="DB11" s="646"/>
      <c r="DC11" s="646"/>
      <c r="DD11" s="614">
        <v>41500</v>
      </c>
      <c r="DE11" s="609"/>
      <c r="DF11" s="609"/>
      <c r="DG11" s="609"/>
      <c r="DH11" s="609"/>
      <c r="DI11" s="609"/>
      <c r="DJ11" s="609"/>
      <c r="DK11" s="609"/>
      <c r="DL11" s="609"/>
      <c r="DM11" s="609"/>
      <c r="DN11" s="609"/>
      <c r="DO11" s="609"/>
      <c r="DP11" s="610"/>
      <c r="DQ11" s="614">
        <v>64688</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133848</v>
      </c>
      <c r="BH12" s="609"/>
      <c r="BI12" s="609"/>
      <c r="BJ12" s="609"/>
      <c r="BK12" s="609"/>
      <c r="BL12" s="609"/>
      <c r="BM12" s="609"/>
      <c r="BN12" s="610"/>
      <c r="BO12" s="646">
        <v>42.9</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173542</v>
      </c>
      <c r="CS12" s="609"/>
      <c r="CT12" s="609"/>
      <c r="CU12" s="609"/>
      <c r="CV12" s="609"/>
      <c r="CW12" s="609"/>
      <c r="CX12" s="609"/>
      <c r="CY12" s="610"/>
      <c r="CZ12" s="646">
        <v>5</v>
      </c>
      <c r="DA12" s="646"/>
      <c r="DB12" s="646"/>
      <c r="DC12" s="646"/>
      <c r="DD12" s="614" t="s">
        <v>122</v>
      </c>
      <c r="DE12" s="609"/>
      <c r="DF12" s="609"/>
      <c r="DG12" s="609"/>
      <c r="DH12" s="609"/>
      <c r="DI12" s="609"/>
      <c r="DJ12" s="609"/>
      <c r="DK12" s="609"/>
      <c r="DL12" s="609"/>
      <c r="DM12" s="609"/>
      <c r="DN12" s="609"/>
      <c r="DO12" s="609"/>
      <c r="DP12" s="610"/>
      <c r="DQ12" s="614">
        <v>156024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131870</v>
      </c>
      <c r="BH13" s="609"/>
      <c r="BI13" s="609"/>
      <c r="BJ13" s="609"/>
      <c r="BK13" s="609"/>
      <c r="BL13" s="609"/>
      <c r="BM13" s="609"/>
      <c r="BN13" s="610"/>
      <c r="BO13" s="646">
        <v>42.3</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206549</v>
      </c>
      <c r="CS13" s="609"/>
      <c r="CT13" s="609"/>
      <c r="CU13" s="609"/>
      <c r="CV13" s="609"/>
      <c r="CW13" s="609"/>
      <c r="CX13" s="609"/>
      <c r="CY13" s="610"/>
      <c r="CZ13" s="646">
        <v>5.9</v>
      </c>
      <c r="DA13" s="646"/>
      <c r="DB13" s="646"/>
      <c r="DC13" s="646"/>
      <c r="DD13" s="614">
        <v>88887</v>
      </c>
      <c r="DE13" s="609"/>
      <c r="DF13" s="609"/>
      <c r="DG13" s="609"/>
      <c r="DH13" s="609"/>
      <c r="DI13" s="609"/>
      <c r="DJ13" s="609"/>
      <c r="DK13" s="609"/>
      <c r="DL13" s="609"/>
      <c r="DM13" s="609"/>
      <c r="DN13" s="609"/>
      <c r="DO13" s="609"/>
      <c r="DP13" s="610"/>
      <c r="DQ13" s="614">
        <v>82958</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176</v>
      </c>
      <c r="S14" s="609"/>
      <c r="T14" s="609"/>
      <c r="U14" s="609"/>
      <c r="V14" s="609"/>
      <c r="W14" s="609"/>
      <c r="X14" s="609"/>
      <c r="Y14" s="610"/>
      <c r="Z14" s="646">
        <v>0</v>
      </c>
      <c r="AA14" s="646"/>
      <c r="AB14" s="646"/>
      <c r="AC14" s="646"/>
      <c r="AD14" s="647">
        <v>176</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14277</v>
      </c>
      <c r="BH14" s="609"/>
      <c r="BI14" s="609"/>
      <c r="BJ14" s="609"/>
      <c r="BK14" s="609"/>
      <c r="BL14" s="609"/>
      <c r="BM14" s="609"/>
      <c r="BN14" s="610"/>
      <c r="BO14" s="646">
        <v>4.5999999999999996</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195519</v>
      </c>
      <c r="CS14" s="609"/>
      <c r="CT14" s="609"/>
      <c r="CU14" s="609"/>
      <c r="CV14" s="609"/>
      <c r="CW14" s="609"/>
      <c r="CX14" s="609"/>
      <c r="CY14" s="610"/>
      <c r="CZ14" s="646">
        <v>5.6</v>
      </c>
      <c r="DA14" s="646"/>
      <c r="DB14" s="646"/>
      <c r="DC14" s="646"/>
      <c r="DD14" s="614">
        <v>19594</v>
      </c>
      <c r="DE14" s="609"/>
      <c r="DF14" s="609"/>
      <c r="DG14" s="609"/>
      <c r="DH14" s="609"/>
      <c r="DI14" s="609"/>
      <c r="DJ14" s="609"/>
      <c r="DK14" s="609"/>
      <c r="DL14" s="609"/>
      <c r="DM14" s="609"/>
      <c r="DN14" s="609"/>
      <c r="DO14" s="609"/>
      <c r="DP14" s="610"/>
      <c r="DQ14" s="614">
        <v>165654</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25505</v>
      </c>
      <c r="BH15" s="609"/>
      <c r="BI15" s="609"/>
      <c r="BJ15" s="609"/>
      <c r="BK15" s="609"/>
      <c r="BL15" s="609"/>
      <c r="BM15" s="609"/>
      <c r="BN15" s="610"/>
      <c r="BO15" s="646">
        <v>8.1999999999999993</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230747</v>
      </c>
      <c r="CS15" s="609"/>
      <c r="CT15" s="609"/>
      <c r="CU15" s="609"/>
      <c r="CV15" s="609"/>
      <c r="CW15" s="609"/>
      <c r="CX15" s="609"/>
      <c r="CY15" s="610"/>
      <c r="CZ15" s="646">
        <v>6.6</v>
      </c>
      <c r="DA15" s="646"/>
      <c r="DB15" s="646"/>
      <c r="DC15" s="646"/>
      <c r="DD15" s="614" t="s">
        <v>122</v>
      </c>
      <c r="DE15" s="609"/>
      <c r="DF15" s="609"/>
      <c r="DG15" s="609"/>
      <c r="DH15" s="609"/>
      <c r="DI15" s="609"/>
      <c r="DJ15" s="609"/>
      <c r="DK15" s="609"/>
      <c r="DL15" s="609"/>
      <c r="DM15" s="609"/>
      <c r="DN15" s="609"/>
      <c r="DO15" s="609"/>
      <c r="DP15" s="610"/>
      <c r="DQ15" s="614">
        <v>197383</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2046</v>
      </c>
      <c r="S16" s="609"/>
      <c r="T16" s="609"/>
      <c r="U16" s="609"/>
      <c r="V16" s="609"/>
      <c r="W16" s="609"/>
      <c r="X16" s="609"/>
      <c r="Y16" s="610"/>
      <c r="Z16" s="646">
        <v>0.1</v>
      </c>
      <c r="AA16" s="646"/>
      <c r="AB16" s="646"/>
      <c r="AC16" s="646"/>
      <c r="AD16" s="647">
        <v>2046</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24316</v>
      </c>
      <c r="CS16" s="609"/>
      <c r="CT16" s="609"/>
      <c r="CU16" s="609"/>
      <c r="CV16" s="609"/>
      <c r="CW16" s="609"/>
      <c r="CX16" s="609"/>
      <c r="CY16" s="610"/>
      <c r="CZ16" s="646">
        <v>0.7</v>
      </c>
      <c r="DA16" s="646"/>
      <c r="DB16" s="646"/>
      <c r="DC16" s="646"/>
      <c r="DD16" s="614" t="s">
        <v>122</v>
      </c>
      <c r="DE16" s="609"/>
      <c r="DF16" s="609"/>
      <c r="DG16" s="609"/>
      <c r="DH16" s="609"/>
      <c r="DI16" s="609"/>
      <c r="DJ16" s="609"/>
      <c r="DK16" s="609"/>
      <c r="DL16" s="609"/>
      <c r="DM16" s="609"/>
      <c r="DN16" s="609"/>
      <c r="DO16" s="609"/>
      <c r="DP16" s="610"/>
      <c r="DQ16" s="614">
        <v>6294</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7973</v>
      </c>
      <c r="S17" s="609"/>
      <c r="T17" s="609"/>
      <c r="U17" s="609"/>
      <c r="V17" s="609"/>
      <c r="W17" s="609"/>
      <c r="X17" s="609"/>
      <c r="Y17" s="610"/>
      <c r="Z17" s="646">
        <v>0.2</v>
      </c>
      <c r="AA17" s="646"/>
      <c r="AB17" s="646"/>
      <c r="AC17" s="646"/>
      <c r="AD17" s="647">
        <v>7973</v>
      </c>
      <c r="AE17" s="647"/>
      <c r="AF17" s="647"/>
      <c r="AG17" s="647"/>
      <c r="AH17" s="647"/>
      <c r="AI17" s="647"/>
      <c r="AJ17" s="647"/>
      <c r="AK17" s="647"/>
      <c r="AL17" s="611">
        <v>0.3</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445959</v>
      </c>
      <c r="CS17" s="609"/>
      <c r="CT17" s="609"/>
      <c r="CU17" s="609"/>
      <c r="CV17" s="609"/>
      <c r="CW17" s="609"/>
      <c r="CX17" s="609"/>
      <c r="CY17" s="610"/>
      <c r="CZ17" s="646">
        <v>12.7</v>
      </c>
      <c r="DA17" s="646"/>
      <c r="DB17" s="646"/>
      <c r="DC17" s="646"/>
      <c r="DD17" s="614" t="s">
        <v>122</v>
      </c>
      <c r="DE17" s="609"/>
      <c r="DF17" s="609"/>
      <c r="DG17" s="609"/>
      <c r="DH17" s="609"/>
      <c r="DI17" s="609"/>
      <c r="DJ17" s="609"/>
      <c r="DK17" s="609"/>
      <c r="DL17" s="609"/>
      <c r="DM17" s="609"/>
      <c r="DN17" s="609"/>
      <c r="DO17" s="609"/>
      <c r="DP17" s="610"/>
      <c r="DQ17" s="614">
        <v>440730</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881</v>
      </c>
      <c r="S18" s="609"/>
      <c r="T18" s="609"/>
      <c r="U18" s="609"/>
      <c r="V18" s="609"/>
      <c r="W18" s="609"/>
      <c r="X18" s="609"/>
      <c r="Y18" s="610"/>
      <c r="Z18" s="646">
        <v>0</v>
      </c>
      <c r="AA18" s="646"/>
      <c r="AB18" s="646"/>
      <c r="AC18" s="646"/>
      <c r="AD18" s="647">
        <v>881</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740</v>
      </c>
      <c r="S19" s="609"/>
      <c r="T19" s="609"/>
      <c r="U19" s="609"/>
      <c r="V19" s="609"/>
      <c r="W19" s="609"/>
      <c r="X19" s="609"/>
      <c r="Y19" s="610"/>
      <c r="Z19" s="646">
        <v>0</v>
      </c>
      <c r="AA19" s="646"/>
      <c r="AB19" s="646"/>
      <c r="AC19" s="646"/>
      <c r="AD19" s="647">
        <v>740</v>
      </c>
      <c r="AE19" s="647"/>
      <c r="AF19" s="647"/>
      <c r="AG19" s="647"/>
      <c r="AH19" s="647"/>
      <c r="AI19" s="647"/>
      <c r="AJ19" s="647"/>
      <c r="AK19" s="647"/>
      <c r="AL19" s="611">
        <v>0</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141</v>
      </c>
      <c r="S20" s="609"/>
      <c r="T20" s="609"/>
      <c r="U20" s="609"/>
      <c r="V20" s="609"/>
      <c r="W20" s="609"/>
      <c r="X20" s="609"/>
      <c r="Y20" s="610"/>
      <c r="Z20" s="646">
        <v>0</v>
      </c>
      <c r="AA20" s="646"/>
      <c r="AB20" s="646"/>
      <c r="AC20" s="646"/>
      <c r="AD20" s="647">
        <v>141</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3498908</v>
      </c>
      <c r="CS20" s="609"/>
      <c r="CT20" s="609"/>
      <c r="CU20" s="609"/>
      <c r="CV20" s="609"/>
      <c r="CW20" s="609"/>
      <c r="CX20" s="609"/>
      <c r="CY20" s="610"/>
      <c r="CZ20" s="646">
        <v>100</v>
      </c>
      <c r="DA20" s="646"/>
      <c r="DB20" s="646"/>
      <c r="DC20" s="646"/>
      <c r="DD20" s="614">
        <v>280724</v>
      </c>
      <c r="DE20" s="609"/>
      <c r="DF20" s="609"/>
      <c r="DG20" s="609"/>
      <c r="DH20" s="609"/>
      <c r="DI20" s="609"/>
      <c r="DJ20" s="609"/>
      <c r="DK20" s="609"/>
      <c r="DL20" s="609"/>
      <c r="DM20" s="609"/>
      <c r="DN20" s="609"/>
      <c r="DO20" s="609"/>
      <c r="DP20" s="610"/>
      <c r="DQ20" s="614">
        <v>2659745</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2009152</v>
      </c>
      <c r="S21" s="609"/>
      <c r="T21" s="609"/>
      <c r="U21" s="609"/>
      <c r="V21" s="609"/>
      <c r="W21" s="609"/>
      <c r="X21" s="609"/>
      <c r="Y21" s="610"/>
      <c r="Z21" s="646">
        <v>52</v>
      </c>
      <c r="AA21" s="646"/>
      <c r="AB21" s="646"/>
      <c r="AC21" s="646"/>
      <c r="AD21" s="647">
        <v>1833091</v>
      </c>
      <c r="AE21" s="647"/>
      <c r="AF21" s="647"/>
      <c r="AG21" s="647"/>
      <c r="AH21" s="647"/>
      <c r="AI21" s="647"/>
      <c r="AJ21" s="647"/>
      <c r="AK21" s="647"/>
      <c r="AL21" s="611">
        <v>80.400000000000006</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1833091</v>
      </c>
      <c r="S22" s="609"/>
      <c r="T22" s="609"/>
      <c r="U22" s="609"/>
      <c r="V22" s="609"/>
      <c r="W22" s="609"/>
      <c r="X22" s="609"/>
      <c r="Y22" s="610"/>
      <c r="Z22" s="646">
        <v>47.4</v>
      </c>
      <c r="AA22" s="646"/>
      <c r="AB22" s="646"/>
      <c r="AC22" s="646"/>
      <c r="AD22" s="647">
        <v>1833091</v>
      </c>
      <c r="AE22" s="647"/>
      <c r="AF22" s="647"/>
      <c r="AG22" s="647"/>
      <c r="AH22" s="647"/>
      <c r="AI22" s="647"/>
      <c r="AJ22" s="647"/>
      <c r="AK22" s="647"/>
      <c r="AL22" s="611">
        <v>80.400000000000006</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176061</v>
      </c>
      <c r="S23" s="609"/>
      <c r="T23" s="609"/>
      <c r="U23" s="609"/>
      <c r="V23" s="609"/>
      <c r="W23" s="609"/>
      <c r="X23" s="609"/>
      <c r="Y23" s="610"/>
      <c r="Z23" s="646">
        <v>4.5999999999999996</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1353681</v>
      </c>
      <c r="CS24" s="664"/>
      <c r="CT24" s="664"/>
      <c r="CU24" s="664"/>
      <c r="CV24" s="664"/>
      <c r="CW24" s="664"/>
      <c r="CX24" s="664"/>
      <c r="CY24" s="689"/>
      <c r="CZ24" s="690">
        <v>38.700000000000003</v>
      </c>
      <c r="DA24" s="672"/>
      <c r="DB24" s="672"/>
      <c r="DC24" s="692"/>
      <c r="DD24" s="688">
        <v>1189265</v>
      </c>
      <c r="DE24" s="664"/>
      <c r="DF24" s="664"/>
      <c r="DG24" s="664"/>
      <c r="DH24" s="664"/>
      <c r="DI24" s="664"/>
      <c r="DJ24" s="664"/>
      <c r="DK24" s="689"/>
      <c r="DL24" s="688">
        <v>1148126</v>
      </c>
      <c r="DM24" s="664"/>
      <c r="DN24" s="664"/>
      <c r="DO24" s="664"/>
      <c r="DP24" s="664"/>
      <c r="DQ24" s="664"/>
      <c r="DR24" s="664"/>
      <c r="DS24" s="664"/>
      <c r="DT24" s="664"/>
      <c r="DU24" s="664"/>
      <c r="DV24" s="689"/>
      <c r="DW24" s="690">
        <v>50.2</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2456446</v>
      </c>
      <c r="S25" s="609"/>
      <c r="T25" s="609"/>
      <c r="U25" s="609"/>
      <c r="V25" s="609"/>
      <c r="W25" s="609"/>
      <c r="X25" s="609"/>
      <c r="Y25" s="610"/>
      <c r="Z25" s="646">
        <v>63.6</v>
      </c>
      <c r="AA25" s="646"/>
      <c r="AB25" s="646"/>
      <c r="AC25" s="646"/>
      <c r="AD25" s="647">
        <v>2280385</v>
      </c>
      <c r="AE25" s="647"/>
      <c r="AF25" s="647"/>
      <c r="AG25" s="647"/>
      <c r="AH25" s="647"/>
      <c r="AI25" s="647"/>
      <c r="AJ25" s="647"/>
      <c r="AK25" s="647"/>
      <c r="AL25" s="611">
        <v>100</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689021</v>
      </c>
      <c r="CS25" s="621"/>
      <c r="CT25" s="621"/>
      <c r="CU25" s="621"/>
      <c r="CV25" s="621"/>
      <c r="CW25" s="621"/>
      <c r="CX25" s="621"/>
      <c r="CY25" s="622"/>
      <c r="CZ25" s="611">
        <v>19.7</v>
      </c>
      <c r="DA25" s="623"/>
      <c r="DB25" s="623"/>
      <c r="DC25" s="624"/>
      <c r="DD25" s="614">
        <v>656279</v>
      </c>
      <c r="DE25" s="621"/>
      <c r="DF25" s="621"/>
      <c r="DG25" s="621"/>
      <c r="DH25" s="621"/>
      <c r="DI25" s="621"/>
      <c r="DJ25" s="621"/>
      <c r="DK25" s="622"/>
      <c r="DL25" s="614">
        <v>616090</v>
      </c>
      <c r="DM25" s="621"/>
      <c r="DN25" s="621"/>
      <c r="DO25" s="621"/>
      <c r="DP25" s="621"/>
      <c r="DQ25" s="621"/>
      <c r="DR25" s="621"/>
      <c r="DS25" s="621"/>
      <c r="DT25" s="621"/>
      <c r="DU25" s="621"/>
      <c r="DV25" s="622"/>
      <c r="DW25" s="611">
        <v>26.9</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415451</v>
      </c>
      <c r="CS26" s="609"/>
      <c r="CT26" s="609"/>
      <c r="CU26" s="609"/>
      <c r="CV26" s="609"/>
      <c r="CW26" s="609"/>
      <c r="CX26" s="609"/>
      <c r="CY26" s="610"/>
      <c r="CZ26" s="611">
        <v>11.9</v>
      </c>
      <c r="DA26" s="623"/>
      <c r="DB26" s="623"/>
      <c r="DC26" s="624"/>
      <c r="DD26" s="614">
        <v>394029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58343</v>
      </c>
      <c r="S27" s="609"/>
      <c r="T27" s="609"/>
      <c r="U27" s="609"/>
      <c r="V27" s="609"/>
      <c r="W27" s="609"/>
      <c r="X27" s="609"/>
      <c r="Y27" s="610"/>
      <c r="Z27" s="646">
        <v>1.5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311685</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218701</v>
      </c>
      <c r="CS27" s="621"/>
      <c r="CT27" s="621"/>
      <c r="CU27" s="621"/>
      <c r="CV27" s="621"/>
      <c r="CW27" s="621"/>
      <c r="CX27" s="621"/>
      <c r="CY27" s="622"/>
      <c r="CZ27" s="611">
        <v>6.3</v>
      </c>
      <c r="DA27" s="623"/>
      <c r="DB27" s="623"/>
      <c r="DC27" s="624"/>
      <c r="DD27" s="614">
        <v>92256</v>
      </c>
      <c r="DE27" s="621"/>
      <c r="DF27" s="621"/>
      <c r="DG27" s="621"/>
      <c r="DH27" s="621"/>
      <c r="DI27" s="621"/>
      <c r="DJ27" s="621"/>
      <c r="DK27" s="622"/>
      <c r="DL27" s="614">
        <v>91306</v>
      </c>
      <c r="DM27" s="621"/>
      <c r="DN27" s="621"/>
      <c r="DO27" s="621"/>
      <c r="DP27" s="621"/>
      <c r="DQ27" s="621"/>
      <c r="DR27" s="621"/>
      <c r="DS27" s="621"/>
      <c r="DT27" s="621"/>
      <c r="DU27" s="621"/>
      <c r="DV27" s="622"/>
      <c r="DW27" s="611">
        <v>4</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17861</v>
      </c>
      <c r="S28" s="609"/>
      <c r="T28" s="609"/>
      <c r="U28" s="609"/>
      <c r="V28" s="609"/>
      <c r="W28" s="609"/>
      <c r="X28" s="609"/>
      <c r="Y28" s="610"/>
      <c r="Z28" s="646">
        <v>0.5</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445959</v>
      </c>
      <c r="CS28" s="609"/>
      <c r="CT28" s="609"/>
      <c r="CU28" s="609"/>
      <c r="CV28" s="609"/>
      <c r="CW28" s="609"/>
      <c r="CX28" s="609"/>
      <c r="CY28" s="610"/>
      <c r="CZ28" s="611">
        <v>12.7</v>
      </c>
      <c r="DA28" s="623"/>
      <c r="DB28" s="623"/>
      <c r="DC28" s="624"/>
      <c r="DD28" s="614">
        <v>440730</v>
      </c>
      <c r="DE28" s="609"/>
      <c r="DF28" s="609"/>
      <c r="DG28" s="609"/>
      <c r="DH28" s="609"/>
      <c r="DI28" s="609"/>
      <c r="DJ28" s="609"/>
      <c r="DK28" s="610"/>
      <c r="DL28" s="614">
        <v>440730</v>
      </c>
      <c r="DM28" s="609"/>
      <c r="DN28" s="609"/>
      <c r="DO28" s="609"/>
      <c r="DP28" s="609"/>
      <c r="DQ28" s="609"/>
      <c r="DR28" s="609"/>
      <c r="DS28" s="609"/>
      <c r="DT28" s="609"/>
      <c r="DU28" s="609"/>
      <c r="DV28" s="610"/>
      <c r="DW28" s="611">
        <v>19.3</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2514</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445959</v>
      </c>
      <c r="CS29" s="621"/>
      <c r="CT29" s="621"/>
      <c r="CU29" s="621"/>
      <c r="CV29" s="621"/>
      <c r="CW29" s="621"/>
      <c r="CX29" s="621"/>
      <c r="CY29" s="622"/>
      <c r="CZ29" s="611">
        <v>12.7</v>
      </c>
      <c r="DA29" s="623"/>
      <c r="DB29" s="623"/>
      <c r="DC29" s="624"/>
      <c r="DD29" s="614">
        <v>440730</v>
      </c>
      <c r="DE29" s="621"/>
      <c r="DF29" s="621"/>
      <c r="DG29" s="621"/>
      <c r="DH29" s="621"/>
      <c r="DI29" s="621"/>
      <c r="DJ29" s="621"/>
      <c r="DK29" s="622"/>
      <c r="DL29" s="614">
        <v>440730</v>
      </c>
      <c r="DM29" s="621"/>
      <c r="DN29" s="621"/>
      <c r="DO29" s="621"/>
      <c r="DP29" s="621"/>
      <c r="DQ29" s="621"/>
      <c r="DR29" s="621"/>
      <c r="DS29" s="621"/>
      <c r="DT29" s="621"/>
      <c r="DU29" s="621"/>
      <c r="DV29" s="622"/>
      <c r="DW29" s="611">
        <v>19.3</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313754</v>
      </c>
      <c r="S30" s="609"/>
      <c r="T30" s="609"/>
      <c r="U30" s="609"/>
      <c r="V30" s="609"/>
      <c r="W30" s="609"/>
      <c r="X30" s="609"/>
      <c r="Y30" s="610"/>
      <c r="Z30" s="646">
        <v>8.1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435554</v>
      </c>
      <c r="CS30" s="609"/>
      <c r="CT30" s="609"/>
      <c r="CU30" s="609"/>
      <c r="CV30" s="609"/>
      <c r="CW30" s="609"/>
      <c r="CX30" s="609"/>
      <c r="CY30" s="610"/>
      <c r="CZ30" s="611">
        <v>12.4</v>
      </c>
      <c r="DA30" s="623"/>
      <c r="DB30" s="623"/>
      <c r="DC30" s="624"/>
      <c r="DD30" s="614">
        <v>430982</v>
      </c>
      <c r="DE30" s="609"/>
      <c r="DF30" s="609"/>
      <c r="DG30" s="609"/>
      <c r="DH30" s="609"/>
      <c r="DI30" s="609"/>
      <c r="DJ30" s="609"/>
      <c r="DK30" s="610"/>
      <c r="DL30" s="614">
        <v>430982</v>
      </c>
      <c r="DM30" s="609"/>
      <c r="DN30" s="609"/>
      <c r="DO30" s="609"/>
      <c r="DP30" s="609"/>
      <c r="DQ30" s="609"/>
      <c r="DR30" s="609"/>
      <c r="DS30" s="609"/>
      <c r="DT30" s="609"/>
      <c r="DU30" s="609"/>
      <c r="DV30" s="610"/>
      <c r="DW30" s="611">
        <v>18.8</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12"/>
      <c r="AV31" s="212"/>
      <c r="AW31" s="212"/>
      <c r="AX31" s="666" t="s">
        <v>177</v>
      </c>
      <c r="AY31" s="667"/>
      <c r="AZ31" s="667"/>
      <c r="BA31" s="667"/>
      <c r="BB31" s="667"/>
      <c r="BC31" s="667"/>
      <c r="BD31" s="667"/>
      <c r="BE31" s="667"/>
      <c r="BF31" s="668"/>
      <c r="BG31" s="670">
        <v>99.2</v>
      </c>
      <c r="BH31" s="671"/>
      <c r="BI31" s="671"/>
      <c r="BJ31" s="671"/>
      <c r="BK31" s="671"/>
      <c r="BL31" s="671"/>
      <c r="BM31" s="672">
        <v>97.6</v>
      </c>
      <c r="BN31" s="671"/>
      <c r="BO31" s="671"/>
      <c r="BP31" s="671"/>
      <c r="BQ31" s="673"/>
      <c r="BR31" s="670">
        <v>99.2</v>
      </c>
      <c r="BS31" s="671"/>
      <c r="BT31" s="671"/>
      <c r="BU31" s="671"/>
      <c r="BV31" s="671"/>
      <c r="BW31" s="671"/>
      <c r="BX31" s="672">
        <v>97.3</v>
      </c>
      <c r="BY31" s="671"/>
      <c r="BZ31" s="671"/>
      <c r="CA31" s="671"/>
      <c r="CB31" s="673"/>
      <c r="CD31" s="629"/>
      <c r="CE31" s="630"/>
      <c r="CF31" s="605" t="s">
        <v>300</v>
      </c>
      <c r="CG31" s="606"/>
      <c r="CH31" s="606"/>
      <c r="CI31" s="606"/>
      <c r="CJ31" s="606"/>
      <c r="CK31" s="606"/>
      <c r="CL31" s="606"/>
      <c r="CM31" s="606"/>
      <c r="CN31" s="606"/>
      <c r="CO31" s="606"/>
      <c r="CP31" s="606"/>
      <c r="CQ31" s="607"/>
      <c r="CR31" s="608">
        <v>10405</v>
      </c>
      <c r="CS31" s="621"/>
      <c r="CT31" s="621"/>
      <c r="CU31" s="621"/>
      <c r="CV31" s="621"/>
      <c r="CW31" s="621"/>
      <c r="CX31" s="621"/>
      <c r="CY31" s="622"/>
      <c r="CZ31" s="611">
        <v>0.3</v>
      </c>
      <c r="DA31" s="623"/>
      <c r="DB31" s="623"/>
      <c r="DC31" s="624"/>
      <c r="DD31" s="614">
        <v>9748</v>
      </c>
      <c r="DE31" s="621"/>
      <c r="DF31" s="621"/>
      <c r="DG31" s="621"/>
      <c r="DH31" s="621"/>
      <c r="DI31" s="621"/>
      <c r="DJ31" s="621"/>
      <c r="DK31" s="622"/>
      <c r="DL31" s="614">
        <v>9748</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198158</v>
      </c>
      <c r="S32" s="609"/>
      <c r="T32" s="609"/>
      <c r="U32" s="609"/>
      <c r="V32" s="609"/>
      <c r="W32" s="609"/>
      <c r="X32" s="609"/>
      <c r="Y32" s="610"/>
      <c r="Z32" s="646">
        <v>5.0999999999999996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302</v>
      </c>
      <c r="AX32" s="605" t="s">
        <v>303</v>
      </c>
      <c r="AY32" s="606"/>
      <c r="AZ32" s="606"/>
      <c r="BA32" s="606"/>
      <c r="BB32" s="606"/>
      <c r="BC32" s="606"/>
      <c r="BD32" s="606"/>
      <c r="BE32" s="606"/>
      <c r="BF32" s="607"/>
      <c r="BG32" s="679">
        <v>99.3</v>
      </c>
      <c r="BH32" s="621"/>
      <c r="BI32" s="621"/>
      <c r="BJ32" s="621"/>
      <c r="BK32" s="621"/>
      <c r="BL32" s="621"/>
      <c r="BM32" s="612">
        <v>99.1</v>
      </c>
      <c r="BN32" s="621"/>
      <c r="BO32" s="621"/>
      <c r="BP32" s="621"/>
      <c r="BQ32" s="644"/>
      <c r="BR32" s="679">
        <v>99.4</v>
      </c>
      <c r="BS32" s="621"/>
      <c r="BT32" s="621"/>
      <c r="BU32" s="621"/>
      <c r="BV32" s="621"/>
      <c r="BW32" s="621"/>
      <c r="BX32" s="612">
        <v>99.2</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17174</v>
      </c>
      <c r="S33" s="609"/>
      <c r="T33" s="609"/>
      <c r="U33" s="609"/>
      <c r="V33" s="609"/>
      <c r="W33" s="609"/>
      <c r="X33" s="609"/>
      <c r="Y33" s="610"/>
      <c r="Z33" s="646">
        <v>0.4</v>
      </c>
      <c r="AA33" s="646"/>
      <c r="AB33" s="646"/>
      <c r="AC33" s="646"/>
      <c r="AD33" s="647">
        <v>197</v>
      </c>
      <c r="AE33" s="647"/>
      <c r="AF33" s="647"/>
      <c r="AG33" s="647"/>
      <c r="AH33" s="647"/>
      <c r="AI33" s="647"/>
      <c r="AJ33" s="647"/>
      <c r="AK33" s="647"/>
      <c r="AL33" s="611">
        <v>0</v>
      </c>
      <c r="AM33" s="612"/>
      <c r="AN33" s="612"/>
      <c r="AO33" s="648"/>
      <c r="AP33" s="651"/>
      <c r="AQ33" s="652"/>
      <c r="AR33" s="652"/>
      <c r="AS33" s="652"/>
      <c r="AT33" s="678"/>
      <c r="AU33" s="213"/>
      <c r="AV33" s="213"/>
      <c r="AW33" s="213"/>
      <c r="AX33" s="589" t="s">
        <v>306</v>
      </c>
      <c r="AY33" s="590"/>
      <c r="AZ33" s="590"/>
      <c r="BA33" s="590"/>
      <c r="BB33" s="590"/>
      <c r="BC33" s="590"/>
      <c r="BD33" s="590"/>
      <c r="BE33" s="590"/>
      <c r="BF33" s="591"/>
      <c r="BG33" s="669">
        <v>99.1</v>
      </c>
      <c r="BH33" s="593"/>
      <c r="BI33" s="593"/>
      <c r="BJ33" s="593"/>
      <c r="BK33" s="593"/>
      <c r="BL33" s="593"/>
      <c r="BM33" s="639">
        <v>96.3</v>
      </c>
      <c r="BN33" s="593"/>
      <c r="BO33" s="593"/>
      <c r="BP33" s="593"/>
      <c r="BQ33" s="656"/>
      <c r="BR33" s="669">
        <v>99</v>
      </c>
      <c r="BS33" s="593"/>
      <c r="BT33" s="593"/>
      <c r="BU33" s="593"/>
      <c r="BV33" s="593"/>
      <c r="BW33" s="593"/>
      <c r="BX33" s="639">
        <v>95.5</v>
      </c>
      <c r="BY33" s="593"/>
      <c r="BZ33" s="593"/>
      <c r="CA33" s="593"/>
      <c r="CB33" s="656"/>
      <c r="CD33" s="605" t="s">
        <v>307</v>
      </c>
      <c r="CE33" s="606"/>
      <c r="CF33" s="606"/>
      <c r="CG33" s="606"/>
      <c r="CH33" s="606"/>
      <c r="CI33" s="606"/>
      <c r="CJ33" s="606"/>
      <c r="CK33" s="606"/>
      <c r="CL33" s="606"/>
      <c r="CM33" s="606"/>
      <c r="CN33" s="606"/>
      <c r="CO33" s="606"/>
      <c r="CP33" s="606"/>
      <c r="CQ33" s="607"/>
      <c r="CR33" s="608">
        <v>1840187</v>
      </c>
      <c r="CS33" s="621"/>
      <c r="CT33" s="621"/>
      <c r="CU33" s="621"/>
      <c r="CV33" s="621"/>
      <c r="CW33" s="621"/>
      <c r="CX33" s="621"/>
      <c r="CY33" s="622"/>
      <c r="CZ33" s="611">
        <v>52.6</v>
      </c>
      <c r="DA33" s="623"/>
      <c r="DB33" s="623"/>
      <c r="DC33" s="624"/>
      <c r="DD33" s="614">
        <v>1451769</v>
      </c>
      <c r="DE33" s="621"/>
      <c r="DF33" s="621"/>
      <c r="DG33" s="621"/>
      <c r="DH33" s="621"/>
      <c r="DI33" s="621"/>
      <c r="DJ33" s="621"/>
      <c r="DK33" s="622"/>
      <c r="DL33" s="614">
        <v>1001204</v>
      </c>
      <c r="DM33" s="621"/>
      <c r="DN33" s="621"/>
      <c r="DO33" s="621"/>
      <c r="DP33" s="621"/>
      <c r="DQ33" s="621"/>
      <c r="DR33" s="621"/>
      <c r="DS33" s="621"/>
      <c r="DT33" s="621"/>
      <c r="DU33" s="621"/>
      <c r="DV33" s="622"/>
      <c r="DW33" s="611">
        <v>43.7</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4113</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565834</v>
      </c>
      <c r="CS34" s="609"/>
      <c r="CT34" s="609"/>
      <c r="CU34" s="609"/>
      <c r="CV34" s="609"/>
      <c r="CW34" s="609"/>
      <c r="CX34" s="609"/>
      <c r="CY34" s="610"/>
      <c r="CZ34" s="611">
        <v>16.2</v>
      </c>
      <c r="DA34" s="623"/>
      <c r="DB34" s="623"/>
      <c r="DC34" s="624"/>
      <c r="DD34" s="614">
        <v>388606</v>
      </c>
      <c r="DE34" s="609"/>
      <c r="DF34" s="609"/>
      <c r="DG34" s="609"/>
      <c r="DH34" s="609"/>
      <c r="DI34" s="609"/>
      <c r="DJ34" s="609"/>
      <c r="DK34" s="610"/>
      <c r="DL34" s="614">
        <v>296099</v>
      </c>
      <c r="DM34" s="609"/>
      <c r="DN34" s="609"/>
      <c r="DO34" s="609"/>
      <c r="DP34" s="609"/>
      <c r="DQ34" s="609"/>
      <c r="DR34" s="609"/>
      <c r="DS34" s="609"/>
      <c r="DT34" s="609"/>
      <c r="DU34" s="609"/>
      <c r="DV34" s="610"/>
      <c r="DW34" s="611">
        <v>12.9</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t="s">
        <v>122</v>
      </c>
      <c r="S35" s="609"/>
      <c r="T35" s="609"/>
      <c r="U35" s="609"/>
      <c r="V35" s="609"/>
      <c r="W35" s="609"/>
      <c r="X35" s="609"/>
      <c r="Y35" s="610"/>
      <c r="Z35" s="646" t="s">
        <v>122</v>
      </c>
      <c r="AA35" s="646"/>
      <c r="AB35" s="646"/>
      <c r="AC35" s="646"/>
      <c r="AD35" s="647" t="s">
        <v>122</v>
      </c>
      <c r="AE35" s="647"/>
      <c r="AF35" s="647"/>
      <c r="AG35" s="647"/>
      <c r="AH35" s="647"/>
      <c r="AI35" s="647"/>
      <c r="AJ35" s="647"/>
      <c r="AK35" s="647"/>
      <c r="AL35" s="611" t="s">
        <v>122</v>
      </c>
      <c r="AM35" s="612"/>
      <c r="AN35" s="612"/>
      <c r="AO35" s="648"/>
      <c r="AP35" s="218"/>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8583</v>
      </c>
      <c r="CS35" s="621"/>
      <c r="CT35" s="621"/>
      <c r="CU35" s="621"/>
      <c r="CV35" s="621"/>
      <c r="CW35" s="621"/>
      <c r="CX35" s="621"/>
      <c r="CY35" s="622"/>
      <c r="CZ35" s="611">
        <v>0.2</v>
      </c>
      <c r="DA35" s="623"/>
      <c r="DB35" s="623"/>
      <c r="DC35" s="624"/>
      <c r="DD35" s="614">
        <v>5939</v>
      </c>
      <c r="DE35" s="621"/>
      <c r="DF35" s="621"/>
      <c r="DG35" s="621"/>
      <c r="DH35" s="621"/>
      <c r="DI35" s="621"/>
      <c r="DJ35" s="621"/>
      <c r="DK35" s="622"/>
      <c r="DL35" s="614">
        <v>5376</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477400</v>
      </c>
      <c r="S36" s="609"/>
      <c r="T36" s="609"/>
      <c r="U36" s="609"/>
      <c r="V36" s="609"/>
      <c r="W36" s="609"/>
      <c r="X36" s="609"/>
      <c r="Y36" s="610"/>
      <c r="Z36" s="646">
        <v>12.4</v>
      </c>
      <c r="AA36" s="646"/>
      <c r="AB36" s="646"/>
      <c r="AC36" s="646"/>
      <c r="AD36" s="647" t="s">
        <v>122</v>
      </c>
      <c r="AE36" s="647"/>
      <c r="AF36" s="647"/>
      <c r="AG36" s="647"/>
      <c r="AH36" s="647"/>
      <c r="AI36" s="647"/>
      <c r="AJ36" s="647"/>
      <c r="AK36" s="647"/>
      <c r="AL36" s="611" t="s">
        <v>122</v>
      </c>
      <c r="AM36" s="612"/>
      <c r="AN36" s="612"/>
      <c r="AO36" s="648"/>
      <c r="AP36" s="218"/>
      <c r="AQ36" s="657" t="s">
        <v>315</v>
      </c>
      <c r="AR36" s="658"/>
      <c r="AS36" s="658"/>
      <c r="AT36" s="658"/>
      <c r="AU36" s="658"/>
      <c r="AV36" s="658"/>
      <c r="AW36" s="658"/>
      <c r="AX36" s="658"/>
      <c r="AY36" s="659"/>
      <c r="AZ36" s="663">
        <v>352369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101349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696580</v>
      </c>
      <c r="CS36" s="609"/>
      <c r="CT36" s="609"/>
      <c r="CU36" s="609"/>
      <c r="CV36" s="609"/>
      <c r="CW36" s="609"/>
      <c r="CX36" s="609"/>
      <c r="CY36" s="610"/>
      <c r="CZ36" s="611">
        <v>19.899999999999999</v>
      </c>
      <c r="DA36" s="623"/>
      <c r="DB36" s="623"/>
      <c r="DC36" s="624"/>
      <c r="DD36" s="614">
        <v>578582</v>
      </c>
      <c r="DE36" s="609"/>
      <c r="DF36" s="609"/>
      <c r="DG36" s="609"/>
      <c r="DH36" s="609"/>
      <c r="DI36" s="609"/>
      <c r="DJ36" s="609"/>
      <c r="DK36" s="610"/>
      <c r="DL36" s="614">
        <v>429469</v>
      </c>
      <c r="DM36" s="609"/>
      <c r="DN36" s="609"/>
      <c r="DO36" s="609"/>
      <c r="DP36" s="609"/>
      <c r="DQ36" s="609"/>
      <c r="DR36" s="609"/>
      <c r="DS36" s="609"/>
      <c r="DT36" s="609"/>
      <c r="DU36" s="609"/>
      <c r="DV36" s="610"/>
      <c r="DW36" s="611">
        <v>18.8</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65148</v>
      </c>
      <c r="S37" s="609"/>
      <c r="T37" s="609"/>
      <c r="U37" s="609"/>
      <c r="V37" s="609"/>
      <c r="W37" s="609"/>
      <c r="X37" s="609"/>
      <c r="Y37" s="610"/>
      <c r="Z37" s="646">
        <v>1.7</v>
      </c>
      <c r="AA37" s="646"/>
      <c r="AB37" s="646"/>
      <c r="AC37" s="646"/>
      <c r="AD37" s="647" t="s">
        <v>122</v>
      </c>
      <c r="AE37" s="647"/>
      <c r="AF37" s="647"/>
      <c r="AG37" s="647"/>
      <c r="AH37" s="647"/>
      <c r="AI37" s="647"/>
      <c r="AJ37" s="647"/>
      <c r="AK37" s="647"/>
      <c r="AL37" s="611" t="s">
        <v>122</v>
      </c>
      <c r="AM37" s="612"/>
      <c r="AN37" s="612"/>
      <c r="AO37" s="648"/>
      <c r="AQ37" s="641" t="s">
        <v>319</v>
      </c>
      <c r="AR37" s="642"/>
      <c r="AS37" s="642"/>
      <c r="AT37" s="642"/>
      <c r="AU37" s="642"/>
      <c r="AV37" s="642"/>
      <c r="AW37" s="642"/>
      <c r="AX37" s="642"/>
      <c r="AY37" s="643"/>
      <c r="AZ37" s="608">
        <v>17031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89202</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347920</v>
      </c>
      <c r="CS37" s="621"/>
      <c r="CT37" s="621"/>
      <c r="CU37" s="621"/>
      <c r="CV37" s="621"/>
      <c r="CW37" s="621"/>
      <c r="CX37" s="621"/>
      <c r="CY37" s="622"/>
      <c r="CZ37" s="611">
        <v>9.9</v>
      </c>
      <c r="DA37" s="623"/>
      <c r="DB37" s="623"/>
      <c r="DC37" s="624"/>
      <c r="DD37" s="614">
        <v>319137</v>
      </c>
      <c r="DE37" s="621"/>
      <c r="DF37" s="621"/>
      <c r="DG37" s="621"/>
      <c r="DH37" s="621"/>
      <c r="DI37" s="621"/>
      <c r="DJ37" s="621"/>
      <c r="DK37" s="622"/>
      <c r="DL37" s="614">
        <v>316926</v>
      </c>
      <c r="DM37" s="621"/>
      <c r="DN37" s="621"/>
      <c r="DO37" s="621"/>
      <c r="DP37" s="621"/>
      <c r="DQ37" s="621"/>
      <c r="DR37" s="621"/>
      <c r="DS37" s="621"/>
      <c r="DT37" s="621"/>
      <c r="DU37" s="621"/>
      <c r="DV37" s="622"/>
      <c r="DW37" s="611">
        <v>13.8</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252300</v>
      </c>
      <c r="S38" s="609"/>
      <c r="T38" s="609"/>
      <c r="U38" s="609"/>
      <c r="V38" s="609"/>
      <c r="W38" s="609"/>
      <c r="X38" s="609"/>
      <c r="Y38" s="610"/>
      <c r="Z38" s="646">
        <v>6.5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15750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612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336619</v>
      </c>
      <c r="CS38" s="609"/>
      <c r="CT38" s="609"/>
      <c r="CU38" s="609"/>
      <c r="CV38" s="609"/>
      <c r="CW38" s="609"/>
      <c r="CX38" s="609"/>
      <c r="CY38" s="610"/>
      <c r="CZ38" s="611">
        <v>9.6</v>
      </c>
      <c r="DA38" s="623"/>
      <c r="DB38" s="623"/>
      <c r="DC38" s="624"/>
      <c r="DD38" s="614">
        <v>279951</v>
      </c>
      <c r="DE38" s="609"/>
      <c r="DF38" s="609"/>
      <c r="DG38" s="609"/>
      <c r="DH38" s="609"/>
      <c r="DI38" s="609"/>
      <c r="DJ38" s="609"/>
      <c r="DK38" s="610"/>
      <c r="DL38" s="614">
        <v>270260</v>
      </c>
      <c r="DM38" s="609"/>
      <c r="DN38" s="609"/>
      <c r="DO38" s="609"/>
      <c r="DP38" s="609"/>
      <c r="DQ38" s="609"/>
      <c r="DR38" s="609"/>
      <c r="DS38" s="609"/>
      <c r="DT38" s="609"/>
      <c r="DU38" s="609"/>
      <c r="DV38" s="610"/>
      <c r="DW38" s="611">
        <v>11.8</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873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200571</v>
      </c>
      <c r="CS39" s="621"/>
      <c r="CT39" s="621"/>
      <c r="CU39" s="621"/>
      <c r="CV39" s="621"/>
      <c r="CW39" s="621"/>
      <c r="CX39" s="621"/>
      <c r="CY39" s="622"/>
      <c r="CZ39" s="611">
        <v>5.7</v>
      </c>
      <c r="DA39" s="623"/>
      <c r="DB39" s="623"/>
      <c r="DC39" s="624"/>
      <c r="DD39" s="614">
        <v>198691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8400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112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32000</v>
      </c>
      <c r="CS40" s="609"/>
      <c r="CT40" s="609"/>
      <c r="CU40" s="609"/>
      <c r="CV40" s="609"/>
      <c r="CW40" s="609"/>
      <c r="CX40" s="609"/>
      <c r="CY40" s="610"/>
      <c r="CZ40" s="611">
        <v>0.9</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3863211</v>
      </c>
      <c r="S41" s="633"/>
      <c r="T41" s="633"/>
      <c r="U41" s="633"/>
      <c r="V41" s="633"/>
      <c r="W41" s="633"/>
      <c r="X41" s="633"/>
      <c r="Y41" s="636"/>
      <c r="Z41" s="637">
        <v>100</v>
      </c>
      <c r="AA41" s="637"/>
      <c r="AB41" s="637"/>
      <c r="AC41" s="637"/>
      <c r="AD41" s="638">
        <v>2280582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59257</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260331</v>
      </c>
      <c r="BA42" s="633"/>
      <c r="BB42" s="633"/>
      <c r="BC42" s="633"/>
      <c r="BD42" s="593"/>
      <c r="BE42" s="593"/>
      <c r="BF42" s="656"/>
      <c r="BG42" s="651"/>
      <c r="BH42" s="652"/>
      <c r="BI42" s="652"/>
      <c r="BJ42" s="652"/>
      <c r="BK42" s="652"/>
      <c r="BL42" s="215"/>
      <c r="BM42" s="590" t="s">
        <v>340</v>
      </c>
      <c r="BN42" s="590"/>
      <c r="BO42" s="590"/>
      <c r="BP42" s="590"/>
      <c r="BQ42" s="590"/>
      <c r="BR42" s="590"/>
      <c r="BS42" s="590"/>
      <c r="BT42" s="590"/>
      <c r="BU42" s="591"/>
      <c r="BV42" s="592">
        <v>429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305040</v>
      </c>
      <c r="CS42" s="621"/>
      <c r="CT42" s="621"/>
      <c r="CU42" s="621"/>
      <c r="CV42" s="621"/>
      <c r="CW42" s="621"/>
      <c r="CX42" s="621"/>
      <c r="CY42" s="622"/>
      <c r="CZ42" s="611">
        <v>8.6999999999999993</v>
      </c>
      <c r="DA42" s="623"/>
      <c r="DB42" s="623"/>
      <c r="DC42" s="624"/>
      <c r="DD42" s="614">
        <v>18711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v>5119</v>
      </c>
      <c r="CS43" s="621"/>
      <c r="CT43" s="621"/>
      <c r="CU43" s="621"/>
      <c r="CV43" s="621"/>
      <c r="CW43" s="621"/>
      <c r="CX43" s="621"/>
      <c r="CY43" s="622"/>
      <c r="CZ43" s="611">
        <v>0.1</v>
      </c>
      <c r="DA43" s="623"/>
      <c r="DB43" s="623"/>
      <c r="DC43" s="624"/>
      <c r="DD43" s="614">
        <v>5119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280724</v>
      </c>
      <c r="CS44" s="609"/>
      <c r="CT44" s="609"/>
      <c r="CU44" s="609"/>
      <c r="CV44" s="609"/>
      <c r="CW44" s="609"/>
      <c r="CX44" s="609"/>
      <c r="CY44" s="610"/>
      <c r="CZ44" s="611">
        <v>8</v>
      </c>
      <c r="DA44" s="612"/>
      <c r="DB44" s="612"/>
      <c r="DC44" s="613"/>
      <c r="DD44" s="614">
        <v>12417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40840</v>
      </c>
      <c r="CS45" s="621"/>
      <c r="CT45" s="621"/>
      <c r="CU45" s="621"/>
      <c r="CV45" s="621"/>
      <c r="CW45" s="621"/>
      <c r="CX45" s="621"/>
      <c r="CY45" s="622"/>
      <c r="CZ45" s="611">
        <v>1.2</v>
      </c>
      <c r="DA45" s="623"/>
      <c r="DB45" s="623"/>
      <c r="DC45" s="624"/>
      <c r="DD45" s="614">
        <v>1366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213084</v>
      </c>
      <c r="CS46" s="609"/>
      <c r="CT46" s="609"/>
      <c r="CU46" s="609"/>
      <c r="CV46" s="609"/>
      <c r="CW46" s="609"/>
      <c r="CX46" s="609"/>
      <c r="CY46" s="610"/>
      <c r="CZ46" s="611">
        <v>6.1</v>
      </c>
      <c r="DA46" s="612"/>
      <c r="DB46" s="612"/>
      <c r="DC46" s="613"/>
      <c r="DD46" s="614">
        <v>10051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v>24316</v>
      </c>
      <c r="CS47" s="621"/>
      <c r="CT47" s="621"/>
      <c r="CU47" s="621"/>
      <c r="CV47" s="621"/>
      <c r="CW47" s="621"/>
      <c r="CX47" s="621"/>
      <c r="CY47" s="622"/>
      <c r="CZ47" s="611">
        <v>0.7</v>
      </c>
      <c r="DA47" s="623"/>
      <c r="DB47" s="623"/>
      <c r="DC47" s="624"/>
      <c r="DD47" s="614">
        <v>6294</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3498908</v>
      </c>
      <c r="CS49" s="593"/>
      <c r="CT49" s="593"/>
      <c r="CU49" s="593"/>
      <c r="CV49" s="593"/>
      <c r="CW49" s="593"/>
      <c r="CX49" s="593"/>
      <c r="CY49" s="594"/>
      <c r="CZ49" s="595">
        <v>100</v>
      </c>
      <c r="DA49" s="596"/>
      <c r="DB49" s="596"/>
      <c r="DC49" s="597"/>
      <c r="DD49" s="598">
        <v>2659745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OkVX5WQj9LlaJNGvkbEJ+TyHvQ1V6qnRd4V6lNwDlMRO9PrDkgQR9D3iwZ6WWeUwwTIh5/HQNmuWB4PjakDiOQ==" saltValue="w8AWH+AWB8r/1jlQtBWxa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9"/>
    </row>
    <row r="6" spans="1:131" s="230"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15">
      <c r="A7" s="231">
        <v>1</v>
      </c>
      <c r="B7" s="1034" t="s">
        <v>374</v>
      </c>
      <c r="C7" s="1035"/>
      <c r="D7" s="1035"/>
      <c r="E7" s="1035"/>
      <c r="F7" s="1035"/>
      <c r="G7" s="1035"/>
      <c r="H7" s="1035"/>
      <c r="I7" s="1035"/>
      <c r="J7" s="1035"/>
      <c r="K7" s="1035"/>
      <c r="L7" s="1035"/>
      <c r="M7" s="1035"/>
      <c r="N7" s="1035"/>
      <c r="O7" s="1035"/>
      <c r="P7" s="1036"/>
      <c r="Q7" s="1089">
        <v>3892</v>
      </c>
      <c r="R7" s="1090"/>
      <c r="S7" s="1090"/>
      <c r="T7" s="1090"/>
      <c r="U7" s="1090"/>
      <c r="V7" s="1090">
        <v>3499</v>
      </c>
      <c r="W7" s="1090"/>
      <c r="X7" s="1090"/>
      <c r="Y7" s="1090"/>
      <c r="Z7" s="1090"/>
      <c r="AA7" s="1090">
        <v>363</v>
      </c>
      <c r="AB7" s="1090"/>
      <c r="AC7" s="1090"/>
      <c r="AD7" s="1090"/>
      <c r="AE7" s="1091"/>
      <c r="AF7" s="1092">
        <v>285</v>
      </c>
      <c r="AG7" s="1093"/>
      <c r="AH7" s="1093"/>
      <c r="AI7" s="1093"/>
      <c r="AJ7" s="1094"/>
      <c r="AK7" s="1095" t="s">
        <v>544</v>
      </c>
      <c r="AL7" s="1096"/>
      <c r="AM7" s="1096"/>
      <c r="AN7" s="1096"/>
      <c r="AO7" s="1096"/>
      <c r="AP7" s="1096">
        <v>3265</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9"/>
    </row>
    <row r="8" spans="1:131" s="230" customFormat="1" ht="26.25" customHeight="1" x14ac:dyDescent="0.15">
      <c r="A8" s="233">
        <v>2</v>
      </c>
      <c r="B8" s="1017" t="s">
        <v>375</v>
      </c>
      <c r="C8" s="1018"/>
      <c r="D8" s="1018"/>
      <c r="E8" s="1018"/>
      <c r="F8" s="1018"/>
      <c r="G8" s="1018"/>
      <c r="H8" s="1018"/>
      <c r="I8" s="1018"/>
      <c r="J8" s="1018"/>
      <c r="K8" s="1018"/>
      <c r="L8" s="1018"/>
      <c r="M8" s="1018"/>
      <c r="N8" s="1018"/>
      <c r="O8" s="1018"/>
      <c r="P8" s="1019"/>
      <c r="Q8" s="1025">
        <v>8</v>
      </c>
      <c r="R8" s="1026"/>
      <c r="S8" s="1026"/>
      <c r="T8" s="1026"/>
      <c r="U8" s="1026"/>
      <c r="V8" s="1026">
        <v>7</v>
      </c>
      <c r="W8" s="1026"/>
      <c r="X8" s="1026"/>
      <c r="Y8" s="1026"/>
      <c r="Z8" s="1026"/>
      <c r="AA8" s="1026">
        <v>1</v>
      </c>
      <c r="AB8" s="1026"/>
      <c r="AC8" s="1026"/>
      <c r="AD8" s="1026"/>
      <c r="AE8" s="1027"/>
      <c r="AF8" s="1022">
        <v>1</v>
      </c>
      <c r="AG8" s="1023"/>
      <c r="AH8" s="1023"/>
      <c r="AI8" s="1023"/>
      <c r="AJ8" s="1024"/>
      <c r="AK8" s="1067">
        <v>1</v>
      </c>
      <c r="AL8" s="1068"/>
      <c r="AM8" s="1068"/>
      <c r="AN8" s="1068"/>
      <c r="AO8" s="1068"/>
      <c r="AP8" s="1068" t="s">
        <v>544</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9"/>
    </row>
    <row r="9" spans="1:131" s="230" customFormat="1" ht="26.25" customHeight="1" x14ac:dyDescent="0.15">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15">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15">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15">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15">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15">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15">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15">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15">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15">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15">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15">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15">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
      <c r="A23" s="235" t="s">
        <v>377</v>
      </c>
      <c r="B23" s="924" t="s">
        <v>378</v>
      </c>
      <c r="C23" s="925"/>
      <c r="D23" s="925"/>
      <c r="E23" s="925"/>
      <c r="F23" s="925"/>
      <c r="G23" s="925"/>
      <c r="H23" s="925"/>
      <c r="I23" s="925"/>
      <c r="J23" s="925"/>
      <c r="K23" s="925"/>
      <c r="L23" s="925"/>
      <c r="M23" s="925"/>
      <c r="N23" s="925"/>
      <c r="O23" s="925"/>
      <c r="P23" s="935"/>
      <c r="Q23" s="1054">
        <v>3863</v>
      </c>
      <c r="R23" s="1048"/>
      <c r="S23" s="1048"/>
      <c r="T23" s="1048"/>
      <c r="U23" s="1048"/>
      <c r="V23" s="1048">
        <v>3499</v>
      </c>
      <c r="W23" s="1048"/>
      <c r="X23" s="1048"/>
      <c r="Y23" s="1048"/>
      <c r="Z23" s="1048"/>
      <c r="AA23" s="1048">
        <v>364</v>
      </c>
      <c r="AB23" s="1048"/>
      <c r="AC23" s="1048"/>
      <c r="AD23" s="1048"/>
      <c r="AE23" s="1055"/>
      <c r="AF23" s="1056">
        <v>286</v>
      </c>
      <c r="AG23" s="1048"/>
      <c r="AH23" s="1048"/>
      <c r="AI23" s="1048"/>
      <c r="AJ23" s="1057"/>
      <c r="AK23" s="1058"/>
      <c r="AL23" s="1059"/>
      <c r="AM23" s="1059"/>
      <c r="AN23" s="1059"/>
      <c r="AO23" s="1059"/>
      <c r="AP23" s="1048">
        <v>3265</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7">
        <v>1</v>
      </c>
      <c r="B28" s="1034" t="s">
        <v>389</v>
      </c>
      <c r="C28" s="1035"/>
      <c r="D28" s="1035"/>
      <c r="E28" s="1035"/>
      <c r="F28" s="1035"/>
      <c r="G28" s="1035"/>
      <c r="H28" s="1035"/>
      <c r="I28" s="1035"/>
      <c r="J28" s="1035"/>
      <c r="K28" s="1035"/>
      <c r="L28" s="1035"/>
      <c r="M28" s="1035"/>
      <c r="N28" s="1035"/>
      <c r="O28" s="1035"/>
      <c r="P28" s="1036"/>
      <c r="Q28" s="1037">
        <v>633</v>
      </c>
      <c r="R28" s="1038"/>
      <c r="S28" s="1038"/>
      <c r="T28" s="1038"/>
      <c r="U28" s="1038"/>
      <c r="V28" s="1038">
        <v>531</v>
      </c>
      <c r="W28" s="1038"/>
      <c r="X28" s="1038"/>
      <c r="Y28" s="1038"/>
      <c r="Z28" s="1038"/>
      <c r="AA28" s="1038">
        <v>101</v>
      </c>
      <c r="AB28" s="1038"/>
      <c r="AC28" s="1038"/>
      <c r="AD28" s="1038"/>
      <c r="AE28" s="1039"/>
      <c r="AF28" s="1040">
        <v>101</v>
      </c>
      <c r="AG28" s="1038"/>
      <c r="AH28" s="1038"/>
      <c r="AI28" s="1038"/>
      <c r="AJ28" s="1041"/>
      <c r="AK28" s="1029">
        <v>59</v>
      </c>
      <c r="AL28" s="1030"/>
      <c r="AM28" s="1030"/>
      <c r="AN28" s="1030"/>
      <c r="AO28" s="1030"/>
      <c r="AP28" s="1030" t="s">
        <v>544</v>
      </c>
      <c r="AQ28" s="1030"/>
      <c r="AR28" s="1030"/>
      <c r="AS28" s="1030"/>
      <c r="AT28" s="1030"/>
      <c r="AU28" s="1030" t="s">
        <v>544</v>
      </c>
      <c r="AV28" s="1030"/>
      <c r="AW28" s="1030"/>
      <c r="AX28" s="1030"/>
      <c r="AY28" s="1030"/>
      <c r="AZ28" s="1031" t="s">
        <v>544</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7">
        <v>2</v>
      </c>
      <c r="B29" s="1017" t="s">
        <v>390</v>
      </c>
      <c r="C29" s="1018"/>
      <c r="D29" s="1018"/>
      <c r="E29" s="1018"/>
      <c r="F29" s="1018"/>
      <c r="G29" s="1018"/>
      <c r="H29" s="1018"/>
      <c r="I29" s="1018"/>
      <c r="J29" s="1018"/>
      <c r="K29" s="1018"/>
      <c r="L29" s="1018"/>
      <c r="M29" s="1018"/>
      <c r="N29" s="1018"/>
      <c r="O29" s="1018"/>
      <c r="P29" s="1019"/>
      <c r="Q29" s="1025">
        <v>868</v>
      </c>
      <c r="R29" s="1026"/>
      <c r="S29" s="1026"/>
      <c r="T29" s="1026"/>
      <c r="U29" s="1026"/>
      <c r="V29" s="1026">
        <v>788</v>
      </c>
      <c r="W29" s="1026"/>
      <c r="X29" s="1026"/>
      <c r="Y29" s="1026"/>
      <c r="Z29" s="1026"/>
      <c r="AA29" s="1026">
        <v>80</v>
      </c>
      <c r="AB29" s="1026"/>
      <c r="AC29" s="1026"/>
      <c r="AD29" s="1026"/>
      <c r="AE29" s="1027"/>
      <c r="AF29" s="1022">
        <v>80</v>
      </c>
      <c r="AG29" s="1023"/>
      <c r="AH29" s="1023"/>
      <c r="AI29" s="1023"/>
      <c r="AJ29" s="1024"/>
      <c r="AK29" s="967">
        <v>123</v>
      </c>
      <c r="AL29" s="958"/>
      <c r="AM29" s="958"/>
      <c r="AN29" s="958"/>
      <c r="AO29" s="958"/>
      <c r="AP29" s="958" t="s">
        <v>544</v>
      </c>
      <c r="AQ29" s="958"/>
      <c r="AR29" s="958"/>
      <c r="AS29" s="958"/>
      <c r="AT29" s="958"/>
      <c r="AU29" s="958" t="s">
        <v>544</v>
      </c>
      <c r="AV29" s="958"/>
      <c r="AW29" s="958"/>
      <c r="AX29" s="958"/>
      <c r="AY29" s="958"/>
      <c r="AZ29" s="1028" t="s">
        <v>544</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7">
        <v>3</v>
      </c>
      <c r="B30" s="1017" t="s">
        <v>391</v>
      </c>
      <c r="C30" s="1018"/>
      <c r="D30" s="1018"/>
      <c r="E30" s="1018"/>
      <c r="F30" s="1018"/>
      <c r="G30" s="1018"/>
      <c r="H30" s="1018"/>
      <c r="I30" s="1018"/>
      <c r="J30" s="1018"/>
      <c r="K30" s="1018"/>
      <c r="L30" s="1018"/>
      <c r="M30" s="1018"/>
      <c r="N30" s="1018"/>
      <c r="O30" s="1018"/>
      <c r="P30" s="1019"/>
      <c r="Q30" s="1025">
        <v>114</v>
      </c>
      <c r="R30" s="1026"/>
      <c r="S30" s="1026"/>
      <c r="T30" s="1026"/>
      <c r="U30" s="1026"/>
      <c r="V30" s="1026">
        <v>111</v>
      </c>
      <c r="W30" s="1026"/>
      <c r="X30" s="1026"/>
      <c r="Y30" s="1026"/>
      <c r="Z30" s="1026"/>
      <c r="AA30" s="1026">
        <v>2</v>
      </c>
      <c r="AB30" s="1026"/>
      <c r="AC30" s="1026"/>
      <c r="AD30" s="1026"/>
      <c r="AE30" s="1027"/>
      <c r="AF30" s="1022">
        <v>2</v>
      </c>
      <c r="AG30" s="1023"/>
      <c r="AH30" s="1023"/>
      <c r="AI30" s="1023"/>
      <c r="AJ30" s="1024"/>
      <c r="AK30" s="967">
        <v>36</v>
      </c>
      <c r="AL30" s="958"/>
      <c r="AM30" s="958"/>
      <c r="AN30" s="958"/>
      <c r="AO30" s="958"/>
      <c r="AP30" s="958" t="s">
        <v>544</v>
      </c>
      <c r="AQ30" s="958"/>
      <c r="AR30" s="958"/>
      <c r="AS30" s="958"/>
      <c r="AT30" s="958"/>
      <c r="AU30" s="958" t="s">
        <v>544</v>
      </c>
      <c r="AV30" s="958"/>
      <c r="AW30" s="958"/>
      <c r="AX30" s="958"/>
      <c r="AY30" s="958"/>
      <c r="AZ30" s="1028" t="s">
        <v>544</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7">
        <v>4</v>
      </c>
      <c r="B31" s="1017" t="s">
        <v>392</v>
      </c>
      <c r="C31" s="1018"/>
      <c r="D31" s="1018"/>
      <c r="E31" s="1018"/>
      <c r="F31" s="1018"/>
      <c r="G31" s="1018"/>
      <c r="H31" s="1018"/>
      <c r="I31" s="1018"/>
      <c r="J31" s="1018"/>
      <c r="K31" s="1018"/>
      <c r="L31" s="1018"/>
      <c r="M31" s="1018"/>
      <c r="N31" s="1018"/>
      <c r="O31" s="1018"/>
      <c r="P31" s="1019"/>
      <c r="Q31" s="1025">
        <v>124</v>
      </c>
      <c r="R31" s="1026"/>
      <c r="S31" s="1026"/>
      <c r="T31" s="1026"/>
      <c r="U31" s="1026"/>
      <c r="V31" s="1026">
        <v>119</v>
      </c>
      <c r="W31" s="1026"/>
      <c r="X31" s="1026"/>
      <c r="Y31" s="1026"/>
      <c r="Z31" s="1026"/>
      <c r="AA31" s="1026">
        <v>5</v>
      </c>
      <c r="AB31" s="1026"/>
      <c r="AC31" s="1026"/>
      <c r="AD31" s="1026"/>
      <c r="AE31" s="1027"/>
      <c r="AF31" s="1022">
        <v>281</v>
      </c>
      <c r="AG31" s="1023"/>
      <c r="AH31" s="1023"/>
      <c r="AI31" s="1023"/>
      <c r="AJ31" s="1024"/>
      <c r="AK31" s="967">
        <v>16</v>
      </c>
      <c r="AL31" s="958"/>
      <c r="AM31" s="958"/>
      <c r="AN31" s="958"/>
      <c r="AO31" s="958"/>
      <c r="AP31" s="958">
        <v>655</v>
      </c>
      <c r="AQ31" s="958"/>
      <c r="AR31" s="958"/>
      <c r="AS31" s="958"/>
      <c r="AT31" s="958"/>
      <c r="AU31" s="958">
        <v>170</v>
      </c>
      <c r="AV31" s="958"/>
      <c r="AW31" s="958"/>
      <c r="AX31" s="958"/>
      <c r="AY31" s="958"/>
      <c r="AZ31" s="1028" t="s">
        <v>544</v>
      </c>
      <c r="BA31" s="1028"/>
      <c r="BB31" s="1028"/>
      <c r="BC31" s="1028"/>
      <c r="BD31" s="1028"/>
      <c r="BE31" s="959" t="s">
        <v>393</v>
      </c>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7">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7">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7">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5" t="s">
        <v>377</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464</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398</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1">
        <v>1</v>
      </c>
      <c r="B68" s="972" t="s">
        <v>545</v>
      </c>
      <c r="C68" s="973"/>
      <c r="D68" s="973"/>
      <c r="E68" s="973"/>
      <c r="F68" s="973"/>
      <c r="G68" s="973"/>
      <c r="H68" s="973"/>
      <c r="I68" s="973"/>
      <c r="J68" s="973"/>
      <c r="K68" s="973"/>
      <c r="L68" s="973"/>
      <c r="M68" s="973"/>
      <c r="N68" s="973"/>
      <c r="O68" s="973"/>
      <c r="P68" s="974"/>
      <c r="Q68" s="975">
        <v>4557</v>
      </c>
      <c r="R68" s="969"/>
      <c r="S68" s="969"/>
      <c r="T68" s="969"/>
      <c r="U68" s="969"/>
      <c r="V68" s="969">
        <v>3585</v>
      </c>
      <c r="W68" s="969"/>
      <c r="X68" s="969"/>
      <c r="Y68" s="969"/>
      <c r="Z68" s="969"/>
      <c r="AA68" s="969">
        <v>972</v>
      </c>
      <c r="AB68" s="969"/>
      <c r="AC68" s="969"/>
      <c r="AD68" s="969"/>
      <c r="AE68" s="969"/>
      <c r="AF68" s="969">
        <v>972</v>
      </c>
      <c r="AG68" s="969"/>
      <c r="AH68" s="969"/>
      <c r="AI68" s="969"/>
      <c r="AJ68" s="969"/>
      <c r="AK68" s="969">
        <v>2</v>
      </c>
      <c r="AL68" s="969"/>
      <c r="AM68" s="969"/>
      <c r="AN68" s="969"/>
      <c r="AO68" s="969"/>
      <c r="AP68" s="969" t="s">
        <v>546</v>
      </c>
      <c r="AQ68" s="969"/>
      <c r="AR68" s="969"/>
      <c r="AS68" s="969"/>
      <c r="AT68" s="969"/>
      <c r="AU68" s="969"/>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3">
        <v>2</v>
      </c>
      <c r="B69" s="961" t="s">
        <v>547</v>
      </c>
      <c r="C69" s="962"/>
      <c r="D69" s="962"/>
      <c r="E69" s="962"/>
      <c r="F69" s="962"/>
      <c r="G69" s="962"/>
      <c r="H69" s="962"/>
      <c r="I69" s="962"/>
      <c r="J69" s="962"/>
      <c r="K69" s="962"/>
      <c r="L69" s="962"/>
      <c r="M69" s="962"/>
      <c r="N69" s="962"/>
      <c r="O69" s="962"/>
      <c r="P69" s="963"/>
      <c r="Q69" s="964">
        <v>101</v>
      </c>
      <c r="R69" s="958"/>
      <c r="S69" s="958"/>
      <c r="T69" s="958"/>
      <c r="U69" s="958"/>
      <c r="V69" s="958">
        <v>70</v>
      </c>
      <c r="W69" s="958"/>
      <c r="X69" s="958"/>
      <c r="Y69" s="958"/>
      <c r="Z69" s="958"/>
      <c r="AA69" s="958">
        <v>31</v>
      </c>
      <c r="AB69" s="958"/>
      <c r="AC69" s="958"/>
      <c r="AD69" s="958"/>
      <c r="AE69" s="958"/>
      <c r="AF69" s="958">
        <v>31</v>
      </c>
      <c r="AG69" s="958"/>
      <c r="AH69" s="958"/>
      <c r="AI69" s="958"/>
      <c r="AJ69" s="958"/>
      <c r="AK69" s="958" t="s">
        <v>546</v>
      </c>
      <c r="AL69" s="958"/>
      <c r="AM69" s="958"/>
      <c r="AN69" s="958"/>
      <c r="AO69" s="958"/>
      <c r="AP69" s="958" t="s">
        <v>546</v>
      </c>
      <c r="AQ69" s="958"/>
      <c r="AR69" s="958"/>
      <c r="AS69" s="958"/>
      <c r="AT69" s="958"/>
      <c r="AU69" s="958"/>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3">
        <v>3</v>
      </c>
      <c r="B70" s="961" t="s">
        <v>548</v>
      </c>
      <c r="C70" s="962"/>
      <c r="D70" s="962"/>
      <c r="E70" s="962"/>
      <c r="F70" s="962"/>
      <c r="G70" s="962"/>
      <c r="H70" s="962"/>
      <c r="I70" s="962"/>
      <c r="J70" s="962"/>
      <c r="K70" s="962"/>
      <c r="L70" s="962"/>
      <c r="M70" s="962"/>
      <c r="N70" s="962"/>
      <c r="O70" s="962"/>
      <c r="P70" s="963"/>
      <c r="Q70" s="964">
        <v>2</v>
      </c>
      <c r="R70" s="958"/>
      <c r="S70" s="958"/>
      <c r="T70" s="958"/>
      <c r="U70" s="958"/>
      <c r="V70" s="958">
        <v>1</v>
      </c>
      <c r="W70" s="958"/>
      <c r="X70" s="958"/>
      <c r="Y70" s="958"/>
      <c r="Z70" s="958"/>
      <c r="AA70" s="958">
        <v>1</v>
      </c>
      <c r="AB70" s="958"/>
      <c r="AC70" s="958"/>
      <c r="AD70" s="958"/>
      <c r="AE70" s="958"/>
      <c r="AF70" s="958">
        <v>1</v>
      </c>
      <c r="AG70" s="958"/>
      <c r="AH70" s="958"/>
      <c r="AI70" s="958"/>
      <c r="AJ70" s="958"/>
      <c r="AK70" s="958" t="s">
        <v>546</v>
      </c>
      <c r="AL70" s="958"/>
      <c r="AM70" s="958"/>
      <c r="AN70" s="958"/>
      <c r="AO70" s="958"/>
      <c r="AP70" s="958" t="s">
        <v>546</v>
      </c>
      <c r="AQ70" s="958"/>
      <c r="AR70" s="958"/>
      <c r="AS70" s="958"/>
      <c r="AT70" s="958"/>
      <c r="AU70" s="958"/>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3">
        <v>4</v>
      </c>
      <c r="B71" s="961" t="s">
        <v>549</v>
      </c>
      <c r="C71" s="962"/>
      <c r="D71" s="962"/>
      <c r="E71" s="962"/>
      <c r="F71" s="962"/>
      <c r="G71" s="962"/>
      <c r="H71" s="962"/>
      <c r="I71" s="962"/>
      <c r="J71" s="962"/>
      <c r="K71" s="962"/>
      <c r="L71" s="962"/>
      <c r="M71" s="962"/>
      <c r="N71" s="962"/>
      <c r="O71" s="962"/>
      <c r="P71" s="963"/>
      <c r="Q71" s="964">
        <v>80</v>
      </c>
      <c r="R71" s="958"/>
      <c r="S71" s="958"/>
      <c r="T71" s="958"/>
      <c r="U71" s="958"/>
      <c r="V71" s="958">
        <v>73</v>
      </c>
      <c r="W71" s="958"/>
      <c r="X71" s="958"/>
      <c r="Y71" s="958"/>
      <c r="Z71" s="958"/>
      <c r="AA71" s="958">
        <v>7</v>
      </c>
      <c r="AB71" s="958"/>
      <c r="AC71" s="958"/>
      <c r="AD71" s="958"/>
      <c r="AE71" s="958"/>
      <c r="AF71" s="958">
        <v>7</v>
      </c>
      <c r="AG71" s="958"/>
      <c r="AH71" s="958"/>
      <c r="AI71" s="958"/>
      <c r="AJ71" s="958"/>
      <c r="AK71" s="958">
        <v>20</v>
      </c>
      <c r="AL71" s="958"/>
      <c r="AM71" s="958"/>
      <c r="AN71" s="958"/>
      <c r="AO71" s="958"/>
      <c r="AP71" s="958" t="s">
        <v>546</v>
      </c>
      <c r="AQ71" s="958"/>
      <c r="AR71" s="958"/>
      <c r="AS71" s="958"/>
      <c r="AT71" s="958"/>
      <c r="AU71" s="958"/>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3">
        <v>5</v>
      </c>
      <c r="B72" s="961" t="s">
        <v>550</v>
      </c>
      <c r="C72" s="962"/>
      <c r="D72" s="962"/>
      <c r="E72" s="962"/>
      <c r="F72" s="962"/>
      <c r="G72" s="962"/>
      <c r="H72" s="962"/>
      <c r="I72" s="962"/>
      <c r="J72" s="962"/>
      <c r="K72" s="962"/>
      <c r="L72" s="962"/>
      <c r="M72" s="962"/>
      <c r="N72" s="962"/>
      <c r="O72" s="962"/>
      <c r="P72" s="963"/>
      <c r="Q72" s="964">
        <v>141377</v>
      </c>
      <c r="R72" s="958"/>
      <c r="S72" s="958"/>
      <c r="T72" s="958"/>
      <c r="U72" s="958"/>
      <c r="V72" s="958">
        <v>138807</v>
      </c>
      <c r="W72" s="958"/>
      <c r="X72" s="958"/>
      <c r="Y72" s="958"/>
      <c r="Z72" s="958"/>
      <c r="AA72" s="958">
        <v>2570</v>
      </c>
      <c r="AB72" s="958"/>
      <c r="AC72" s="958"/>
      <c r="AD72" s="958"/>
      <c r="AE72" s="958"/>
      <c r="AF72" s="958">
        <v>2570</v>
      </c>
      <c r="AG72" s="958"/>
      <c r="AH72" s="958"/>
      <c r="AI72" s="958"/>
      <c r="AJ72" s="958"/>
      <c r="AK72" s="958" t="s">
        <v>546</v>
      </c>
      <c r="AL72" s="958"/>
      <c r="AM72" s="958"/>
      <c r="AN72" s="958"/>
      <c r="AO72" s="958"/>
      <c r="AP72" s="958" t="s">
        <v>546</v>
      </c>
      <c r="AQ72" s="958"/>
      <c r="AR72" s="958"/>
      <c r="AS72" s="958"/>
      <c r="AT72" s="958"/>
      <c r="AU72" s="958"/>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3">
        <v>6</v>
      </c>
      <c r="B73" s="961" t="s">
        <v>551</v>
      </c>
      <c r="C73" s="962"/>
      <c r="D73" s="962"/>
      <c r="E73" s="962"/>
      <c r="F73" s="962"/>
      <c r="G73" s="962"/>
      <c r="H73" s="962"/>
      <c r="I73" s="962"/>
      <c r="J73" s="962"/>
      <c r="K73" s="962"/>
      <c r="L73" s="962"/>
      <c r="M73" s="962"/>
      <c r="N73" s="962"/>
      <c r="O73" s="962"/>
      <c r="P73" s="963"/>
      <c r="Q73" s="964">
        <v>157</v>
      </c>
      <c r="R73" s="958"/>
      <c r="S73" s="958"/>
      <c r="T73" s="958"/>
      <c r="U73" s="958"/>
      <c r="V73" s="958">
        <v>137</v>
      </c>
      <c r="W73" s="958"/>
      <c r="X73" s="958"/>
      <c r="Y73" s="958"/>
      <c r="Z73" s="958"/>
      <c r="AA73" s="958">
        <v>20</v>
      </c>
      <c r="AB73" s="958"/>
      <c r="AC73" s="958"/>
      <c r="AD73" s="958"/>
      <c r="AE73" s="958"/>
      <c r="AF73" s="958">
        <v>20</v>
      </c>
      <c r="AG73" s="958"/>
      <c r="AH73" s="958"/>
      <c r="AI73" s="958"/>
      <c r="AJ73" s="958"/>
      <c r="AK73" s="958" t="s">
        <v>546</v>
      </c>
      <c r="AL73" s="958"/>
      <c r="AM73" s="958"/>
      <c r="AN73" s="958"/>
      <c r="AO73" s="958"/>
      <c r="AP73" s="958" t="s">
        <v>546</v>
      </c>
      <c r="AQ73" s="958"/>
      <c r="AR73" s="958"/>
      <c r="AS73" s="958"/>
      <c r="AT73" s="958"/>
      <c r="AU73" s="958"/>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3">
        <v>7</v>
      </c>
      <c r="B74" s="961" t="s">
        <v>552</v>
      </c>
      <c r="C74" s="962"/>
      <c r="D74" s="962"/>
      <c r="E74" s="962"/>
      <c r="F74" s="962"/>
      <c r="G74" s="962"/>
      <c r="H74" s="962"/>
      <c r="I74" s="962"/>
      <c r="J74" s="962"/>
      <c r="K74" s="962"/>
      <c r="L74" s="962"/>
      <c r="M74" s="962"/>
      <c r="N74" s="962"/>
      <c r="O74" s="962"/>
      <c r="P74" s="963"/>
      <c r="Q74" s="964">
        <v>649</v>
      </c>
      <c r="R74" s="958"/>
      <c r="S74" s="958"/>
      <c r="T74" s="958"/>
      <c r="U74" s="958"/>
      <c r="V74" s="958">
        <v>594</v>
      </c>
      <c r="W74" s="958"/>
      <c r="X74" s="958"/>
      <c r="Y74" s="958"/>
      <c r="Z74" s="958"/>
      <c r="AA74" s="958">
        <v>55</v>
      </c>
      <c r="AB74" s="958"/>
      <c r="AC74" s="958"/>
      <c r="AD74" s="958"/>
      <c r="AE74" s="958"/>
      <c r="AF74" s="958">
        <v>55</v>
      </c>
      <c r="AG74" s="958"/>
      <c r="AH74" s="958"/>
      <c r="AI74" s="958"/>
      <c r="AJ74" s="958"/>
      <c r="AK74" s="958" t="s">
        <v>546</v>
      </c>
      <c r="AL74" s="958"/>
      <c r="AM74" s="958"/>
      <c r="AN74" s="958"/>
      <c r="AO74" s="958"/>
      <c r="AP74" s="958" t="s">
        <v>546</v>
      </c>
      <c r="AQ74" s="958"/>
      <c r="AR74" s="958"/>
      <c r="AS74" s="958"/>
      <c r="AT74" s="958"/>
      <c r="AU74" s="958"/>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3">
        <v>8</v>
      </c>
      <c r="B75" s="961" t="s">
        <v>553</v>
      </c>
      <c r="C75" s="962"/>
      <c r="D75" s="962"/>
      <c r="E75" s="962"/>
      <c r="F75" s="962"/>
      <c r="G75" s="962"/>
      <c r="H75" s="962"/>
      <c r="I75" s="962"/>
      <c r="J75" s="962"/>
      <c r="K75" s="962"/>
      <c r="L75" s="962"/>
      <c r="M75" s="962"/>
      <c r="N75" s="962"/>
      <c r="O75" s="962"/>
      <c r="P75" s="963"/>
      <c r="Q75" s="965">
        <v>807</v>
      </c>
      <c r="R75" s="966"/>
      <c r="S75" s="966"/>
      <c r="T75" s="966"/>
      <c r="U75" s="967"/>
      <c r="V75" s="968">
        <v>720</v>
      </c>
      <c r="W75" s="966"/>
      <c r="X75" s="966"/>
      <c r="Y75" s="966"/>
      <c r="Z75" s="967"/>
      <c r="AA75" s="968">
        <v>87</v>
      </c>
      <c r="AB75" s="966"/>
      <c r="AC75" s="966"/>
      <c r="AD75" s="966"/>
      <c r="AE75" s="967"/>
      <c r="AF75" s="968">
        <v>85</v>
      </c>
      <c r="AG75" s="966"/>
      <c r="AH75" s="966"/>
      <c r="AI75" s="966"/>
      <c r="AJ75" s="967"/>
      <c r="AK75" s="968">
        <v>5</v>
      </c>
      <c r="AL75" s="966"/>
      <c r="AM75" s="966"/>
      <c r="AN75" s="966"/>
      <c r="AO75" s="967"/>
      <c r="AP75" s="968" t="s">
        <v>546</v>
      </c>
      <c r="AQ75" s="966"/>
      <c r="AR75" s="966"/>
      <c r="AS75" s="966"/>
      <c r="AT75" s="967"/>
      <c r="AU75" s="968"/>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3">
        <v>9</v>
      </c>
      <c r="B76" s="961" t="s">
        <v>554</v>
      </c>
      <c r="C76" s="962"/>
      <c r="D76" s="962"/>
      <c r="E76" s="962"/>
      <c r="F76" s="962"/>
      <c r="G76" s="962"/>
      <c r="H76" s="962"/>
      <c r="I76" s="962"/>
      <c r="J76" s="962"/>
      <c r="K76" s="962"/>
      <c r="L76" s="962"/>
      <c r="M76" s="962"/>
      <c r="N76" s="962"/>
      <c r="O76" s="962"/>
      <c r="P76" s="963"/>
      <c r="Q76" s="965">
        <v>185</v>
      </c>
      <c r="R76" s="966"/>
      <c r="S76" s="966"/>
      <c r="T76" s="966"/>
      <c r="U76" s="967"/>
      <c r="V76" s="968">
        <v>181</v>
      </c>
      <c r="W76" s="966"/>
      <c r="X76" s="966"/>
      <c r="Y76" s="966"/>
      <c r="Z76" s="967"/>
      <c r="AA76" s="968">
        <v>4</v>
      </c>
      <c r="AB76" s="966"/>
      <c r="AC76" s="966"/>
      <c r="AD76" s="966"/>
      <c r="AE76" s="967"/>
      <c r="AF76" s="968">
        <v>4</v>
      </c>
      <c r="AG76" s="966"/>
      <c r="AH76" s="966"/>
      <c r="AI76" s="966"/>
      <c r="AJ76" s="967"/>
      <c r="AK76" s="968" t="s">
        <v>546</v>
      </c>
      <c r="AL76" s="966"/>
      <c r="AM76" s="966"/>
      <c r="AN76" s="966"/>
      <c r="AO76" s="967"/>
      <c r="AP76" s="968" t="s">
        <v>546</v>
      </c>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5" t="s">
        <v>377</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24"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481892</v>
      </c>
      <c r="AB110" s="876"/>
      <c r="AC110" s="876"/>
      <c r="AD110" s="876"/>
      <c r="AE110" s="877"/>
      <c r="AF110" s="878">
        <v>443342</v>
      </c>
      <c r="AG110" s="876"/>
      <c r="AH110" s="876"/>
      <c r="AI110" s="876"/>
      <c r="AJ110" s="877"/>
      <c r="AK110" s="878">
        <v>445959</v>
      </c>
      <c r="AL110" s="876"/>
      <c r="AM110" s="876"/>
      <c r="AN110" s="876"/>
      <c r="AO110" s="877"/>
      <c r="AP110" s="879">
        <v>22.4</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3720392</v>
      </c>
      <c r="BR110" s="829"/>
      <c r="BS110" s="829"/>
      <c r="BT110" s="829"/>
      <c r="BU110" s="829"/>
      <c r="BV110" s="829">
        <v>3448389</v>
      </c>
      <c r="BW110" s="829"/>
      <c r="BX110" s="829"/>
      <c r="BY110" s="829"/>
      <c r="BZ110" s="829"/>
      <c r="CA110" s="829">
        <v>3265135</v>
      </c>
      <c r="CB110" s="829"/>
      <c r="CC110" s="829"/>
      <c r="CD110" s="829"/>
      <c r="CE110" s="829"/>
      <c r="CF110" s="853">
        <v>164.2</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122289</v>
      </c>
      <c r="BR112" s="804"/>
      <c r="BS112" s="804"/>
      <c r="BT112" s="804"/>
      <c r="BU112" s="804"/>
      <c r="BV112" s="804">
        <v>199682</v>
      </c>
      <c r="BW112" s="804"/>
      <c r="BX112" s="804"/>
      <c r="BY112" s="804"/>
      <c r="BZ112" s="804"/>
      <c r="CA112" s="804">
        <v>170220</v>
      </c>
      <c r="CB112" s="804"/>
      <c r="CC112" s="804"/>
      <c r="CD112" s="804"/>
      <c r="CE112" s="804"/>
      <c r="CF112" s="862">
        <v>8.6</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12420</v>
      </c>
      <c r="AB113" s="906"/>
      <c r="AC113" s="906"/>
      <c r="AD113" s="906"/>
      <c r="AE113" s="907"/>
      <c r="AF113" s="908">
        <v>12198</v>
      </c>
      <c r="AG113" s="906"/>
      <c r="AH113" s="906"/>
      <c r="AI113" s="906"/>
      <c r="AJ113" s="907"/>
      <c r="AK113" s="908">
        <v>11937</v>
      </c>
      <c r="AL113" s="906"/>
      <c r="AM113" s="906"/>
      <c r="AN113" s="906"/>
      <c r="AO113" s="907"/>
      <c r="AP113" s="909">
        <v>0.6</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470828</v>
      </c>
      <c r="BR114" s="804"/>
      <c r="BS114" s="804"/>
      <c r="BT114" s="804"/>
      <c r="BU114" s="804"/>
      <c r="BV114" s="804">
        <v>451413</v>
      </c>
      <c r="BW114" s="804"/>
      <c r="BX114" s="804"/>
      <c r="BY114" s="804"/>
      <c r="BZ114" s="804"/>
      <c r="CA114" s="804">
        <v>455864</v>
      </c>
      <c r="CB114" s="804"/>
      <c r="CC114" s="804"/>
      <c r="CD114" s="804"/>
      <c r="CE114" s="804"/>
      <c r="CF114" s="862">
        <v>22.9</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494312</v>
      </c>
      <c r="AB117" s="890"/>
      <c r="AC117" s="890"/>
      <c r="AD117" s="890"/>
      <c r="AE117" s="891"/>
      <c r="AF117" s="892">
        <v>455540</v>
      </c>
      <c r="AG117" s="890"/>
      <c r="AH117" s="890"/>
      <c r="AI117" s="890"/>
      <c r="AJ117" s="891"/>
      <c r="AK117" s="892">
        <v>457896</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440</v>
      </c>
      <c r="BP119" s="865"/>
      <c r="BQ119" s="866">
        <v>4313509</v>
      </c>
      <c r="BR119" s="832"/>
      <c r="BS119" s="832"/>
      <c r="BT119" s="832"/>
      <c r="BU119" s="832"/>
      <c r="BV119" s="832">
        <v>4099484</v>
      </c>
      <c r="BW119" s="832"/>
      <c r="BX119" s="832"/>
      <c r="BY119" s="832"/>
      <c r="BZ119" s="832"/>
      <c r="CA119" s="832">
        <v>3891219</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1478422</v>
      </c>
      <c r="BR120" s="829"/>
      <c r="BS120" s="829"/>
      <c r="BT120" s="829"/>
      <c r="BU120" s="829"/>
      <c r="BV120" s="829">
        <v>1579836</v>
      </c>
      <c r="BW120" s="829"/>
      <c r="BX120" s="829"/>
      <c r="BY120" s="829"/>
      <c r="BZ120" s="829"/>
      <c r="CA120" s="829">
        <v>1779142</v>
      </c>
      <c r="CB120" s="829"/>
      <c r="CC120" s="829"/>
      <c r="CD120" s="829"/>
      <c r="CE120" s="829"/>
      <c r="CF120" s="853">
        <v>89.4</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122289</v>
      </c>
      <c r="DH120" s="829"/>
      <c r="DI120" s="829"/>
      <c r="DJ120" s="829"/>
      <c r="DK120" s="829"/>
      <c r="DL120" s="829">
        <v>199682</v>
      </c>
      <c r="DM120" s="829"/>
      <c r="DN120" s="829"/>
      <c r="DO120" s="829"/>
      <c r="DP120" s="829"/>
      <c r="DQ120" s="829">
        <v>170220</v>
      </c>
      <c r="DR120" s="829"/>
      <c r="DS120" s="829"/>
      <c r="DT120" s="829"/>
      <c r="DU120" s="829"/>
      <c r="DV120" s="830">
        <v>8.6</v>
      </c>
      <c r="DW120" s="830"/>
      <c r="DX120" s="830"/>
      <c r="DY120" s="830"/>
      <c r="DZ120" s="831"/>
    </row>
    <row r="121" spans="1:130" s="224"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25184</v>
      </c>
      <c r="BR121" s="804"/>
      <c r="BS121" s="804"/>
      <c r="BT121" s="804"/>
      <c r="BU121" s="804"/>
      <c r="BV121" s="804">
        <v>18362</v>
      </c>
      <c r="BW121" s="804"/>
      <c r="BX121" s="804"/>
      <c r="BY121" s="804"/>
      <c r="BZ121" s="804"/>
      <c r="CA121" s="804">
        <v>20638</v>
      </c>
      <c r="CB121" s="804"/>
      <c r="CC121" s="804"/>
      <c r="CD121" s="804"/>
      <c r="CE121" s="804"/>
      <c r="CF121" s="862">
        <v>1</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24"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2439704</v>
      </c>
      <c r="BR122" s="832"/>
      <c r="BS122" s="832"/>
      <c r="BT122" s="832"/>
      <c r="BU122" s="832"/>
      <c r="BV122" s="832">
        <v>2379443</v>
      </c>
      <c r="BW122" s="832"/>
      <c r="BX122" s="832"/>
      <c r="BY122" s="832"/>
      <c r="BZ122" s="832"/>
      <c r="CA122" s="832">
        <v>2263964</v>
      </c>
      <c r="CB122" s="832"/>
      <c r="CC122" s="832"/>
      <c r="CD122" s="832"/>
      <c r="CE122" s="832"/>
      <c r="CF122" s="833">
        <v>113.8</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448</v>
      </c>
      <c r="BP123" s="865"/>
      <c r="BQ123" s="819">
        <v>3943310</v>
      </c>
      <c r="BR123" s="820"/>
      <c r="BS123" s="820"/>
      <c r="BT123" s="820"/>
      <c r="BU123" s="820"/>
      <c r="BV123" s="820">
        <v>3977641</v>
      </c>
      <c r="BW123" s="820"/>
      <c r="BX123" s="820"/>
      <c r="BY123" s="820"/>
      <c r="BZ123" s="820"/>
      <c r="CA123" s="820">
        <v>4063744</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18.100000000000001</v>
      </c>
      <c r="BR124" s="818"/>
      <c r="BS124" s="818"/>
      <c r="BT124" s="818"/>
      <c r="BU124" s="818"/>
      <c r="BV124" s="818">
        <v>6.1</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11333</v>
      </c>
      <c r="AB128" s="788"/>
      <c r="AC128" s="788"/>
      <c r="AD128" s="788"/>
      <c r="AE128" s="789"/>
      <c r="AF128" s="790">
        <v>6761</v>
      </c>
      <c r="AG128" s="788"/>
      <c r="AH128" s="788"/>
      <c r="AI128" s="788"/>
      <c r="AJ128" s="789"/>
      <c r="AK128" s="790">
        <v>5280</v>
      </c>
      <c r="AL128" s="788"/>
      <c r="AM128" s="788"/>
      <c r="AN128" s="788"/>
      <c r="AO128" s="789"/>
      <c r="AP128" s="791"/>
      <c r="AQ128" s="792"/>
      <c r="AR128" s="792"/>
      <c r="AS128" s="792"/>
      <c r="AT128" s="793"/>
      <c r="AU128" s="226"/>
      <c r="AV128" s="226"/>
      <c r="AW128" s="226"/>
      <c r="AX128" s="794" t="s">
        <v>462</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2366941</v>
      </c>
      <c r="AB129" s="767"/>
      <c r="AC129" s="767"/>
      <c r="AD129" s="767"/>
      <c r="AE129" s="768"/>
      <c r="AF129" s="769">
        <v>2286546</v>
      </c>
      <c r="AG129" s="767"/>
      <c r="AH129" s="767"/>
      <c r="AI129" s="767"/>
      <c r="AJ129" s="768"/>
      <c r="AK129" s="769">
        <v>2284966</v>
      </c>
      <c r="AL129" s="767"/>
      <c r="AM129" s="767"/>
      <c r="AN129" s="767"/>
      <c r="AO129" s="768"/>
      <c r="AP129" s="770"/>
      <c r="AQ129" s="771"/>
      <c r="AR129" s="771"/>
      <c r="AS129" s="771"/>
      <c r="AT129" s="772"/>
      <c r="AU129" s="227"/>
      <c r="AV129" s="227"/>
      <c r="AW129" s="227"/>
      <c r="AX129" s="738" t="s">
        <v>465</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322468</v>
      </c>
      <c r="AB130" s="767"/>
      <c r="AC130" s="767"/>
      <c r="AD130" s="767"/>
      <c r="AE130" s="768"/>
      <c r="AF130" s="769">
        <v>293129</v>
      </c>
      <c r="AG130" s="767"/>
      <c r="AH130" s="767"/>
      <c r="AI130" s="767"/>
      <c r="AJ130" s="768"/>
      <c r="AK130" s="769">
        <v>295910</v>
      </c>
      <c r="AL130" s="767"/>
      <c r="AM130" s="767"/>
      <c r="AN130" s="767"/>
      <c r="AO130" s="768"/>
      <c r="AP130" s="770"/>
      <c r="AQ130" s="771"/>
      <c r="AR130" s="771"/>
      <c r="AS130" s="771"/>
      <c r="AT130" s="772"/>
      <c r="AU130" s="227"/>
      <c r="AV130" s="227"/>
      <c r="AW130" s="227"/>
      <c r="AX130" s="738" t="s">
        <v>468</v>
      </c>
      <c r="AY130" s="739"/>
      <c r="AZ130" s="739"/>
      <c r="BA130" s="739"/>
      <c r="BB130" s="739"/>
      <c r="BC130" s="739"/>
      <c r="BD130" s="739"/>
      <c r="BE130" s="740"/>
      <c r="BF130" s="741">
        <v>7.8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2044473</v>
      </c>
      <c r="AB131" s="751"/>
      <c r="AC131" s="751"/>
      <c r="AD131" s="751"/>
      <c r="AE131" s="752"/>
      <c r="AF131" s="753">
        <v>1993417</v>
      </c>
      <c r="AG131" s="751"/>
      <c r="AH131" s="751"/>
      <c r="AI131" s="751"/>
      <c r="AJ131" s="752"/>
      <c r="AK131" s="753">
        <v>1989056</v>
      </c>
      <c r="AL131" s="751"/>
      <c r="AM131" s="751"/>
      <c r="AN131" s="751"/>
      <c r="AO131" s="752"/>
      <c r="AP131" s="754"/>
      <c r="AQ131" s="755"/>
      <c r="AR131" s="755"/>
      <c r="AS131" s="755"/>
      <c r="AT131" s="756"/>
      <c r="AU131" s="227"/>
      <c r="AV131" s="227"/>
      <c r="AW131" s="227"/>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7.8509718639999999</v>
      </c>
      <c r="AB132" s="732"/>
      <c r="AC132" s="732"/>
      <c r="AD132" s="732"/>
      <c r="AE132" s="733"/>
      <c r="AF132" s="734">
        <v>7.8082006929999999</v>
      </c>
      <c r="AG132" s="732"/>
      <c r="AH132" s="732"/>
      <c r="AI132" s="732"/>
      <c r="AJ132" s="733"/>
      <c r="AK132" s="734">
        <v>7.8784106630000004</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8.6</v>
      </c>
      <c r="AB133" s="711"/>
      <c r="AC133" s="711"/>
      <c r="AD133" s="711"/>
      <c r="AE133" s="712"/>
      <c r="AF133" s="710">
        <v>8.3000000000000007</v>
      </c>
      <c r="AG133" s="711"/>
      <c r="AH133" s="711"/>
      <c r="AI133" s="711"/>
      <c r="AJ133" s="712"/>
      <c r="AK133" s="710">
        <v>7.8</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2utq+xAQgFVGi+IMGhmQPJoPf4EQ0icl3xyoQ9GGdVZHeBYjxHyxqV21W7vnAhfkO5M5fv8W9CtZAqBYBCHESw==" saltValue="Omh8N+W94xVQAi6dZ97uh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qX5vvWuifDXL/aKLcw1lD1SvMIF2tWSV67Q6HUDv770abZLVfhv5FIkk9Rp2Kdxr53wzFD2toGHFP6Ia8Io/TA==" saltValue="MHcT9vkC9cCXvViivQTi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inwMwUAaVNtsJUfL3NBALTowMamVsQ/00uznYhoE4Ja59uKtTkHdzkiPD+BO4JrnGjYJlMmGpWU43vk4OpOGw==" saltValue="hhTNdSReGiIjknodo+lHS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476</v>
      </c>
      <c r="AL6" s="260"/>
      <c r="AM6" s="260"/>
      <c r="AN6" s="260"/>
    </row>
    <row r="7" spans="1:46" ht="13.5" customHeight="1" x14ac:dyDescent="0.15">
      <c r="A7" s="259"/>
      <c r="AK7" s="262"/>
      <c r="AL7" s="263"/>
      <c r="AM7" s="263"/>
      <c r="AN7" s="264"/>
      <c r="AO7" s="1105" t="s">
        <v>477</v>
      </c>
      <c r="AP7" s="265"/>
      <c r="AQ7" s="266" t="s">
        <v>478</v>
      </c>
      <c r="AR7" s="267"/>
    </row>
    <row r="8" spans="1:46" x14ac:dyDescent="0.15">
      <c r="A8" s="259"/>
      <c r="AK8" s="268"/>
      <c r="AL8" s="269"/>
      <c r="AM8" s="269"/>
      <c r="AN8" s="270"/>
      <c r="AO8" s="1106"/>
      <c r="AP8" s="271" t="s">
        <v>479</v>
      </c>
      <c r="AQ8" s="272" t="s">
        <v>480</v>
      </c>
      <c r="AR8" s="273" t="s">
        <v>481</v>
      </c>
    </row>
    <row r="9" spans="1:46" x14ac:dyDescent="0.15">
      <c r="A9" s="259"/>
      <c r="AK9" s="1117" t="s">
        <v>482</v>
      </c>
      <c r="AL9" s="1118"/>
      <c r="AM9" s="1118"/>
      <c r="AN9" s="1119"/>
      <c r="AO9" s="274">
        <v>689021</v>
      </c>
      <c r="AP9" s="274">
        <v>192733</v>
      </c>
      <c r="AQ9" s="275">
        <v>273733</v>
      </c>
      <c r="AR9" s="276">
        <v>-29.6</v>
      </c>
    </row>
    <row r="10" spans="1:46" ht="13.5" customHeight="1" x14ac:dyDescent="0.15">
      <c r="A10" s="259"/>
      <c r="AK10" s="1117" t="s">
        <v>483</v>
      </c>
      <c r="AL10" s="1118"/>
      <c r="AM10" s="1118"/>
      <c r="AN10" s="1119"/>
      <c r="AO10" s="277">
        <v>199553</v>
      </c>
      <c r="AP10" s="277">
        <v>55819</v>
      </c>
      <c r="AQ10" s="278">
        <v>30345</v>
      </c>
      <c r="AR10" s="279">
        <v>83.9</v>
      </c>
    </row>
    <row r="11" spans="1:46" ht="13.5" customHeight="1" x14ac:dyDescent="0.15">
      <c r="A11" s="259"/>
      <c r="AK11" s="1117" t="s">
        <v>484</v>
      </c>
      <c r="AL11" s="1118"/>
      <c r="AM11" s="1118"/>
      <c r="AN11" s="1119"/>
      <c r="AO11" s="277" t="s">
        <v>485</v>
      </c>
      <c r="AP11" s="277" t="s">
        <v>485</v>
      </c>
      <c r="AQ11" s="278">
        <v>4149</v>
      </c>
      <c r="AR11" s="279" t="s">
        <v>485</v>
      </c>
    </row>
    <row r="12" spans="1:46" ht="13.5" customHeight="1" x14ac:dyDescent="0.15">
      <c r="A12" s="259"/>
      <c r="AK12" s="1117" t="s">
        <v>486</v>
      </c>
      <c r="AL12" s="1118"/>
      <c r="AM12" s="1118"/>
      <c r="AN12" s="1119"/>
      <c r="AO12" s="277" t="s">
        <v>485</v>
      </c>
      <c r="AP12" s="277" t="s">
        <v>485</v>
      </c>
      <c r="AQ12" s="278" t="s">
        <v>485</v>
      </c>
      <c r="AR12" s="279" t="s">
        <v>485</v>
      </c>
    </row>
    <row r="13" spans="1:46" ht="13.5" customHeight="1" x14ac:dyDescent="0.15">
      <c r="A13" s="259"/>
      <c r="AK13" s="1117" t="s">
        <v>487</v>
      </c>
      <c r="AL13" s="1118"/>
      <c r="AM13" s="1118"/>
      <c r="AN13" s="1119"/>
      <c r="AO13" s="277" t="s">
        <v>485</v>
      </c>
      <c r="AP13" s="277" t="s">
        <v>485</v>
      </c>
      <c r="AQ13" s="278">
        <v>9494</v>
      </c>
      <c r="AR13" s="279" t="s">
        <v>485</v>
      </c>
    </row>
    <row r="14" spans="1:46" ht="13.5" customHeight="1" x14ac:dyDescent="0.15">
      <c r="A14" s="259"/>
      <c r="AK14" s="1117" t="s">
        <v>488</v>
      </c>
      <c r="AL14" s="1118"/>
      <c r="AM14" s="1118"/>
      <c r="AN14" s="1119"/>
      <c r="AO14" s="277">
        <v>5119</v>
      </c>
      <c r="AP14" s="277">
        <v>1432</v>
      </c>
      <c r="AQ14" s="278">
        <v>5033</v>
      </c>
      <c r="AR14" s="279">
        <v>-71.5</v>
      </c>
    </row>
    <row r="15" spans="1:46" ht="13.5" customHeight="1" x14ac:dyDescent="0.15">
      <c r="A15" s="259"/>
      <c r="AK15" s="1120" t="s">
        <v>489</v>
      </c>
      <c r="AL15" s="1121"/>
      <c r="AM15" s="1121"/>
      <c r="AN15" s="1122"/>
      <c r="AO15" s="277">
        <v>-50557</v>
      </c>
      <c r="AP15" s="277">
        <v>-14142</v>
      </c>
      <c r="AQ15" s="278">
        <v>-17000</v>
      </c>
      <c r="AR15" s="279">
        <v>-16.8</v>
      </c>
    </row>
    <row r="16" spans="1:46" x14ac:dyDescent="0.15">
      <c r="A16" s="259"/>
      <c r="AK16" s="1120" t="s">
        <v>177</v>
      </c>
      <c r="AL16" s="1121"/>
      <c r="AM16" s="1121"/>
      <c r="AN16" s="1122"/>
      <c r="AO16" s="277">
        <v>843136</v>
      </c>
      <c r="AP16" s="277">
        <v>235842</v>
      </c>
      <c r="AQ16" s="278">
        <v>305754</v>
      </c>
      <c r="AR16" s="279">
        <v>-22.9</v>
      </c>
    </row>
    <row r="17" spans="1:46" x14ac:dyDescent="0.15">
      <c r="A17" s="259"/>
    </row>
    <row r="18" spans="1:46" x14ac:dyDescent="0.15">
      <c r="A18" s="259"/>
      <c r="AQ18" s="280"/>
      <c r="AR18" s="280"/>
    </row>
    <row r="19" spans="1:46" x14ac:dyDescent="0.15">
      <c r="A19" s="259"/>
      <c r="AK19" s="255" t="s">
        <v>490</v>
      </c>
    </row>
    <row r="20" spans="1:46" x14ac:dyDescent="0.15">
      <c r="A20" s="259"/>
      <c r="AK20" s="281"/>
      <c r="AL20" s="282"/>
      <c r="AM20" s="282"/>
      <c r="AN20" s="283"/>
      <c r="AO20" s="284" t="s">
        <v>491</v>
      </c>
      <c r="AP20" s="285" t="s">
        <v>492</v>
      </c>
      <c r="AQ20" s="286" t="s">
        <v>493</v>
      </c>
      <c r="AR20" s="287"/>
    </row>
    <row r="21" spans="1:46" s="260" customFormat="1" x14ac:dyDescent="0.15">
      <c r="A21" s="288"/>
      <c r="AK21" s="1123" t="s">
        <v>494</v>
      </c>
      <c r="AL21" s="1124"/>
      <c r="AM21" s="1124"/>
      <c r="AN21" s="1125"/>
      <c r="AO21" s="289">
        <v>19.579999999999998</v>
      </c>
      <c r="AP21" s="290">
        <v>26.54</v>
      </c>
      <c r="AQ21" s="291">
        <v>-6.96</v>
      </c>
      <c r="AS21" s="292"/>
      <c r="AT21" s="288"/>
    </row>
    <row r="22" spans="1:46" s="260" customFormat="1" x14ac:dyDescent="0.15">
      <c r="A22" s="288"/>
      <c r="AK22" s="1123" t="s">
        <v>495</v>
      </c>
      <c r="AL22" s="1124"/>
      <c r="AM22" s="1124"/>
      <c r="AN22" s="1125"/>
      <c r="AO22" s="293">
        <v>96.4</v>
      </c>
      <c r="AP22" s="294">
        <v>93.9</v>
      </c>
      <c r="AQ22" s="295">
        <v>2.5</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498</v>
      </c>
      <c r="AL29" s="260"/>
      <c r="AM29" s="260"/>
      <c r="AN29" s="260"/>
      <c r="AS29" s="302"/>
    </row>
    <row r="30" spans="1:46" ht="13.5" customHeight="1" x14ac:dyDescent="0.15">
      <c r="A30" s="259"/>
      <c r="AK30" s="262"/>
      <c r="AL30" s="263"/>
      <c r="AM30" s="263"/>
      <c r="AN30" s="264"/>
      <c r="AO30" s="1105" t="s">
        <v>477</v>
      </c>
      <c r="AP30" s="265"/>
      <c r="AQ30" s="266" t="s">
        <v>478</v>
      </c>
      <c r="AR30" s="267"/>
    </row>
    <row r="31" spans="1:46" x14ac:dyDescent="0.15">
      <c r="A31" s="259"/>
      <c r="AK31" s="268"/>
      <c r="AL31" s="269"/>
      <c r="AM31" s="269"/>
      <c r="AN31" s="270"/>
      <c r="AO31" s="1106"/>
      <c r="AP31" s="271" t="s">
        <v>479</v>
      </c>
      <c r="AQ31" s="272" t="s">
        <v>480</v>
      </c>
      <c r="AR31" s="273" t="s">
        <v>481</v>
      </c>
    </row>
    <row r="32" spans="1:46" ht="27" customHeight="1" x14ac:dyDescent="0.15">
      <c r="A32" s="259"/>
      <c r="AK32" s="1107" t="s">
        <v>499</v>
      </c>
      <c r="AL32" s="1108"/>
      <c r="AM32" s="1108"/>
      <c r="AN32" s="1109"/>
      <c r="AO32" s="303">
        <v>445959</v>
      </c>
      <c r="AP32" s="303">
        <v>124744</v>
      </c>
      <c r="AQ32" s="304">
        <v>170830</v>
      </c>
      <c r="AR32" s="305">
        <v>-27</v>
      </c>
    </row>
    <row r="33" spans="1:46" ht="13.5" customHeight="1" x14ac:dyDescent="0.15">
      <c r="A33" s="259"/>
      <c r="AK33" s="1107" t="s">
        <v>500</v>
      </c>
      <c r="AL33" s="1108"/>
      <c r="AM33" s="1108"/>
      <c r="AN33" s="1109"/>
      <c r="AO33" s="303" t="s">
        <v>485</v>
      </c>
      <c r="AP33" s="303" t="s">
        <v>485</v>
      </c>
      <c r="AQ33" s="304" t="s">
        <v>485</v>
      </c>
      <c r="AR33" s="305" t="s">
        <v>485</v>
      </c>
    </row>
    <row r="34" spans="1:46" ht="27" customHeight="1" x14ac:dyDescent="0.15">
      <c r="A34" s="259"/>
      <c r="AK34" s="1107" t="s">
        <v>501</v>
      </c>
      <c r="AL34" s="1108"/>
      <c r="AM34" s="1108"/>
      <c r="AN34" s="1109"/>
      <c r="AO34" s="303" t="s">
        <v>485</v>
      </c>
      <c r="AP34" s="303" t="s">
        <v>485</v>
      </c>
      <c r="AQ34" s="304" t="s">
        <v>485</v>
      </c>
      <c r="AR34" s="305" t="s">
        <v>485</v>
      </c>
    </row>
    <row r="35" spans="1:46" ht="27" customHeight="1" x14ac:dyDescent="0.15">
      <c r="A35" s="259"/>
      <c r="AK35" s="1107" t="s">
        <v>502</v>
      </c>
      <c r="AL35" s="1108"/>
      <c r="AM35" s="1108"/>
      <c r="AN35" s="1109"/>
      <c r="AO35" s="303">
        <v>11937</v>
      </c>
      <c r="AP35" s="303">
        <v>3339</v>
      </c>
      <c r="AQ35" s="304">
        <v>32606</v>
      </c>
      <c r="AR35" s="305">
        <v>-89.8</v>
      </c>
    </row>
    <row r="36" spans="1:46" ht="27" customHeight="1" x14ac:dyDescent="0.15">
      <c r="A36" s="259"/>
      <c r="AK36" s="1107" t="s">
        <v>503</v>
      </c>
      <c r="AL36" s="1108"/>
      <c r="AM36" s="1108"/>
      <c r="AN36" s="1109"/>
      <c r="AO36" s="303" t="s">
        <v>485</v>
      </c>
      <c r="AP36" s="303" t="s">
        <v>485</v>
      </c>
      <c r="AQ36" s="304">
        <v>4875</v>
      </c>
      <c r="AR36" s="305" t="s">
        <v>485</v>
      </c>
    </row>
    <row r="37" spans="1:46" ht="13.5" customHeight="1" x14ac:dyDescent="0.15">
      <c r="A37" s="259"/>
      <c r="AK37" s="1107" t="s">
        <v>504</v>
      </c>
      <c r="AL37" s="1108"/>
      <c r="AM37" s="1108"/>
      <c r="AN37" s="1109"/>
      <c r="AO37" s="303" t="s">
        <v>485</v>
      </c>
      <c r="AP37" s="303" t="s">
        <v>485</v>
      </c>
      <c r="AQ37" s="304">
        <v>993</v>
      </c>
      <c r="AR37" s="305" t="s">
        <v>485</v>
      </c>
    </row>
    <row r="38" spans="1:46" ht="27" customHeight="1" x14ac:dyDescent="0.15">
      <c r="A38" s="259"/>
      <c r="AK38" s="1110" t="s">
        <v>505</v>
      </c>
      <c r="AL38" s="1111"/>
      <c r="AM38" s="1111"/>
      <c r="AN38" s="1112"/>
      <c r="AO38" s="306" t="s">
        <v>485</v>
      </c>
      <c r="AP38" s="306" t="s">
        <v>485</v>
      </c>
      <c r="AQ38" s="307">
        <v>50</v>
      </c>
      <c r="AR38" s="295" t="s">
        <v>485</v>
      </c>
      <c r="AS38" s="302"/>
    </row>
    <row r="39" spans="1:46" x14ac:dyDescent="0.15">
      <c r="A39" s="259"/>
      <c r="AK39" s="1110" t="s">
        <v>506</v>
      </c>
      <c r="AL39" s="1111"/>
      <c r="AM39" s="1111"/>
      <c r="AN39" s="1112"/>
      <c r="AO39" s="303">
        <v>-5280</v>
      </c>
      <c r="AP39" s="303">
        <v>-1477</v>
      </c>
      <c r="AQ39" s="304">
        <v>-6626</v>
      </c>
      <c r="AR39" s="305">
        <v>-77.7</v>
      </c>
      <c r="AS39" s="302"/>
    </row>
    <row r="40" spans="1:46" ht="27" customHeight="1" x14ac:dyDescent="0.15">
      <c r="A40" s="259"/>
      <c r="AK40" s="1107" t="s">
        <v>507</v>
      </c>
      <c r="AL40" s="1108"/>
      <c r="AM40" s="1108"/>
      <c r="AN40" s="1109"/>
      <c r="AO40" s="303">
        <v>-295910</v>
      </c>
      <c r="AP40" s="303">
        <v>-82772</v>
      </c>
      <c r="AQ40" s="304">
        <v>-145454</v>
      </c>
      <c r="AR40" s="305">
        <v>-43.1</v>
      </c>
      <c r="AS40" s="302"/>
    </row>
    <row r="41" spans="1:46" x14ac:dyDescent="0.15">
      <c r="A41" s="259"/>
      <c r="AK41" s="1113" t="s">
        <v>287</v>
      </c>
      <c r="AL41" s="1114"/>
      <c r="AM41" s="1114"/>
      <c r="AN41" s="1115"/>
      <c r="AO41" s="303">
        <v>156706</v>
      </c>
      <c r="AP41" s="303">
        <v>43834</v>
      </c>
      <c r="AQ41" s="304">
        <v>57274</v>
      </c>
      <c r="AR41" s="305">
        <v>-23.5</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508</v>
      </c>
    </row>
    <row r="48" spans="1:46" x14ac:dyDescent="0.15">
      <c r="A48" s="259"/>
      <c r="AK48" s="313" t="s">
        <v>509</v>
      </c>
      <c r="AL48" s="313"/>
      <c r="AM48" s="313"/>
      <c r="AN48" s="313"/>
      <c r="AO48" s="313"/>
      <c r="AP48" s="313"/>
      <c r="AQ48" s="314"/>
      <c r="AR48" s="313"/>
    </row>
    <row r="49" spans="1:44" ht="13.5" customHeight="1" x14ac:dyDescent="0.15">
      <c r="A49" s="259"/>
      <c r="AK49" s="315"/>
      <c r="AL49" s="316"/>
      <c r="AM49" s="1100" t="s">
        <v>477</v>
      </c>
      <c r="AN49" s="1102" t="s">
        <v>510</v>
      </c>
      <c r="AO49" s="1103"/>
      <c r="AP49" s="1103"/>
      <c r="AQ49" s="1103"/>
      <c r="AR49" s="1104"/>
    </row>
    <row r="50" spans="1:44" x14ac:dyDescent="0.15">
      <c r="A50" s="259"/>
      <c r="AK50" s="317"/>
      <c r="AL50" s="318"/>
      <c r="AM50" s="1101"/>
      <c r="AN50" s="319" t="s">
        <v>511</v>
      </c>
      <c r="AO50" s="320" t="s">
        <v>512</v>
      </c>
      <c r="AP50" s="321" t="s">
        <v>513</v>
      </c>
      <c r="AQ50" s="322" t="s">
        <v>514</v>
      </c>
      <c r="AR50" s="323" t="s">
        <v>515</v>
      </c>
    </row>
    <row r="51" spans="1:44" x14ac:dyDescent="0.15">
      <c r="A51" s="259"/>
      <c r="AK51" s="315" t="s">
        <v>516</v>
      </c>
      <c r="AL51" s="316"/>
      <c r="AM51" s="324">
        <v>82191</v>
      </c>
      <c r="AN51" s="325">
        <v>20420</v>
      </c>
      <c r="AO51" s="326">
        <v>-53</v>
      </c>
      <c r="AP51" s="327">
        <v>316937</v>
      </c>
      <c r="AQ51" s="328">
        <v>9.4</v>
      </c>
      <c r="AR51" s="329">
        <v>-62.4</v>
      </c>
    </row>
    <row r="52" spans="1:44" x14ac:dyDescent="0.15">
      <c r="A52" s="259"/>
      <c r="AK52" s="330"/>
      <c r="AL52" s="331" t="s">
        <v>517</v>
      </c>
      <c r="AM52" s="332">
        <v>43493</v>
      </c>
      <c r="AN52" s="333">
        <v>10806</v>
      </c>
      <c r="AO52" s="334">
        <v>-67.2</v>
      </c>
      <c r="AP52" s="335">
        <v>199150</v>
      </c>
      <c r="AQ52" s="336">
        <v>27.5</v>
      </c>
      <c r="AR52" s="337">
        <v>-94.7</v>
      </c>
    </row>
    <row r="53" spans="1:44" x14ac:dyDescent="0.15">
      <c r="A53" s="259"/>
      <c r="AK53" s="315" t="s">
        <v>518</v>
      </c>
      <c r="AL53" s="316"/>
      <c r="AM53" s="324">
        <v>487854</v>
      </c>
      <c r="AN53" s="325">
        <v>123570</v>
      </c>
      <c r="AO53" s="326">
        <v>505.1</v>
      </c>
      <c r="AP53" s="327">
        <v>332350</v>
      </c>
      <c r="AQ53" s="328">
        <v>4.9000000000000004</v>
      </c>
      <c r="AR53" s="329">
        <v>500.2</v>
      </c>
    </row>
    <row r="54" spans="1:44" x14ac:dyDescent="0.15">
      <c r="A54" s="259"/>
      <c r="AK54" s="330"/>
      <c r="AL54" s="331" t="s">
        <v>517</v>
      </c>
      <c r="AM54" s="332">
        <v>416711</v>
      </c>
      <c r="AN54" s="333">
        <v>105550</v>
      </c>
      <c r="AO54" s="334">
        <v>876.8</v>
      </c>
      <c r="AP54" s="335">
        <v>200453</v>
      </c>
      <c r="AQ54" s="336">
        <v>0.7</v>
      </c>
      <c r="AR54" s="337">
        <v>876.1</v>
      </c>
    </row>
    <row r="55" spans="1:44" x14ac:dyDescent="0.15">
      <c r="A55" s="259"/>
      <c r="AK55" s="315" t="s">
        <v>519</v>
      </c>
      <c r="AL55" s="316"/>
      <c r="AM55" s="324">
        <v>252483</v>
      </c>
      <c r="AN55" s="325">
        <v>65888</v>
      </c>
      <c r="AO55" s="326">
        <v>-46.7</v>
      </c>
      <c r="AP55" s="327">
        <v>362690</v>
      </c>
      <c r="AQ55" s="328">
        <v>9.1</v>
      </c>
      <c r="AR55" s="329">
        <v>-55.8</v>
      </c>
    </row>
    <row r="56" spans="1:44" x14ac:dyDescent="0.15">
      <c r="A56" s="259"/>
      <c r="AK56" s="330"/>
      <c r="AL56" s="331" t="s">
        <v>517</v>
      </c>
      <c r="AM56" s="332">
        <v>209452</v>
      </c>
      <c r="AN56" s="333">
        <v>54659</v>
      </c>
      <c r="AO56" s="334">
        <v>-48.2</v>
      </c>
      <c r="AP56" s="335">
        <v>172580</v>
      </c>
      <c r="AQ56" s="336">
        <v>-13.9</v>
      </c>
      <c r="AR56" s="337">
        <v>-34.299999999999997</v>
      </c>
    </row>
    <row r="57" spans="1:44" x14ac:dyDescent="0.15">
      <c r="A57" s="259"/>
      <c r="AK57" s="315" t="s">
        <v>520</v>
      </c>
      <c r="AL57" s="316"/>
      <c r="AM57" s="324">
        <v>227870</v>
      </c>
      <c r="AN57" s="325">
        <v>61703</v>
      </c>
      <c r="AO57" s="326">
        <v>-6.4</v>
      </c>
      <c r="AP57" s="327">
        <v>296093</v>
      </c>
      <c r="AQ57" s="328">
        <v>-18.399999999999999</v>
      </c>
      <c r="AR57" s="329">
        <v>12</v>
      </c>
    </row>
    <row r="58" spans="1:44" x14ac:dyDescent="0.15">
      <c r="A58" s="259"/>
      <c r="AK58" s="330"/>
      <c r="AL58" s="331" t="s">
        <v>517</v>
      </c>
      <c r="AM58" s="332">
        <v>160966</v>
      </c>
      <c r="AN58" s="333">
        <v>43587</v>
      </c>
      <c r="AO58" s="334">
        <v>-20.3</v>
      </c>
      <c r="AP58" s="335">
        <v>140545</v>
      </c>
      <c r="AQ58" s="336">
        <v>-18.600000000000001</v>
      </c>
      <c r="AR58" s="337">
        <v>-1.7</v>
      </c>
    </row>
    <row r="59" spans="1:44" x14ac:dyDescent="0.15">
      <c r="A59" s="259"/>
      <c r="AK59" s="315" t="s">
        <v>521</v>
      </c>
      <c r="AL59" s="316"/>
      <c r="AM59" s="324">
        <v>280724</v>
      </c>
      <c r="AN59" s="325">
        <v>78524</v>
      </c>
      <c r="AO59" s="326">
        <v>27.3</v>
      </c>
      <c r="AP59" s="327">
        <v>308655</v>
      </c>
      <c r="AQ59" s="328">
        <v>4.2</v>
      </c>
      <c r="AR59" s="329">
        <v>23.1</v>
      </c>
    </row>
    <row r="60" spans="1:44" x14ac:dyDescent="0.15">
      <c r="A60" s="259"/>
      <c r="AK60" s="330"/>
      <c r="AL60" s="331" t="s">
        <v>517</v>
      </c>
      <c r="AM60" s="332">
        <v>213084</v>
      </c>
      <c r="AN60" s="333">
        <v>59604</v>
      </c>
      <c r="AO60" s="334">
        <v>36.700000000000003</v>
      </c>
      <c r="AP60" s="335">
        <v>169887</v>
      </c>
      <c r="AQ60" s="336">
        <v>20.9</v>
      </c>
      <c r="AR60" s="337">
        <v>15.8</v>
      </c>
    </row>
    <row r="61" spans="1:44" x14ac:dyDescent="0.15">
      <c r="A61" s="259"/>
      <c r="AK61" s="315" t="s">
        <v>522</v>
      </c>
      <c r="AL61" s="338"/>
      <c r="AM61" s="324">
        <v>266224</v>
      </c>
      <c r="AN61" s="325">
        <v>70021</v>
      </c>
      <c r="AO61" s="326">
        <v>85.3</v>
      </c>
      <c r="AP61" s="327">
        <v>323345</v>
      </c>
      <c r="AQ61" s="339">
        <v>1.8</v>
      </c>
      <c r="AR61" s="329">
        <v>83.5</v>
      </c>
    </row>
    <row r="62" spans="1:44" x14ac:dyDescent="0.15">
      <c r="A62" s="259"/>
      <c r="AK62" s="330"/>
      <c r="AL62" s="331" t="s">
        <v>517</v>
      </c>
      <c r="AM62" s="332">
        <v>208741</v>
      </c>
      <c r="AN62" s="333">
        <v>54841</v>
      </c>
      <c r="AO62" s="334">
        <v>155.6</v>
      </c>
      <c r="AP62" s="335">
        <v>176523</v>
      </c>
      <c r="AQ62" s="336">
        <v>3.3</v>
      </c>
      <c r="AR62" s="337">
        <v>152.30000000000001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M/9gdea1E3MzLTMEkzFQL/ijX8qzQfysDL+hLUfvg1rDcqo3oa9alOGcZ2DQztcNJ+pg6LEWQxtbgIAvxf7JOg==" saltValue="RroKQw6kY5dPI6L1phfjk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474</v>
      </c>
    </row>
    <row r="121" spans="125:125" ht="13.5" hidden="1" customHeight="1" x14ac:dyDescent="0.15">
      <c r="DU121" s="253"/>
    </row>
  </sheetData>
  <sheetProtection algorithmName="SHA-512" hashValue="T+ptPNmcXfPW+croaJzTz22PK/AdvHUm2tU6nB6uTzi/rCe2hmAbRWJxgu/AW80yFquLevRBjjukWQtpiKUa3g==" saltValue="AN7EAqpbVM0UDF+Luavt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474</v>
      </c>
    </row>
  </sheetData>
  <sheetProtection algorithmName="SHA-512" hashValue="CtnKv59cnYRARNEH5cP9LwYnHVCLwNrCODZTK6xDmQsfGSGsZWlX44tBJ/F9LKiLIN/TuU5+Wl00ITJXCoH/UQ==" saltValue="1b5yGLsou4ZhYr+wwLiV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51.47</v>
      </c>
      <c r="G47" s="12">
        <v>48.63</v>
      </c>
      <c r="H47" s="12">
        <v>50.7</v>
      </c>
      <c r="I47" s="12">
        <v>56.85</v>
      </c>
      <c r="J47" s="13">
        <v>61.27</v>
      </c>
    </row>
    <row r="48" spans="2:10" ht="57.75" customHeight="1" x14ac:dyDescent="0.15">
      <c r="B48" s="14"/>
      <c r="C48" s="1128" t="s">
        <v>4</v>
      </c>
      <c r="D48" s="1128"/>
      <c r="E48" s="1129"/>
      <c r="F48" s="15">
        <v>13.03</v>
      </c>
      <c r="G48" s="16">
        <v>12.94</v>
      </c>
      <c r="H48" s="16">
        <v>15.12</v>
      </c>
      <c r="I48" s="16">
        <v>17.09</v>
      </c>
      <c r="J48" s="17">
        <v>12.5</v>
      </c>
    </row>
    <row r="49" spans="2:10" ht="57.75" customHeight="1" thickBot="1" x14ac:dyDescent="0.2">
      <c r="B49" s="18"/>
      <c r="C49" s="1130" t="s">
        <v>5</v>
      </c>
      <c r="D49" s="1130"/>
      <c r="E49" s="1131"/>
      <c r="F49" s="19" t="s">
        <v>529</v>
      </c>
      <c r="G49" s="20">
        <v>0.62</v>
      </c>
      <c r="H49" s="20">
        <v>9.6199999999999992</v>
      </c>
      <c r="I49" s="20">
        <v>5.82</v>
      </c>
      <c r="J49" s="21" t="s">
        <v>530</v>
      </c>
    </row>
    <row r="50" spans="2:10" x14ac:dyDescent="0.15"/>
  </sheetData>
  <sheetProtection algorithmName="SHA-512" hashValue="Ikbr7l5ooDjZo2HbbjSuIwbkzhegOf0zMO4h2DLwuNuFAlTND5TUmfdMEnLa8TjHXP4+Le6v0/XbKv3H+ghZXA==" saltValue="KlbaoCmS34YFn7a+LRzs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原田 理絵</cp:lastModifiedBy>
  <cp:lastPrinted>2025-08-27T02:55:25Z</cp:lastPrinted>
  <dcterms:created xsi:type="dcterms:W3CDTF">2025-02-19T04:26:39Z</dcterms:created>
  <dcterms:modified xsi:type="dcterms:W3CDTF">2025-08-27T02:55:44Z</dcterms:modified>
  <cp:category/>
</cp:coreProperties>
</file>