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mc:AlternateContent xmlns:mc="http://schemas.openxmlformats.org/markup-compatibility/2006">
    <mc:Choice Requires="x15">
      <x15ac:absPath xmlns:x15ac="http://schemas.microsoft.com/office/spreadsheetml/2010/11/ac" url="C:\Users\NCLJ838\Desktop\"/>
    </mc:Choice>
  </mc:AlternateContent>
  <xr:revisionPtr revIDLastSave="0" documentId="13_ncr:1_{74020161-3908-4C6F-B162-4434945B3949}" xr6:coauthVersionLast="47" xr6:coauthVersionMax="47" xr10:uidLastSave="{00000000-0000-0000-0000-000000000000}"/>
  <bookViews>
    <workbookView xWindow="4770" yWindow="120" windowWidth="21600" windowHeight="11385"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BE36" i="10"/>
  <c r="AM36" i="10"/>
  <c r="C36" i="10"/>
  <c r="BW34" i="10"/>
  <c r="C34" i="10"/>
  <c r="C35" i="10" s="1"/>
  <c r="BW35" i="10" l="1"/>
  <c r="BW36" i="10" s="1"/>
  <c r="BW37" i="10" s="1"/>
  <c r="BW38" i="10" s="1"/>
  <c r="BW39"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AM34" i="10"/>
  <c r="AM35" i="10" s="1"/>
  <c r="BE34" i="10"/>
  <c r="BE35" i="10" s="1"/>
</calcChain>
</file>

<file path=xl/sharedStrings.xml><?xml version="1.0" encoding="utf-8"?>
<sst xmlns="http://schemas.openxmlformats.org/spreadsheetml/2006/main" count="1171" uniqueCount="580">
  <si>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</si>
  <si>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</si>
  <si>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</si>
  <si>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</si>
  <si>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</si>
  <si>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</si>
  <si>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</si>
  <si>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</si>
  <si>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</si>
  <si>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</si>
  <si>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</si>
  <si>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</si>
  <si>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</si>
  <si>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</si>
  <si>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</si>
  <si>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</si>
  <si>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</si>
  <si>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</si>
  <si>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</si>
  <si>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</si>
  <si>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</si>
  <si>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</si>
  <si>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</si>
  <si>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</si>
  <si>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</si>
  <si>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</si>
  <si>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</si>
  <si>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</si>
  <si>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</si>
  <si>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</si>
  <si>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</si>
  <si>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</si>
  <si>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</si>
  <si>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</si>
  <si>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</si>
  <si>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</si>
  <si>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</si>
  <si>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</si>
  <si>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</si>
  <si>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</si>
  <si>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</si>
  <si>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</si>
  <si>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</si>
  <si>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</si>
  <si>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</si>
  <si>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</si>
  <si>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</si>
  <si>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</si>
  <si>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</si>
  <si>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</si>
  <si>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</si>
  <si>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</si>
  <si>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</si>
  <si>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</si>
  <si>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</si>
  <si>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</si>
  <si>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</si>
  <si>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</si>
  <si>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</si>
  <si>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</si>
  <si>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</si>
  <si>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</si>
  <si>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</si>
  <si>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</si>
  <si>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</si>
  <si>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</si>
  <si>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</si>
  <si>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</si>
  <si>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</si>
  <si>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</si>
  <si>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</si>
  <si>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</si>
  <si>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</si>
  <si>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</si>
  <si>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</si>
  <si>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</si>
  <si>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</si>
  <si>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</si>
  <si>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</si>
  <si>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</si>
  <si>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</si>
  <si>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</si>
  <si>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</si>
  <si>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</si>
  <si>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</si>
  <si>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</si>
  <si>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</si>
  <si>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</si>
  <si>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</si>
  <si>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</si>
  <si>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</si>
  <si>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</si>
  <si>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</si>
  <si>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</si>
  <si>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那賀町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</si>
  <si>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</si>
  <si>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</si>
  <si>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</si>
  <si>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</si>
  <si>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</si>
  <si>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</si>
  <si>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</si>
  <si>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</si>
  <si>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</si>
  <si>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</si>
  <si>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</si>
  <si>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</si>
  <si>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</si>
  <si>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</si>
  <si>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</si>
  <si>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</si>
  <si>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</si>
  <si>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</si>
  <si>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</si>
  <si>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</si>
  <si>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</si>
  <si>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</si>
  <si>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</si>
  <si>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</si>
  <si>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</si>
  <si>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</si>
  <si>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</si>
  <si>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</si>
  <si>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</si>
  <si>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</si>
  <si>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</si>
  <si>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</si>
  <si>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</si>
  <si>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</si>
  <si>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</si>
  <si>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</si>
  <si>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</si>
  <si>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</si>
  <si>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</si>
  <si>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</si>
  <si>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</si>
  <si>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</si>
  <si>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</si>
  <si>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</si>
  <si>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</si>
  <si>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</si>
  <si>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</si>
  <si>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</si>
  <si>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</si>
  <si>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</si>
  <si>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</si>
  <si>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</si>
  <si>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</si>
  <si>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</si>
  <si>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</si>
  <si>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</si>
  <si>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</si>
  <si>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</si>
  <si>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</si>
  <si>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</si>
  <si>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</si>
  <si>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</si>
  <si>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</si>
  <si>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</si>
  <si>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</si>
  <si>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</si>
  <si>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</si>
  <si>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</si>
  <si>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</si>
  <si>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</si>
  <si>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</si>
  <si>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</si>
  <si>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</si>
  <si>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</si>
  <si>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</si>
  <si>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</si>
  <si>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</si>
  <si>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</si>
  <si>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</si>
  <si>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</si>
  <si>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</si>
  <si>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</si>
  <si>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</si>
  <si>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</si>
  <si>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</si>
  <si>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</si>
  <si>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</si>
  <si>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</si>
  <si>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</si>
  <si>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</si>
  <si>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</si>
  <si>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</si>
  <si>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</si>
  <si>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</si>
  <si>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</si>
  <si>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</si>
  <si>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</si>
  <si>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</si>
  <si>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</si>
  <si>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</si>
  <si>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</si>
  <si>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</si>
  <si>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</si>
  <si>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</si>
  <si>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</si>
  <si>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</si>
  <si>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</si>
  <si>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</si>
  <si>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徳島県那賀町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</si>
  <si>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</si>
  <si>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</si>
  <si>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</si>
  <si>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</si>
  <si>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</si>
  <si>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</si>
  <si>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</si>
  <si>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</si>
  <si>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</si>
  <si>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</si>
  <si>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</si>
  <si>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</si>
  <si>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</si>
  <si>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</si>
  <si>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</si>
  <si>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</si>
  <si>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</si>
  <si>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</si>
  <si>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</si>
  <si>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</si>
  <si>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</si>
  <si>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</si>
  <si>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</si>
  <si>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</si>
  <si>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</si>
  <si>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</si>
  <si>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</si>
  <si>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</si>
  <si>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</si>
  <si>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</si>
  <si>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</si>
  <si>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</si>
  <si>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</si>
  <si>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</si>
  <si>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</si>
  <si>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</si>
  <si>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</si>
  <si>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</si>
  <si>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</si>
  <si>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</si>
  <si>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</si>
  <si>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</si>
  <si>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</si>
  <si>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</si>
  <si>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</si>
  <si>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</si>
  <si>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</si>
  <si>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</si>
  <si>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</si>
  <si>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</si>
  <si>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</si>
  <si>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</si>
  <si>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</si>
  <si>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</si>
  <si>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</si>
  <si>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</si>
  <si>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</si>
  <si>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</si>
  <si>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</si>
  <si>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</si>
  <si>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</si>
  <si>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</si>
  <si>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</si>
  <si>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</si>
  <si>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</si>
  <si>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</si>
  <si>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</si>
  <si>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</si>
  <si>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</si>
  <si>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</si>
  <si>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</si>
  <si>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</si>
  <si>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</si>
  <si>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</si>
  <si>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</si>
  <si>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</si>
  <si>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</si>
  <si>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</si>
  <si>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</si>
  <si>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</si>
  <si>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</si>
  <si>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</si>
  <si>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</si>
  <si>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</si>
  <si>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</si>
  <si>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</si>
  <si>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</si>
  <si>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</si>
  <si>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</si>
  <si>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</si>
  <si>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</si>
  <si>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</si>
  <si>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</si>
  <si>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</si>
  <si>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</si>
  <si>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</si>
  <si>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</si>
  <si>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</si>
  <si>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</si>
  <si>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</si>
  <si>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</si>
  <si>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</si>
  <si>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</si>
  <si>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</si>
  <si>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</si>
  <si>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</si>
  <si>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</si>
  <si>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</si>
  <si>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</si>
  <si>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</si>
  <si>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</si>
  <si>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</si>
  <si>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</si>
  <si>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</si>
  <si>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</si>
  <si>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</si>
  <si>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</si>
  <si>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</si>
  <si>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</si>
  <si>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</si>
  <si>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</si>
  <si>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</si>
  <si>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</si>
  <si>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</si>
  <si>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</si>
  <si>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</si>
  <si>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</si>
  <si>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</si>
  <si>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</si>
  <si>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</si>
  <si>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</si>
  <si>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</si>
  <si>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</si>
  <si>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</si>
  <si>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</si>
  <si>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</si>
  <si>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</si>
  <si>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</si>
  <si>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</si>
  <si>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</si>
  <si>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</si>
  <si>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</si>
  <si>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</si>
  <si>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</si>
  <si>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</si>
  <si>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</si>
  <si>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</si>
  <si>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</si>
  <si>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</si>
  <si>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</si>
  <si>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徳島県那賀町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</si>
  <si>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</si>
  <si>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</si>
  <si>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</si>
  <si>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</si>
  <si>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</si>
  <si>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</si>
  <si>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</si>
  <si>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</si>
  <si>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</si>
  <si>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</si>
  <si>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</si>
  <si>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</si>
  <si>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</si>
  <si>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</si>
  <si>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</si>
  <si>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</si>
  <si>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</si>
  <si>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</si>
  <si>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</si>
  <si>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</si>
  <si>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那賀町ケーブルテレビ事業特別会計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</si>
  <si>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</si>
  <si>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</si>
  <si>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</si>
  <si>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</si>
  <si>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</si>
  <si>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</si>
  <si>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</si>
  <si>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</si>
  <si>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</si>
  <si>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</si>
  <si>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</si>
  <si>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</si>
  <si>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</si>
  <si>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那賀町国民健康保険事業特別会計</t>
    <phoneticPr fontId="5"/>
  </si>
  <si>
    <t>那賀町国民健康保険診療所事業特別会計</t>
    <phoneticPr fontId="5"/>
  </si>
  <si>
    <t>那賀町介護保険事業特別会計</t>
    <phoneticPr fontId="5"/>
  </si>
  <si>
    <t>那賀町後期高齢者医療特別会計</t>
    <phoneticPr fontId="5"/>
  </si>
  <si>
    <t>那賀町立上那賀病院事業会計</t>
    <phoneticPr fontId="5"/>
  </si>
  <si>
    <t>法適用企業</t>
    <phoneticPr fontId="5"/>
  </si>
  <si>
    <t>那賀町工業用水道事業会計</t>
    <phoneticPr fontId="5"/>
  </si>
  <si>
    <t>那賀町簡易水道事業特別会計</t>
    <phoneticPr fontId="5"/>
  </si>
  <si>
    <t>法非適用企業</t>
    <phoneticPr fontId="5"/>
  </si>
  <si>
    <t>那賀町集落排水事業特別会計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</si>
  <si>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</si>
  <si>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</si>
  <si>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</si>
  <si>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</si>
  <si>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</si>
  <si>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</si>
  <si>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</si>
  <si>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</si>
  <si>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</si>
  <si>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</si>
  <si>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</si>
  <si>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</si>
  <si>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</si>
  <si>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</si>
  <si>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</si>
  <si>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</si>
  <si>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</si>
  <si>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</si>
  <si>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</si>
  <si>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</si>
  <si>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</si>
  <si>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</si>
  <si>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</si>
  <si>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</si>
  <si>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</si>
  <si>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</si>
  <si>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</si>
  <si>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</si>
  <si>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</si>
  <si>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</si>
  <si>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</si>
  <si>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</si>
  <si>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</si>
  <si>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</si>
  <si>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</si>
  <si>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</si>
  <si>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</si>
  <si>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</si>
  <si>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</si>
  <si>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</si>
  <si>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</si>
  <si>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</si>
  <si>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</si>
  <si>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</si>
  <si>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</si>
  <si>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</si>
  <si>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</si>
  <si>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</si>
  <si>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</si>
  <si>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</si>
  <si>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</si>
  <si>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</si>
  <si>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</si>
  <si>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</si>
  <si>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</si>
  <si>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</si>
  <si>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</si>
  <si>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</si>
  <si>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</si>
  <si>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</si>
  <si>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</si>
  <si>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</si>
  <si>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</si>
  <si>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</si>
  <si>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</si>
  <si>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</si>
  <si>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</si>
  <si>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</si>
  <si>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</si>
  <si>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</si>
  <si>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</si>
  <si>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</si>
  <si>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</si>
  <si>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</si>
  <si>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</si>
  <si>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</si>
  <si>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</si>
  <si>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</si>
  <si>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</si>
  <si>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</si>
  <si>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</si>
  <si>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</si>
  <si>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</si>
  <si>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</si>
  <si>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</si>
  <si>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</si>
  <si>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</si>
  <si>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</si>
  <si>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</si>
  <si>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</si>
  <si>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</si>
  <si>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</si>
  <si>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</si>
  <si>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</si>
  <si>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</si>
  <si>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</si>
  <si>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</si>
  <si>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</si>
  <si>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</si>
  <si>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</si>
  <si>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</si>
  <si>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</si>
  <si>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</si>
  <si>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</si>
  <si>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</si>
  <si>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</si>
  <si>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</si>
  <si>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</si>
  <si>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</si>
  <si>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</si>
  <si>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</si>
  <si>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</si>
  <si>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</si>
  <si>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</si>
  <si>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</si>
  <si>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</si>
  <si>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</si>
  <si>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</si>
  <si>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</si>
  <si>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</si>
  <si>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</si>
  <si>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</si>
  <si>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</si>
  <si>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</si>
  <si>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</si>
  <si>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</si>
  <si>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</si>
  <si>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</si>
  <si>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</si>
  <si>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</si>
  <si>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</si>
  <si>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</si>
  <si>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</si>
  <si>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</si>
  <si>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</si>
  <si>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1.04</t>
  </si>
  <si>
    <t>▲ 2.07</t>
  </si>
  <si>
    <t>▲ 4.28</t>
  </si>
  <si>
    <t>▲ 2.61</t>
  </si>
  <si>
    <t>那賀町後期高齢者医療特別会計</t>
  </si>
  <si>
    <t>一般会計</t>
  </si>
  <si>
    <t>那賀町立上那賀病院事業会計</t>
  </si>
  <si>
    <t>那賀町国民健康保険診療所事業特別会計</t>
  </si>
  <si>
    <t>那賀町介護保険事業特別会計</t>
  </si>
  <si>
    <t>那賀町工業用水道事業会計</t>
  </si>
  <si>
    <t>那賀町集落排水事業特別会計</t>
  </si>
  <si>
    <t>那賀町簡易水道事業特別会計</t>
  </si>
  <si>
    <t>その他会計（赤字）</t>
  </si>
  <si>
    <t>その他会計（黒字）</t>
  </si>
  <si>
    <t>R01</t>
    <phoneticPr fontId="5"/>
  </si>
  <si>
    <t>R02</t>
    <phoneticPr fontId="5"/>
  </si>
  <si>
    <t>R03</t>
    <phoneticPr fontId="5"/>
  </si>
  <si>
    <t>R04</t>
    <phoneticPr fontId="5"/>
  </si>
  <si>
    <t>R05</t>
    <phoneticPr fontId="5"/>
  </si>
  <si>
    <t>那賀ウッド</t>
    <rPh sb="0" eb="2">
      <t>ナカ</t>
    </rPh>
    <phoneticPr fontId="2"/>
  </si>
  <si>
    <t>なかよし電力</t>
    <rPh sb="4" eb="6">
      <t>デンリョク</t>
    </rPh>
    <phoneticPr fontId="2"/>
  </si>
  <si>
    <t>老人ホーム福寿荘組合</t>
    <rPh sb="0" eb="2">
      <t>ロウジン</t>
    </rPh>
    <rPh sb="5" eb="7">
      <t>フクジュ</t>
    </rPh>
    <rPh sb="7" eb="8">
      <t>ソウ</t>
    </rPh>
    <rPh sb="8" eb="10">
      <t>クミアイ</t>
    </rPh>
    <phoneticPr fontId="10"/>
  </si>
  <si>
    <t>徳島県市町村総合事務組合　一般会計</t>
    <rPh sb="0" eb="3">
      <t>トクシマケン</t>
    </rPh>
    <rPh sb="3" eb="6">
      <t>シチョウソン</t>
    </rPh>
    <rPh sb="6" eb="8">
      <t>ソウゴウ</t>
    </rPh>
    <rPh sb="8" eb="10">
      <t>ジム</t>
    </rPh>
    <rPh sb="10" eb="12">
      <t>クミアイ</t>
    </rPh>
    <rPh sb="13" eb="15">
      <t>イッパン</t>
    </rPh>
    <rPh sb="15" eb="17">
      <t>カイケイ</t>
    </rPh>
    <phoneticPr fontId="10"/>
  </si>
  <si>
    <t>徳島県市町村総合事務組合　滞納整理機構特別会計</t>
    <rPh sb="0" eb="3">
      <t>トクシマケン</t>
    </rPh>
    <rPh sb="3" eb="6">
      <t>シチョウソン</t>
    </rPh>
    <rPh sb="6" eb="8">
      <t>ソウゴウ</t>
    </rPh>
    <rPh sb="8" eb="10">
      <t>ジム</t>
    </rPh>
    <rPh sb="10" eb="12">
      <t>クミアイ</t>
    </rPh>
    <rPh sb="13" eb="15">
      <t>タイノウ</t>
    </rPh>
    <rPh sb="15" eb="17">
      <t>セイリ</t>
    </rPh>
    <rPh sb="17" eb="19">
      <t>キコウ</t>
    </rPh>
    <rPh sb="19" eb="21">
      <t>トクベツ</t>
    </rPh>
    <rPh sb="21" eb="23">
      <t>カイケイ</t>
    </rPh>
    <phoneticPr fontId="10"/>
  </si>
  <si>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10"/>
  </si>
  <si>
    <t>徳島県後期高齢者医療広域連合　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10"/>
  </si>
  <si>
    <t>徳島県後期高齢者医療広域連合　後期高齢者医療事業会計</t>
    <rPh sb="0" eb="3">
      <t>トクシマケン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10"/>
  </si>
  <si>
    <t>きとうむら</t>
    <phoneticPr fontId="2"/>
  </si>
  <si>
    <t>-</t>
    <phoneticPr fontId="2"/>
  </si>
  <si>
    <t>那賀町まちづくり事業基金</t>
  </si>
  <si>
    <t>那賀町有施設整備等まちづくり基金</t>
  </si>
  <si>
    <t>那賀町地域福祉基金</t>
  </si>
  <si>
    <t>那賀町ふるさと創生基金</t>
  </si>
  <si>
    <t>那賀町ふるさと応援基金</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</si>
  <si>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</si>
  <si>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</si>
  <si>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</si>
  <si>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有形固定資産減価償却率は、全国平均、類似団体平均ともに上回っており、上昇傾向にある。
今後、耐用年数を迎える多数の施設の維持管理経費の増大が見込まれることや、老朽化した施設の改修・更新等により充当可能基金残高が減少することも想定されることから、2022年3月に改訂した「那賀町公共施設等総合管理計画」においての目標を達成すべく老朽化した施設の集約化や複合化及び除却について進めていく。　　　　　　　　　　　　　　　　　　　　　　　　　　　　　　　　　　　　　　　　　　　　　　　　　　　　　　　　　　　　　　　　　　　　　　　　　　　　　　　　　
将来負担比率については、将来必要な負担額に対し充当可能財源が確保されているため、将来負担比率はマイナスとなり数値は出ない。</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</si>
  <si>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</si>
  <si>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</si>
  <si>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</si>
  <si>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</si>
  <si>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</si>
  <si>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</si>
  <si>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実質公債費比率は、近年大型事業が続いたことにより上昇傾向にある。今後においても投資的経費を厳選し、地方債発行額を抑制しながら財政の健全化に努める。
将来負担比率については、将来必要な負担額に対し充当可能財源が確保されているため、将来負担比率はマイナスとなり数値は出ない。</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</si>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</sst>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41A5356-C6D8-43AD-B48D-E418408FA56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196914</c:v>
                </c:pt>
                <c:pt idx="3">
                  <c:v>204757</c:v>
                </c:pt>
                <c:pt idx="4">
                  <c:v>194971</c:v>
                </c:pt>
              </c:numCache>
            </c:numRef>
          </c:val>
          <c:smooth val="0"/>
          <c:extLst>
            <c:ext xmlns:c16="http://schemas.microsoft.com/office/drawing/2014/chart" uri="{C3380CC4-5D6E-409C-BE32-E72D297353CC}">
              <c16:uniqueId val="{00000000-E977-4ACF-BA6E-6E817FD939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510532</c:v>
                </c:pt>
                <c:pt idx="1">
                  <c:v>338875</c:v>
                </c:pt>
                <c:pt idx="2">
                  <c:v>391438</c:v>
                </c:pt>
                <c:pt idx="3">
                  <c:v>443632</c:v>
                </c:pt>
                <c:pt idx="4">
                  <c:v>457884</c:v>
                </c:pt>
              </c:numCache>
            </c:numRef>
          </c:val>
          <c:smooth val="0"/>
          <c:extLst>
            <c:ext xmlns:c16="http://schemas.microsoft.com/office/drawing/2014/chart" uri="{C3380CC4-5D6E-409C-BE32-E72D297353CC}">
              <c16:uniqueId val="{00000001-E977-4ACF-BA6E-6E817FD939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13.28</c:v>
                </c:pt>
                <c:pt idx="1">
                  <c:v>10.54</c:v>
                </c:pt>
                <c:pt idx="2">
                  <c:v>12.99</c:v>
                </c:pt>
                <c:pt idx="3">
                  <c:v>9.2100000000000009</c:v>
                </c:pt>
                <c:pt idx="4">
                  <c:v>6.66</c:v>
                </c:pt>
              </c:numCache>
            </c:numRef>
          </c:val>
          <c:extLst>
            <c:ext xmlns:c16="http://schemas.microsoft.com/office/drawing/2014/chart" uri="{C3380CC4-5D6E-409C-BE32-E72D297353CC}">
              <c16:uniqueId val="{00000000-C1E2-44F2-9456-BF998065E7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60.01</c:v>
                </c:pt>
                <c:pt idx="1">
                  <c:v>57.26</c:v>
                </c:pt>
                <c:pt idx="2">
                  <c:v>56.17</c:v>
                </c:pt>
                <c:pt idx="3">
                  <c:v>58.54</c:v>
                </c:pt>
                <c:pt idx="4">
                  <c:v>59.23</c:v>
                </c:pt>
              </c:numCache>
            </c:numRef>
          </c:val>
          <c:extLst>
            <c:ext xmlns:c16="http://schemas.microsoft.com/office/drawing/2014/chart" uri="{C3380CC4-5D6E-409C-BE32-E72D297353CC}">
              <c16:uniqueId val="{00000001-C1E2-44F2-9456-BF998065E7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-1.04</c:v>
                </c:pt>
                <c:pt idx="1">
                  <c:v>-2.0699999999999998</c:v>
                </c:pt>
                <c:pt idx="2">
                  <c:v>2.69</c:v>
                </c:pt>
                <c:pt idx="3">
                  <c:v>-4.28</c:v>
                </c:pt>
                <c:pt idx="4">
                  <c:v>-2.61</c:v>
                </c:pt>
              </c:numCache>
            </c:numRef>
          </c:val>
          <c:smooth val="0"/>
          <c:extLst>
            <c:ext xmlns:c16="http://schemas.microsoft.com/office/drawing/2014/chart" uri="{C3380CC4-5D6E-409C-BE32-E72D297353CC}">
              <c16:uniqueId val="{00000002-C1E2-44F2-9456-BF998065E7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0.28999999999999998</c:v>
                </c:pt>
                <c:pt idx="2">
                  <c:v>#N/A</c:v>
                </c:pt>
                <c:pt idx="3">
                  <c:v>0.17</c:v>
                </c:pt>
                <c:pt idx="4">
                  <c:v>#N/A</c:v>
                </c:pt>
                <c:pt idx="5">
                  <c:v>0.39</c:v>
                </c:pt>
                <c:pt idx="6">
                  <c:v>#N/A</c:v>
                </c:pt>
                <c:pt idx="7">
                  <c:v>0.21</c:v>
                </c:pt>
                <c:pt idx="8">
                  <c:v>#N/A</c:v>
                </c:pt>
                <c:pt idx="9">
                  <c:v>0.18</c:v>
                </c:pt>
              </c:numCache>
            </c:numRef>
          </c:val>
          <c:extLst>
            <c:ext xmlns:c16="http://schemas.microsoft.com/office/drawing/2014/chart" uri="{C3380CC4-5D6E-409C-BE32-E72D297353CC}">
              <c16:uniqueId val="{00000000-39D9-44A8-8127-D012E92B34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D9-44A8-8127-D012E92B346A}"/>
            </c:ext>
          </c:extLst>
        </c:ser>
        <c:ser>
          <c:idx val="2"/>
          <c:order val="2"/>
          <c:tx>
            <c:strRef>
              <c:f>データシート!$A$29</c:f>
              <c:strCache>
                <c:ptCount val="1"/>
                <c:pt idx="0">
                  <c:v>那賀町簡易水道事業特別会計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1.52</c:v>
                </c:pt>
                <c:pt idx="2">
                  <c:v>#N/A</c:v>
                </c:pt>
                <c:pt idx="3">
                  <c:v>1.82</c:v>
                </c:pt>
                <c:pt idx="4">
                  <c:v>#N/A</c:v>
                </c:pt>
                <c:pt idx="5">
                  <c:v>1.99</c:v>
                </c:pt>
                <c:pt idx="6">
                  <c:v>#N/A</c:v>
                </c:pt>
                <c:pt idx="7">
                  <c:v>1.81</c:v>
                </c:pt>
                <c:pt idx="8">
                  <c:v>#N/A</c:v>
                </c:pt>
                <c:pt idx="9">
                  <c:v>0.75</c:v>
                </c:pt>
              </c:numCache>
            </c:numRef>
          </c:val>
          <c:extLst>
            <c:ext xmlns:c16="http://schemas.microsoft.com/office/drawing/2014/chart" uri="{C3380CC4-5D6E-409C-BE32-E72D297353CC}">
              <c16:uniqueId val="{00000002-39D9-44A8-8127-D012E92B346A}"/>
            </c:ext>
          </c:extLst>
        </c:ser>
        <c:ser>
          <c:idx val="3"/>
          <c:order val="3"/>
          <c:tx>
            <c:strRef>
              <c:f>データシート!$A$30</c:f>
              <c:strCache>
                <c:ptCount val="1"/>
                <c:pt idx="0">
                  <c:v>那賀町集落排水事業特別会計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0.43</c:v>
                </c:pt>
                <c:pt idx="2">
                  <c:v>#N/A</c:v>
                </c:pt>
                <c:pt idx="3">
                  <c:v>0.83</c:v>
                </c:pt>
                <c:pt idx="4">
                  <c:v>#N/A</c:v>
                </c:pt>
                <c:pt idx="5">
                  <c:v>0.62</c:v>
                </c:pt>
                <c:pt idx="6">
                  <c:v>#N/A</c:v>
                </c:pt>
                <c:pt idx="7">
                  <c:v>0.51</c:v>
                </c:pt>
                <c:pt idx="8">
                  <c:v>#N/A</c:v>
                </c:pt>
                <c:pt idx="9">
                  <c:v>0.79</c:v>
                </c:pt>
              </c:numCache>
            </c:numRef>
          </c:val>
          <c:extLst>
            <c:ext xmlns:c16="http://schemas.microsoft.com/office/drawing/2014/chart" uri="{C3380CC4-5D6E-409C-BE32-E72D297353CC}">
              <c16:uniqueId val="{00000003-39D9-44A8-8127-D012E92B346A}"/>
            </c:ext>
          </c:extLst>
        </c:ser>
        <c:ser>
          <c:idx val="4"/>
          <c:order val="4"/>
          <c:tx>
            <c:strRef>
              <c:f>データシート!$A$31</c:f>
              <c:strCache>
                <c:ptCount val="1"/>
                <c:pt idx="0">
                  <c:v>那賀町工業用水道事業会計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0.49</c:v>
                </c:pt>
                <c:pt idx="2">
                  <c:v>#N/A</c:v>
                </c:pt>
                <c:pt idx="3">
                  <c:v>0.55000000000000004</c:v>
                </c:pt>
                <c:pt idx="4">
                  <c:v>#N/A</c:v>
                </c:pt>
                <c:pt idx="5">
                  <c:v>0.63</c:v>
                </c:pt>
                <c:pt idx="6">
                  <c:v>#N/A</c:v>
                </c:pt>
                <c:pt idx="7">
                  <c:v>0.74</c:v>
                </c:pt>
                <c:pt idx="8">
                  <c:v>#N/A</c:v>
                </c:pt>
                <c:pt idx="9">
                  <c:v>0.84</c:v>
                </c:pt>
              </c:numCache>
            </c:numRef>
          </c:val>
          <c:extLst>
            <c:ext xmlns:c16="http://schemas.microsoft.com/office/drawing/2014/chart" uri="{C3380CC4-5D6E-409C-BE32-E72D297353CC}">
              <c16:uniqueId val="{00000004-39D9-44A8-8127-D012E92B346A}"/>
            </c:ext>
          </c:extLst>
        </c:ser>
        <c:ser>
          <c:idx val="5"/>
          <c:order val="5"/>
          <c:tx>
            <c:strRef>
              <c:f>データシート!$A$32</c:f>
              <c:strCache>
                <c:ptCount val="1"/>
                <c:pt idx="0">
                  <c:v>那賀町介護保険事業特別会計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1.1200000000000001</c:v>
                </c:pt>
                <c:pt idx="2">
                  <c:v>#N/A</c:v>
                </c:pt>
                <c:pt idx="3">
                  <c:v>1.2</c:v>
                </c:pt>
                <c:pt idx="4">
                  <c:v>#N/A</c:v>
                </c:pt>
                <c:pt idx="5">
                  <c:v>1.59</c:v>
                </c:pt>
                <c:pt idx="6">
                  <c:v>#N/A</c:v>
                </c:pt>
                <c:pt idx="7">
                  <c:v>1.42</c:v>
                </c:pt>
                <c:pt idx="8">
                  <c:v>#N/A</c:v>
                </c:pt>
                <c:pt idx="9">
                  <c:v>1.85</c:v>
                </c:pt>
              </c:numCache>
            </c:numRef>
          </c:val>
          <c:extLst>
            <c:ext xmlns:c16="http://schemas.microsoft.com/office/drawing/2014/chart" uri="{C3380CC4-5D6E-409C-BE32-E72D297353CC}">
              <c16:uniqueId val="{00000005-39D9-44A8-8127-D012E92B346A}"/>
            </c:ext>
          </c:extLst>
        </c:ser>
        <c:ser>
          <c:idx val="6"/>
          <c:order val="6"/>
          <c:tx>
            <c:strRef>
              <c:f>データシート!$A$33</c:f>
              <c:strCache>
                <c:ptCount val="1"/>
                <c:pt idx="0">
                  <c:v>那賀町国民健康保険診療所事業特別会計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7.3</c:v>
                </c:pt>
                <c:pt idx="2">
                  <c:v>#N/A</c:v>
                </c:pt>
                <c:pt idx="3">
                  <c:v>6.45</c:v>
                </c:pt>
                <c:pt idx="4">
                  <c:v>#N/A</c:v>
                </c:pt>
                <c:pt idx="5">
                  <c:v>6.43</c:v>
                </c:pt>
                <c:pt idx="6">
                  <c:v>#N/A</c:v>
                </c:pt>
                <c:pt idx="7">
                  <c:v>6.22</c:v>
                </c:pt>
                <c:pt idx="8">
                  <c:v>#N/A</c:v>
                </c:pt>
                <c:pt idx="9">
                  <c:v>5.29</c:v>
                </c:pt>
              </c:numCache>
            </c:numRef>
          </c:val>
          <c:extLst>
            <c:ext xmlns:c16="http://schemas.microsoft.com/office/drawing/2014/chart" uri="{C3380CC4-5D6E-409C-BE32-E72D297353CC}">
              <c16:uniqueId val="{00000006-39D9-44A8-8127-D012E92B346A}"/>
            </c:ext>
          </c:extLst>
        </c:ser>
        <c:ser>
          <c:idx val="7"/>
          <c:order val="7"/>
          <c:tx>
            <c:strRef>
              <c:f>データシート!$A$34</c:f>
              <c:strCache>
                <c:ptCount val="1"/>
                <c:pt idx="0">
                  <c:v>那賀町立上那賀病院事業会計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1.89</c:v>
                </c:pt>
                <c:pt idx="2">
                  <c:v>#N/A</c:v>
                </c:pt>
                <c:pt idx="3">
                  <c:v>3.32</c:v>
                </c:pt>
                <c:pt idx="4">
                  <c:v>#N/A</c:v>
                </c:pt>
                <c:pt idx="5">
                  <c:v>4.41</c:v>
                </c:pt>
                <c:pt idx="6">
                  <c:v>#N/A</c:v>
                </c:pt>
                <c:pt idx="7">
                  <c:v>5.5</c:v>
                </c:pt>
                <c:pt idx="8">
                  <c:v>#N/A</c:v>
                </c:pt>
                <c:pt idx="9">
                  <c:v>5.47</c:v>
                </c:pt>
              </c:numCache>
            </c:numRef>
          </c:val>
          <c:extLst>
            <c:ext xmlns:c16="http://schemas.microsoft.com/office/drawing/2014/chart" uri="{C3380CC4-5D6E-409C-BE32-E72D297353CC}">
              <c16:uniqueId val="{00000007-39D9-44A8-8127-D012E92B346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13.17</c:v>
                </c:pt>
                <c:pt idx="2">
                  <c:v>#N/A</c:v>
                </c:pt>
                <c:pt idx="3">
                  <c:v>10.46</c:v>
                </c:pt>
                <c:pt idx="4">
                  <c:v>#N/A</c:v>
                </c:pt>
                <c:pt idx="5">
                  <c:v>12.7</c:v>
                </c:pt>
                <c:pt idx="6">
                  <c:v>#N/A</c:v>
                </c:pt>
                <c:pt idx="7">
                  <c:v>9.07</c:v>
                </c:pt>
                <c:pt idx="8">
                  <c:v>#N/A</c:v>
                </c:pt>
                <c:pt idx="9">
                  <c:v>6.58</c:v>
                </c:pt>
              </c:numCache>
            </c:numRef>
          </c:val>
          <c:extLst>
            <c:ext xmlns:c16="http://schemas.microsoft.com/office/drawing/2014/chart" uri="{C3380CC4-5D6E-409C-BE32-E72D297353CC}">
              <c16:uniqueId val="{00000008-39D9-44A8-8127-D012E92B346A}"/>
            </c:ext>
          </c:extLst>
        </c:ser>
        <c:ser>
          <c:idx val="9"/>
          <c:order val="9"/>
          <c:tx>
            <c:strRef>
              <c:f>データシート!$A$36</c:f>
              <c:strCache>
                <c:ptCount val="1"/>
                <c:pt idx="0">
                  <c:v>那賀町後期高齢者医療特別会計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0.09</c:v>
                </c:pt>
                <c:pt idx="2">
                  <c:v>#N/A</c:v>
                </c:pt>
                <c:pt idx="3">
                  <c:v>7.0000000000000007E-2</c:v>
                </c:pt>
                <c:pt idx="4">
                  <c:v>#N/A</c:v>
                </c:pt>
                <c:pt idx="5">
                  <c:v>0.06</c:v>
                </c:pt>
                <c:pt idx="6">
                  <c:v>#N/A</c:v>
                </c:pt>
                <c:pt idx="7">
                  <c:v>0.06</c:v>
                </c:pt>
                <c:pt idx="8">
                  <c:v>#N/A</c:v>
                </c:pt>
                <c:pt idx="9">
                  <c:v>0.09</c:v>
                </c:pt>
              </c:numCache>
            </c:numRef>
          </c:val>
          <c:extLst>
            <c:ext xmlns:c16="http://schemas.microsoft.com/office/drawing/2014/chart" uri="{C3380CC4-5D6E-409C-BE32-E72D297353CC}">
              <c16:uniqueId val="{00000009-39D9-44A8-8127-D012E92B34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1464</c:v>
                </c:pt>
                <c:pt idx="5">
                  <c:v>1445</c:v>
                </c:pt>
                <c:pt idx="8">
                  <c:v>1383</c:v>
                </c:pt>
                <c:pt idx="11">
                  <c:v>1248</c:v>
                </c:pt>
                <c:pt idx="14">
                  <c:v>1186</c:v>
                </c:pt>
              </c:numCache>
            </c:numRef>
          </c:val>
          <c:extLst>
            <c:ext xmlns:c16="http://schemas.microsoft.com/office/drawing/2014/chart" uri="{C3380CC4-5D6E-409C-BE32-E72D297353CC}">
              <c16:uniqueId val="{00000000-BB55-460F-94C9-E8B9857051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55-460F-94C9-E8B9857051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B55-460F-94C9-E8B9857051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55-460F-94C9-E8B9857051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177</c:v>
                </c:pt>
                <c:pt idx="3">
                  <c:v>175</c:v>
                </c:pt>
                <c:pt idx="6">
                  <c:v>172</c:v>
                </c:pt>
                <c:pt idx="9">
                  <c:v>164</c:v>
                </c:pt>
                <c:pt idx="12">
                  <c:v>154</c:v>
                </c:pt>
              </c:numCache>
            </c:numRef>
          </c:val>
          <c:extLst>
            <c:ext xmlns:c16="http://schemas.microsoft.com/office/drawing/2014/chart" uri="{C3380CC4-5D6E-409C-BE32-E72D297353CC}">
              <c16:uniqueId val="{00000004-BB55-460F-94C9-E8B9857051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55-460F-94C9-E8B9857051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55-460F-94C9-E8B9857051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1684</c:v>
                </c:pt>
                <c:pt idx="3">
                  <c:v>1760</c:v>
                </c:pt>
                <c:pt idx="6">
                  <c:v>1674</c:v>
                </c:pt>
                <c:pt idx="9">
                  <c:v>1518</c:v>
                </c:pt>
                <c:pt idx="12">
                  <c:v>1469</c:v>
                </c:pt>
              </c:numCache>
            </c:numRef>
          </c:val>
          <c:extLst>
            <c:ext xmlns:c16="http://schemas.microsoft.com/office/drawing/2014/chart" uri="{C3380CC4-5D6E-409C-BE32-E72D297353CC}">
              <c16:uniqueId val="{00000007-BB55-460F-94C9-E8B9857051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397</c:v>
                </c:pt>
                <c:pt idx="2">
                  <c:v>#N/A</c:v>
                </c:pt>
                <c:pt idx="3">
                  <c:v>#N/A</c:v>
                </c:pt>
                <c:pt idx="4">
                  <c:v>490</c:v>
                </c:pt>
                <c:pt idx="5">
                  <c:v>#N/A</c:v>
                </c:pt>
                <c:pt idx="6">
                  <c:v>#N/A</c:v>
                </c:pt>
                <c:pt idx="7">
                  <c:v>463</c:v>
                </c:pt>
                <c:pt idx="8">
                  <c:v>#N/A</c:v>
                </c:pt>
                <c:pt idx="9">
                  <c:v>#N/A</c:v>
                </c:pt>
                <c:pt idx="10">
                  <c:v>434</c:v>
                </c:pt>
                <c:pt idx="11">
                  <c:v>#N/A</c:v>
                </c:pt>
                <c:pt idx="12">
                  <c:v>#N/A</c:v>
                </c:pt>
                <c:pt idx="13">
                  <c:v>437</c:v>
                </c:pt>
                <c:pt idx="14">
                  <c:v>#N/A</c:v>
                </c:pt>
              </c:numCache>
            </c:numRef>
          </c:val>
          <c:smooth val="0"/>
          <c:extLst>
            <c:ext xmlns:c16="http://schemas.microsoft.com/office/drawing/2014/chart" uri="{C3380CC4-5D6E-409C-BE32-E72D297353CC}">
              <c16:uniqueId val="{00000008-BB55-460F-94C9-E8B9857051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11923</c:v>
                </c:pt>
                <c:pt idx="5">
                  <c:v>11624</c:v>
                </c:pt>
                <c:pt idx="8">
                  <c:v>11380</c:v>
                </c:pt>
                <c:pt idx="11">
                  <c:v>11288</c:v>
                </c:pt>
                <c:pt idx="14">
                  <c:v>10659</c:v>
                </c:pt>
              </c:numCache>
            </c:numRef>
          </c:val>
          <c:extLst>
            <c:ext xmlns:c16="http://schemas.microsoft.com/office/drawing/2014/chart" uri="{C3380CC4-5D6E-409C-BE32-E72D297353CC}">
              <c16:uniqueId val="{00000000-B77A-4736-AC9F-523884A0D1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61</c:v>
                </c:pt>
                <c:pt idx="5">
                  <c:v>22</c:v>
                </c:pt>
                <c:pt idx="8">
                  <c:v>7</c:v>
                </c:pt>
                <c:pt idx="11">
                  <c:v>6</c:v>
                </c:pt>
                <c:pt idx="14">
                  <c:v>5</c:v>
                </c:pt>
              </c:numCache>
            </c:numRef>
          </c:val>
          <c:extLst>
            <c:ext xmlns:c16="http://schemas.microsoft.com/office/drawing/2014/chart" uri="{C3380CC4-5D6E-409C-BE32-E72D297353CC}">
              <c16:uniqueId val="{00000001-B77A-4736-AC9F-523884A0D1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8012</c:v>
                </c:pt>
                <c:pt idx="5">
                  <c:v>8059</c:v>
                </c:pt>
                <c:pt idx="8">
                  <c:v>8163</c:v>
                </c:pt>
                <c:pt idx="11">
                  <c:v>8539</c:v>
                </c:pt>
                <c:pt idx="14">
                  <c:v>10140</c:v>
                </c:pt>
              </c:numCache>
            </c:numRef>
          </c:val>
          <c:extLst>
            <c:ext xmlns:c16="http://schemas.microsoft.com/office/drawing/2014/chart" uri="{C3380CC4-5D6E-409C-BE32-E72D297353CC}">
              <c16:uniqueId val="{00000002-B77A-4736-AC9F-523884A0D1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7A-4736-AC9F-523884A0D1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7A-4736-AC9F-523884A0D1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7A-4736-AC9F-523884A0D1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1083</c:v>
                </c:pt>
                <c:pt idx="3">
                  <c:v>979</c:v>
                </c:pt>
                <c:pt idx="6">
                  <c:v>852</c:v>
                </c:pt>
                <c:pt idx="9">
                  <c:v>878</c:v>
                </c:pt>
                <c:pt idx="12">
                  <c:v>775</c:v>
                </c:pt>
              </c:numCache>
            </c:numRef>
          </c:val>
          <c:extLst>
            <c:ext xmlns:c16="http://schemas.microsoft.com/office/drawing/2014/chart" uri="{C3380CC4-5D6E-409C-BE32-E72D297353CC}">
              <c16:uniqueId val="{00000006-B77A-4736-AC9F-523884A0D1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77A-4736-AC9F-523884A0D1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1287</c:v>
                </c:pt>
                <c:pt idx="3">
                  <c:v>1299</c:v>
                </c:pt>
                <c:pt idx="6">
                  <c:v>1230</c:v>
                </c:pt>
                <c:pt idx="9">
                  <c:v>1052</c:v>
                </c:pt>
                <c:pt idx="12">
                  <c:v>955</c:v>
                </c:pt>
              </c:numCache>
            </c:numRef>
          </c:val>
          <c:extLst>
            <c:ext xmlns:c16="http://schemas.microsoft.com/office/drawing/2014/chart" uri="{C3380CC4-5D6E-409C-BE32-E72D297353CC}">
              <c16:uniqueId val="{00000008-B77A-4736-AC9F-523884A0D1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77A-4736-AC9F-523884A0D1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14316</c:v>
                </c:pt>
                <c:pt idx="3">
                  <c:v>13858</c:v>
                </c:pt>
                <c:pt idx="6">
                  <c:v>13653</c:v>
                </c:pt>
                <c:pt idx="9">
                  <c:v>13508</c:v>
                </c:pt>
                <c:pt idx="12">
                  <c:v>13153</c:v>
                </c:pt>
              </c:numCache>
            </c:numRef>
          </c:val>
          <c:extLst>
            <c:ext xmlns:c16="http://schemas.microsoft.com/office/drawing/2014/chart" uri="{C3380CC4-5D6E-409C-BE32-E72D297353CC}">
              <c16:uniqueId val="{0000000A-B77A-4736-AC9F-523884A0D1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77A-4736-AC9F-523884A0D1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3708</c:v>
                </c:pt>
                <c:pt idx="1">
                  <c:v>3711</c:v>
                </c:pt>
                <c:pt idx="2">
                  <c:v>3713</c:v>
                </c:pt>
              </c:numCache>
            </c:numRef>
          </c:val>
          <c:extLst>
            <c:ext xmlns:c16="http://schemas.microsoft.com/office/drawing/2014/chart" uri="{C3380CC4-5D6E-409C-BE32-E72D297353CC}">
              <c16:uniqueId val="{00000000-C5FA-427A-8C90-60BE7D4B08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2418</c:v>
                </c:pt>
                <c:pt idx="1">
                  <c:v>2419</c:v>
                </c:pt>
                <c:pt idx="2">
                  <c:v>2421</c:v>
                </c:pt>
              </c:numCache>
            </c:numRef>
          </c:val>
          <c:extLst>
            <c:ext xmlns:c16="http://schemas.microsoft.com/office/drawing/2014/chart" uri="{C3380CC4-5D6E-409C-BE32-E72D297353CC}">
              <c16:uniqueId val="{00000001-C5FA-427A-8C90-60BE7D4B08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3837</c:v>
                </c:pt>
                <c:pt idx="1">
                  <c:v>4493</c:v>
                </c:pt>
                <c:pt idx="2">
                  <c:v>3922</c:v>
                </c:pt>
              </c:numCache>
            </c:numRef>
          </c:val>
          <c:extLst>
            <c:ext xmlns:c16="http://schemas.microsoft.com/office/drawing/2014/chart" uri="{C3380CC4-5D6E-409C-BE32-E72D297353CC}">
              <c16:uniqueId val="{00000002-C5FA-427A-8C90-60BE7D4B08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{6E5C8E51-D625-4285-AA1F-3C8CABB6D634}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86D-4091-8BB9-58E381DC74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{8B44E2AA-AB7D-4F6C-9F64-5E73DDBE964C}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6D-4091-8BB9-58E381DC74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{FEF588EF-733B-4A7A-9BE4-79F3E32BDD23}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6D-4091-8BB9-58E381DC74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{5157CADD-01E4-41C1-B182-E19D0B6198D6}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6D-4091-8BB9-58E381DC74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{469FEE9F-7067-4009-AA72-22EFBAF82A04}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6D-4091-8BB9-58E381DC74F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{27FCC742-A475-44D5-872B-1198E9D38F2E}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86D-4091-8BB9-58E381DC74F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{2CBAB34A-6C4C-44E6-BAEB-09C6C42BBB11}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86D-4091-8BB9-58E381DC74F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{D4D275C7-9FB0-46DC-A291-88D2810B7F89}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86D-4091-8BB9-58E381DC74F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{BB451D37-32EE-4A4E-8E00-587035ED211D}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86D-4091-8BB9-58E381DC74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62.6</c:v>
                </c:pt>
                <c:pt idx="8">
                  <c:v>62.6</c:v>
                </c:pt>
                <c:pt idx="16">
                  <c:v>65.599999999999994</c:v>
                </c:pt>
                <c:pt idx="24">
                  <c:v>67.099999999999994</c:v>
                </c:pt>
                <c:pt idx="32">
                  <c:v>69.2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86D-4091-8BB9-58E381DC74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{A67E6F50-59C4-424E-937C-8598F57FDEE7}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86D-4091-8BB9-58E381DC74F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{5AA17AAD-7F84-4A99-A1D8-45DB06F34DF5}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6D-4091-8BB9-58E381DC74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{D1C8E10F-FFA7-4257-9B01-8612D04D9243}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6D-4091-8BB9-58E381DC74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{1F073CB7-6FC2-43AA-9B8D-BB2FF5371017}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6D-4091-8BB9-58E381DC74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{ACCEC342-FC7B-40E9-A766-FEC5003BA541}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6D-4091-8BB9-58E381DC74F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{4AF0B54F-2128-4DEB-84DA-ADB388982A81}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86D-4091-8BB9-58E381DC74F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{969FA7C9-ECEB-4DFC-B588-D01FA1A0B346}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86D-4091-8BB9-58E381DC74F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{F8FA96F1-17D7-4360-8E6C-D75B51AC2CCF}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86D-4091-8BB9-58E381DC74F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{3434E52E-9BC2-4BDE-8172-3035D01AD634}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86D-4091-8BB9-58E381DC74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86D-4091-8BB9-58E381DC74F7}"/>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{E3A70CDE-8697-4ACF-B7B3-79AF1EFF27A5}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B6B-4CFC-AA4D-726D849BEB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{1EA56791-C310-47EA-830C-AEE283D468C7}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6B-4CFC-AA4D-726D849BEB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{77B2D534-8043-4785-97B9-3D69961DD39B}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6B-4CFC-AA4D-726D849BEB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{1DF8DB04-E2EF-44CE-B2A5-0F7DD59A8C53}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6B-4CFC-AA4D-726D849BEB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{D25D7CFA-3DE8-4912-B882-6019B118CA05}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6B-4CFC-AA4D-726D849BEBE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{37FDBD38-1471-4971-92F5-D6B37531CF74}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B6B-4CFC-AA4D-726D849BEBE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{8EF9F0F6-0A24-4A7A-BB08-0C9DB3B72C1F}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B6B-4CFC-AA4D-726D849BEBE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{0DB3CA25-1DF0-4CF9-9320-06268E751F41}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B6B-4CFC-AA4D-726D849BEBE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{9077D905-A2FB-49C6-9167-7A64975CBB01}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B6B-4CFC-AA4D-726D849BEB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8.5</c:v>
                </c:pt>
                <c:pt idx="16">
                  <c:v>8.9</c:v>
                </c:pt>
                <c:pt idx="24">
                  <c:v>9</c:v>
                </c:pt>
                <c:pt idx="32">
                  <c:v>8.6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B6B-4CFC-AA4D-726D849BEBE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{6D18B788-B848-4A61-867C-612F08D834CC}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B6B-4CFC-AA4D-726D849BEBE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{12F7D9F0-164C-4E77-B8C5-84B35FBB731B}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6B-4CFC-AA4D-726D849BEB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{A40BE937-0240-460F-9249-062DC7C42634}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6B-4CFC-AA4D-726D849BEB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{7299BE86-60DC-4953-860B-670F644DC972}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6B-4CFC-AA4D-726D849BEB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{8D044E4B-3C44-4A5F-B35C-FF074840A5B4}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6B-4CFC-AA4D-726D849BEBE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{36EB1F89-16F3-472C-A79B-CA9232BB8BD2}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B6B-4CFC-AA4D-726D849BEBE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{6B29E2FE-CCAE-4197-A44A-3ABD2FC7F968}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B6B-4CFC-AA4D-726D849BEBE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{7C67856A-3061-4DB2-8D77-F83B39DB3283}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B6B-4CFC-AA4D-726D849BEBE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{DABDAA14-5D73-45F9-B777-58459A155286}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B6B-4CFC-AA4D-726D849BEB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B6B-4CFC-AA4D-726D849BEBEB}"/>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徳島県那賀町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償還は令和２年度にピークを迎え、令和３年度からは減少傾向に転じているが、自主財源が少ないため、地方債に頼らざるを得ない状況が続く見込みである。交付税措置のある有利な地方債を利用し、事業を厳選して行うことで、適正な範囲の公債費を維持すること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徳島県那賀町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残高は対前年度で減額しているが、未だ多額の地方債残高があり、充当可能財源等も減少傾向にあるため、今後においても投資的経費を厳選し、地方債発行額を抑制しながら財政の健全化に努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徳島県那賀町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基金全体では５６７百万円の減額となっている。</a:t>
          </a:r>
          <a:endParaRPr lang="ja-JP" altLang="ja-JP" sz="1400">
            <a:effectLst/>
          </a:endParaRPr>
        </a:p>
        <a:p>
          <a:r>
            <a:rPr kumimoji="1" lang="ja-JP" altLang="ja-JP" sz="1100">
              <a:solidFill>
                <a:schemeClr val="dk1"/>
              </a:solidFill>
              <a:effectLst/>
              <a:latin typeface="+mn-lt"/>
              <a:ea typeface="+mn-ea"/>
              <a:cs typeface="+mn-cs"/>
            </a:rPr>
            <a:t>主な要因は、大型事業である那賀町体育館整備事業の財源として特定目的基金を取崩したことによる。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相生地域交流センター建設工事等の大型事業が控えていることや交付税の段階的な削減に対し、人件費、物件費等の経常経費の削減が遅れており、更なる財政調整基金や特定目的基金の取り崩しが想定される。将来に渡り安定的かつ弾力的な財政構造を図るためにも、年次計画、事業規模の見直し、経常経費の抑制などに徹底的に取り組み、できる限り基金の取り崩しを抑制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那賀町が保有するその他特定目的基金の令和５年度末残高が多い順の上位５つの基金使途は下記のとおりである。</a:t>
          </a:r>
          <a:endParaRPr lang="ja-JP" altLang="ja-JP" sz="1400">
            <a:effectLst/>
          </a:endParaRPr>
        </a:p>
        <a:p>
          <a:r>
            <a:rPr kumimoji="1" lang="ja-JP" altLang="ja-JP" sz="1100">
              <a:solidFill>
                <a:schemeClr val="dk1"/>
              </a:solidFill>
              <a:effectLst/>
              <a:latin typeface="+mn-lt"/>
              <a:ea typeface="+mn-ea"/>
              <a:cs typeface="+mn-cs"/>
            </a:rPr>
            <a:t>　・那賀町まちづくり事業基金（まちづくり計画に定められた事業）</a:t>
          </a:r>
          <a:endParaRPr lang="ja-JP" altLang="ja-JP" sz="1400">
            <a:effectLst/>
          </a:endParaRPr>
        </a:p>
        <a:p>
          <a:r>
            <a:rPr kumimoji="1" lang="ja-JP" altLang="ja-JP" sz="1100">
              <a:solidFill>
                <a:schemeClr val="dk1"/>
              </a:solidFill>
              <a:effectLst/>
              <a:latin typeface="+mn-lt"/>
              <a:ea typeface="+mn-ea"/>
              <a:cs typeface="+mn-cs"/>
            </a:rPr>
            <a:t>　・那賀町有施設整備等まちづくり基金（保有する施設の整備等まちづくり事業）</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・那賀町地域福祉基金（地域における保健福祉に関する事業）</a:t>
          </a:r>
          <a:endParaRPr lang="ja-JP" altLang="ja-JP" sz="1400">
            <a:effectLst/>
          </a:endParaRPr>
        </a:p>
        <a:p>
          <a:r>
            <a:rPr kumimoji="1" lang="ja-JP" altLang="ja-JP" sz="1100">
              <a:solidFill>
                <a:schemeClr val="dk1"/>
              </a:solidFill>
              <a:effectLst/>
              <a:latin typeface="+mn-lt"/>
              <a:ea typeface="+mn-ea"/>
              <a:cs typeface="+mn-cs"/>
            </a:rPr>
            <a:t>　・那賀町ふるさと創生基金（ふるさと振興に資するための事業）</a:t>
          </a:r>
          <a:endParaRPr lang="ja-JP" altLang="ja-JP" sz="1400">
            <a:effectLst/>
          </a:endParaRPr>
        </a:p>
        <a:p>
          <a:r>
            <a:rPr kumimoji="1" lang="ja-JP" altLang="ja-JP" sz="1100">
              <a:solidFill>
                <a:schemeClr val="dk1"/>
              </a:solidFill>
              <a:effectLst/>
              <a:latin typeface="+mn-lt"/>
              <a:ea typeface="+mn-ea"/>
              <a:cs typeface="+mn-cs"/>
            </a:rPr>
            <a:t>　・那賀町ふるさと応援基金（ふるさとづくりに資するための事業）</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その他特定目的基金では５７１百万円の減額となっている。</a:t>
          </a:r>
          <a:endParaRPr lang="ja-JP" altLang="ja-JP" sz="1400">
            <a:effectLst/>
          </a:endParaRPr>
        </a:p>
        <a:p>
          <a:r>
            <a:rPr kumimoji="1" lang="ja-JP" altLang="ja-JP" sz="1100">
              <a:solidFill>
                <a:schemeClr val="dk1"/>
              </a:solidFill>
              <a:effectLst/>
              <a:latin typeface="+mn-lt"/>
              <a:ea typeface="+mn-ea"/>
              <a:cs typeface="+mn-cs"/>
            </a:rPr>
            <a:t>　主な要因は下記のとおり。</a:t>
          </a:r>
          <a:endParaRPr lang="ja-JP" altLang="ja-JP" sz="1400">
            <a:effectLst/>
          </a:endParaRPr>
        </a:p>
        <a:p>
          <a:r>
            <a:rPr lang="ja-JP" altLang="ja-JP" sz="1100">
              <a:solidFill>
                <a:schemeClr val="dk1"/>
              </a:solidFill>
              <a:effectLst/>
              <a:latin typeface="+mn-lt"/>
              <a:ea typeface="+mn-ea"/>
              <a:cs typeface="+mn-cs"/>
            </a:rPr>
            <a:t>　･（仮称）相生地域交流センター敷地造成事業、倉庫等解体事業、自動火災通報設備装置設置事業などにふるさと創生基金を取崩（▲４７７百万円）</a:t>
          </a:r>
          <a:endParaRPr lang="ja-JP" altLang="ja-JP" sz="1400">
            <a:effectLst/>
          </a:endParaRPr>
        </a:p>
        <a:p>
          <a:r>
            <a:rPr kumimoji="1" lang="ja-JP" altLang="ja-JP" sz="1100">
              <a:solidFill>
                <a:schemeClr val="dk1"/>
              </a:solidFill>
              <a:effectLst/>
              <a:latin typeface="+mn-lt"/>
              <a:ea typeface="+mn-ea"/>
              <a:cs typeface="+mn-cs"/>
            </a:rPr>
            <a:t>　・まちづくり協議会補助事業、総合体育館新築事業、四季美谷温泉ボイラー等更新事業などに那賀町まちづくり事業基金を取崩（▲６２７百万円）</a:t>
          </a:r>
          <a:endParaRPr lang="ja-JP" altLang="ja-JP" sz="1400">
            <a:effectLst/>
          </a:endParaRPr>
        </a:p>
        <a:p>
          <a:r>
            <a:rPr kumimoji="1" lang="ja-JP" altLang="ja-JP" sz="1100">
              <a:solidFill>
                <a:schemeClr val="dk1"/>
              </a:solidFill>
              <a:effectLst/>
              <a:latin typeface="+mn-lt"/>
              <a:ea typeface="+mn-ea"/>
              <a:cs typeface="+mn-cs"/>
            </a:rPr>
            <a:t>　・総合体育館空調設備設置事業、消防団詰所用地造成事業、ＳＳ過疎地対策事業、チップ工場移動式チッパー購入事業などに那賀町ふるさと応援基金を取崩（▲２７４百万円）</a:t>
          </a:r>
          <a:endParaRPr lang="ja-JP" altLang="ja-JP" sz="1400">
            <a:effectLst/>
          </a:endParaRPr>
        </a:p>
        <a:p>
          <a:r>
            <a:rPr kumimoji="1" lang="ja-JP" altLang="ja-JP" sz="1100">
              <a:solidFill>
                <a:schemeClr val="dk1"/>
              </a:solidFill>
              <a:effectLst/>
              <a:latin typeface="+mn-lt"/>
              <a:ea typeface="+mn-ea"/>
              <a:cs typeface="+mn-cs"/>
            </a:rPr>
            <a:t>　・一般財源を那賀町有施設整備等まちづくり基金に積み立て（＋２０１百万円）</a:t>
          </a:r>
          <a:endParaRPr lang="ja-JP" altLang="ja-JP" sz="1400">
            <a:effectLst/>
          </a:endParaRPr>
        </a:p>
        <a:p>
          <a:r>
            <a:rPr kumimoji="1" lang="ja-JP" altLang="ja-JP" sz="1100">
              <a:solidFill>
                <a:schemeClr val="dk1"/>
              </a:solidFill>
              <a:effectLst/>
              <a:latin typeface="+mn-lt"/>
              <a:ea typeface="+mn-ea"/>
              <a:cs typeface="+mn-cs"/>
            </a:rPr>
            <a:t>　・一般財源を那賀町防災対策等まちづくり基金に積み立て（＋１００百万円）</a:t>
          </a:r>
          <a:endParaRPr lang="ja-JP" altLang="ja-JP" sz="1400">
            <a:effectLst/>
          </a:endParaRPr>
        </a:p>
        <a:p>
          <a:r>
            <a:rPr kumimoji="1" lang="ja-JP" altLang="ja-JP" sz="1100">
              <a:solidFill>
                <a:schemeClr val="dk1"/>
              </a:solidFill>
              <a:effectLst/>
              <a:latin typeface="+mn-lt"/>
              <a:ea typeface="+mn-ea"/>
              <a:cs typeface="+mn-cs"/>
            </a:rPr>
            <a:t>　・森林環境譲与税の一部を那賀町森林・林業活性化基金に積み立て（＋２９百万円）</a:t>
          </a:r>
          <a:endParaRPr lang="ja-JP" altLang="ja-JP" sz="1400">
            <a:effectLst/>
          </a:endParaRPr>
        </a:p>
        <a:p>
          <a:r>
            <a:rPr kumimoji="1" lang="ja-JP" altLang="ja-JP" sz="1100">
              <a:solidFill>
                <a:schemeClr val="dk1"/>
              </a:solidFill>
              <a:effectLst/>
              <a:latin typeface="+mn-lt"/>
              <a:ea typeface="+mn-ea"/>
              <a:cs typeface="+mn-cs"/>
            </a:rPr>
            <a:t>　・ふるさと納税を那賀町ふるさと応援基金に積み立て（＋７３百万円）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各目的事業における一般財源を補うために計画的な基金運用に努める。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財政調整基金では２百万円の増額となっている。</a:t>
          </a:r>
          <a:endParaRPr lang="ja-JP" altLang="ja-JP" sz="1400">
            <a:effectLst/>
          </a:endParaRPr>
        </a:p>
        <a:p>
          <a:r>
            <a:rPr kumimoji="1" lang="ja-JP" altLang="ja-JP" sz="1100">
              <a:solidFill>
                <a:schemeClr val="dk1"/>
              </a:solidFill>
              <a:effectLst/>
              <a:latin typeface="+mn-lt"/>
              <a:ea typeface="+mn-ea"/>
              <a:cs typeface="+mn-cs"/>
            </a:rPr>
            <a:t>主な要因は利子分の積み立てによるものである。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控えている大型事業の年次計画、事業規模の見直しを検討する。また、地方交付税の減額に対応できるよう、公共施設等管理計画に基づき、公共施設等の集約化・複合化を進めるなどにより各施設で必要となっている経常経費を削減し、財政調整基金の取り崩しに頼らない財政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減債基金では２百万円の増額となっている。</a:t>
          </a:r>
          <a:endParaRPr lang="ja-JP" altLang="ja-JP" sz="1400">
            <a:effectLst/>
          </a:endParaRPr>
        </a:p>
        <a:p>
          <a:r>
            <a:rPr kumimoji="1" lang="ja-JP" altLang="ja-JP" sz="1100">
              <a:solidFill>
                <a:schemeClr val="dk1"/>
              </a:solidFill>
              <a:effectLst/>
              <a:latin typeface="+mn-lt"/>
              <a:ea typeface="+mn-ea"/>
              <a:cs typeface="+mn-cs"/>
            </a:rPr>
            <a:t>主な要因は利子分の積み立てによるものである。</a:t>
          </a:r>
          <a:endParaRPr kumimoji="1" lang="en-US" altLang="ja-JP" sz="1100">
            <a:solidFill>
              <a:schemeClr val="dk1"/>
            </a:solidFill>
            <a:effectLst/>
            <a:latin typeface="+mn-lt"/>
            <a:ea typeface="+mn-ea"/>
            <a:cs typeface="+mn-cs"/>
          </a:endParaRPr>
        </a:p>
        <a:p>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那賀町減債基金条例に基づき適正な運用に努める。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54F60B1-C58F-4157-B030-EF92222900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DB9C2D4-4FE5-4AF6-975E-41A779E9C5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DCCD5C9-8CE4-4CA8-B24C-DEC0EAE5CC7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B1874EC-6F4B-44C9-B159-551301596EC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E8301D5-F7A9-4CA1-9B0B-C016DA86805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78F438F-C14E-42FA-A181-EFE9F28321A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C3AE8A5-4FA6-47AB-A5C7-3F975D2D8AE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51CDC40-A9D2-4D6F-A75B-A48345E48D7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BBE0EFD-D255-43F5-B17F-4F1930D3604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302149E-9147-46A3-BFB1-76EFCCD89D8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AD966D5-F845-4F12-B80F-FCB67B88F58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8E035EF-CC35-4DE8-BBAF-FCC94C0886B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1712A42-D87E-4C2E-A99C-A0164C75239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099F05E-F0AE-4A8A-BB17-43D19CD0B3B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9704C87-F660-4BB3-AE24-25E35E53F49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B5E0889-2B76-4B81-BBE1-ACB891C476E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徳島県那賀町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032BD7A-959D-455D-807A-B9F16E7B246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BB5B418-564B-46A9-9B12-1E00588DFBC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4BC1CB3-B7D9-4063-B576-EA90D769C48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3559E25-8DD2-4D2E-968D-48D799EE557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D307866-D7A0-4E8D-B973-EC49F159881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E39AD3F-16C9-4868-BE95-FA8EBCB9D3C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7,278
7,251
694.98
12,328,487
11,589,917
417,684
6,269,348
13,153,071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7D25D07-08EC-4442-9756-3407305EE11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2E15999-CA48-4A03-940E-49B7A4D57C5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B0D65D0-A8DE-4397-9273-25E44D4BE3E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BBBBC16-D3A0-4975-8E29-DF2E3D1B991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E389174-568B-4AF5-8112-3578E2C3AF3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825F9AE-A1AB-4A71-BE57-F04BA591A46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2FDD74C-566B-4E62-9F77-8F8531F04E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E7A7B9B-D26F-4432-958B-20B942CE791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EFF1816-0A78-4B8F-95F0-C4FBA47EB68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78A9B70-1CA0-431E-9938-35F57C9EF39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E88C7D9-0079-44A7-A356-D40DD762CAF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22E9B1B-6189-40AB-93AD-4E2FFCC40A0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6E85B46-0D29-493D-B46B-0CD44A30C9C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E2830CB-4F27-469A-9EB3-F681E17B12E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69C6724-1E40-4333-B33A-F434A58DB44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499A9DE-99C6-47BB-A698-4A5C72E26A9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0E7365A-65F3-4F62-AA88-B6CD47F8DCF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37DB4E2-4F11-4333-9CF9-77397030450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9996717-D3B7-4BE2-B104-F0E78737660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3F729B1-AEDD-4B48-A4E8-833FA7E4180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5BBCAFEA-CF04-4B53-AED9-F3036A273284}"/>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EC64E7BF-414D-40E7-872D-7EBC7027B00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0425156-183B-470B-BB27-FB670B39A90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72C5F56-D32C-45E2-87DA-9AD0CAD1DE4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6B0E4B0-A59E-451D-9E54-F00D8650C81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94F9B5D-D48D-4801-97FF-96025DEC225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BFBD528-3144-4C90-878D-D26B644C10F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8FC7529-B6A1-49C6-936A-45C41B7D34B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5D64725-345E-4F64-9BC7-73914454777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C87935B-38D5-481B-A36E-36AD77DBB0A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20A58A5-1B15-4DF3-8E2F-57A3835583C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4A54584-38D2-4384-965C-EA58AF0566F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80C2090-4F56-4F5A-92C2-C19E4F404B7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8C163D2-714F-4867-9C90-DF83B19FBF4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93DF4A7-FF76-4DBC-AB72-8F8DBC0C84A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有形固定資産減価償却率は全国平均、類似団体平均ともに上回っていおり、上昇傾向にある。</a:t>
          </a:r>
          <a:endParaRPr lang="ja-JP" altLang="ja-JP">
            <a:effectLst/>
          </a:endParaRPr>
        </a:p>
        <a:p>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月に改訂した「那賀町公共施設等総合管理計画」においての目標を達成すべく老朽化した施設の集約化や複合化及び除却について進めていく。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F999075-CC41-48A6-A2BD-7BFDE5B173A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06380DB-4365-42C3-979A-FAAD510F677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5B6EC3E3-5C29-4B6B-83C1-004F9DFFD14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12F978D0-AAD4-483B-9625-CC749C9AA48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D6E9682B-7AE0-4392-8C85-AEDD354EB8EE}"/>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46390D7B-D4A3-4567-8519-7AEE068ACA1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ED767D88-025F-4F70-94F2-228CC549B9BC}"/>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D8C47CC1-D941-4F45-A7B7-0CD977B28642}"/>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EDF3AA2-C294-441A-8E8E-71DC1353F22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9D3ACB7E-00D4-41FD-833A-C06E98E344B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A805F47A-10B5-4604-8EFF-92EA389B525B}"/>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BAD1F34D-25D2-4263-A8AA-055B17FB782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182842E3-4832-48A8-AA0B-260E3F69CAA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46324BE5-2A54-40E6-9875-3AF08705A45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24AAE87F-F490-44F2-B2FB-81A1F87CDEF9}"/>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a:extLst>
            <a:ext uri="{FF2B5EF4-FFF2-40B4-BE49-F238E27FC236}">
              <a16:creationId xmlns:a16="http://schemas.microsoft.com/office/drawing/2014/main" id="{F08E9E6B-6932-4D43-8D83-005AF870525F}"/>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a:extLst>
            <a:ext uri="{FF2B5EF4-FFF2-40B4-BE49-F238E27FC236}">
              <a16:creationId xmlns:a16="http://schemas.microsoft.com/office/drawing/2014/main" id="{5E36D227-8853-4CD7-8A3F-F57B328DA9BD}"/>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DD52ABDF-0DD7-4521-AA6B-7FF733E0300A}"/>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0E52888B-A34E-4D46-8AA5-B8194ED3ED22}"/>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13098</xdr:rowOff>
    </xdr:from>
    <xdr:ext cx="405111" cy="259045"/>
    <xdr:sp macro="" textlink="">
      <xdr:nvSpPr>
        <xdr:cNvPr id="78" name="有形固定資産減価償却率平均値テキスト">
          <a:extLst>
            <a:ext uri="{FF2B5EF4-FFF2-40B4-BE49-F238E27FC236}">
              <a16:creationId xmlns:a16="http://schemas.microsoft.com/office/drawing/2014/main" id="{D6A168F1-9C2F-47C5-BF51-0015C7C3C13A}"/>
            </a:ext>
          </a:extLst>
        </xdr:cNvPr>
        <xdr:cNvSpPr txBox="1"/>
      </xdr:nvSpPr>
      <xdr:spPr>
        <a:xfrm>
          <a:off x="4813300" y="5928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a:extLst>
            <a:ext uri="{FF2B5EF4-FFF2-40B4-BE49-F238E27FC236}">
              <a16:creationId xmlns:a16="http://schemas.microsoft.com/office/drawing/2014/main" id="{B0D1135B-93B4-46A5-98C7-1E68AB48A1BF}"/>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a:extLst>
            <a:ext uri="{FF2B5EF4-FFF2-40B4-BE49-F238E27FC236}">
              <a16:creationId xmlns:a16="http://schemas.microsoft.com/office/drawing/2014/main" id="{CB4A4060-9E2C-4D04-84BC-CDC0A6B12C43}"/>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a:extLst>
            <a:ext uri="{FF2B5EF4-FFF2-40B4-BE49-F238E27FC236}">
              <a16:creationId xmlns:a16="http://schemas.microsoft.com/office/drawing/2014/main" id="{0081EDB1-C3EB-4437-A9B7-85CBBB6DBD43}"/>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82" name="フローチャート: 判断 81">
          <a:extLst>
            <a:ext uri="{FF2B5EF4-FFF2-40B4-BE49-F238E27FC236}">
              <a16:creationId xmlns:a16="http://schemas.microsoft.com/office/drawing/2014/main" id="{AEF8A811-A378-4DB0-A9CF-930419F4E947}"/>
            </a:ext>
          </a:extLst>
        </xdr:cNvPr>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143129</xdr:rowOff>
    </xdr:from>
    <xdr:to>
      <xdr:col>7</xdr:col>
      <xdr:colOff>187325</xdr:colOff>
      <xdr:row>30</xdr:row>
      <xdr:rowOff>73279</xdr:rowOff>
    </xdr:to>
    <xdr:sp macro="" textlink="">
      <xdr:nvSpPr>
        <xdr:cNvPr id="83" name="フローチャート: 判断 82">
          <a:extLst>
            <a:ext uri="{FF2B5EF4-FFF2-40B4-BE49-F238E27FC236}">
              <a16:creationId xmlns:a16="http://schemas.microsoft.com/office/drawing/2014/main" id="{40E1E9ED-2581-4BD6-BA99-050EAF05ADEC}"/>
            </a:ext>
          </a:extLst>
        </xdr:cNvPr>
        <xdr:cNvSpPr/>
      </xdr:nvSpPr>
      <xdr:spPr>
        <a:xfrm>
          <a:off x="1714500" y="588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D3EC889-B460-4D9E-B667-24170DE33C4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6DAED6E-A64D-4C59-80DA-EE1F4AD5C34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8DC72F7-23EB-4D33-B9F9-C59CBF2288D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BA4FC2F-0613-4DAE-8667-509418F9302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7095B90-5A56-4F63-8A4C-BC804551024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89" name="楕円 88">
          <a:extLst>
            <a:ext uri="{FF2B5EF4-FFF2-40B4-BE49-F238E27FC236}">
              <a16:creationId xmlns:a16="http://schemas.microsoft.com/office/drawing/2014/main" id="{05C35D0B-11C1-4E49-8CA0-904E412F8F8A}"/>
            </a:ext>
          </a:extLst>
        </xdr:cNvPr>
        <xdr:cNvSpPr/>
      </xdr:nvSpPr>
      <xdr:spPr>
        <a:xfrm>
          <a:off x="4711700" y="61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55008</xdr:rowOff>
    </xdr:from>
    <xdr:ext cx="405111" cy="259045"/>
    <xdr:sp macro="" textlink="">
      <xdr:nvSpPr>
        <xdr:cNvPr id="90" name="有形固定資産減価償却率該当値テキスト">
          <a:extLst>
            <a:ext uri="{FF2B5EF4-FFF2-40B4-BE49-F238E27FC236}">
              <a16:creationId xmlns:a16="http://schemas.microsoft.com/office/drawing/2014/main" id="{B3F68E0E-8228-4E05-B6C0-E66DFEE8FC8D}"/>
            </a:ext>
          </a:extLst>
        </xdr:cNvPr>
        <xdr:cNvSpPr txBox="1"/>
      </xdr:nvSpPr>
      <xdr:spPr>
        <a:xfrm>
          <a:off x="4813300" y="6141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157353</xdr:rowOff>
    </xdr:from>
    <xdr:to>
      <xdr:col>19</xdr:col>
      <xdr:colOff>187325</xdr:colOff>
      <xdr:row>31</xdr:row>
      <xdr:rowOff>87503</xdr:rowOff>
    </xdr:to>
    <xdr:sp macro="" textlink="">
      <xdr:nvSpPr>
        <xdr:cNvPr id="91" name="楕円 90">
          <a:extLst>
            <a:ext uri="{FF2B5EF4-FFF2-40B4-BE49-F238E27FC236}">
              <a16:creationId xmlns:a16="http://schemas.microsoft.com/office/drawing/2014/main" id="{359158E9-2679-4D4D-A272-4DF38FE3018A}"/>
            </a:ext>
          </a:extLst>
        </xdr:cNvPr>
        <xdr:cNvSpPr/>
      </xdr:nvSpPr>
      <xdr:spPr>
        <a:xfrm>
          <a:off x="4000500" y="60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36703</xdr:rowOff>
    </xdr:from>
    <xdr:to>
      <xdr:col>23</xdr:col>
      <xdr:colOff>85725</xdr:colOff>
      <xdr:row>31</xdr:row>
      <xdr:rowOff>127381</xdr:rowOff>
    </xdr:to>
    <xdr:cxnSp macro="">
      <xdr:nvCxnSpPr>
        <xdr:cNvPr id="92" name="直線コネクタ 91">
          <a:extLst>
            <a:ext uri="{FF2B5EF4-FFF2-40B4-BE49-F238E27FC236}">
              <a16:creationId xmlns:a16="http://schemas.microsoft.com/office/drawing/2014/main" id="{19A37515-3D15-475C-94A6-86B5188C23EF}"/>
            </a:ext>
          </a:extLst>
        </xdr:cNvPr>
        <xdr:cNvCxnSpPr/>
      </xdr:nvCxnSpPr>
      <xdr:spPr>
        <a:xfrm>
          <a:off x="4051300" y="6123178"/>
          <a:ext cx="711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92583</xdr:rowOff>
    </xdr:from>
    <xdr:to>
      <xdr:col>15</xdr:col>
      <xdr:colOff>187325</xdr:colOff>
      <xdr:row>31</xdr:row>
      <xdr:rowOff>22733</xdr:rowOff>
    </xdr:to>
    <xdr:sp macro="" textlink="">
      <xdr:nvSpPr>
        <xdr:cNvPr id="93" name="楕円 92">
          <a:extLst>
            <a:ext uri="{FF2B5EF4-FFF2-40B4-BE49-F238E27FC236}">
              <a16:creationId xmlns:a16="http://schemas.microsoft.com/office/drawing/2014/main" id="{6F751540-1447-4DF0-B23E-5076D4899E22}"/>
            </a:ext>
          </a:extLst>
        </xdr:cNvPr>
        <xdr:cNvSpPr/>
      </xdr:nvSpPr>
      <xdr:spPr>
        <a:xfrm>
          <a:off x="3238500" y="60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143383</xdr:rowOff>
    </xdr:from>
    <xdr:to>
      <xdr:col>19</xdr:col>
      <xdr:colOff>136525</xdr:colOff>
      <xdr:row>31</xdr:row>
      <xdr:rowOff>36703</xdr:rowOff>
    </xdr:to>
    <xdr:cxnSp macro="">
      <xdr:nvCxnSpPr>
        <xdr:cNvPr id="94" name="直線コネクタ 93">
          <a:extLst>
            <a:ext uri="{FF2B5EF4-FFF2-40B4-BE49-F238E27FC236}">
              <a16:creationId xmlns:a16="http://schemas.microsoft.com/office/drawing/2014/main" id="{F27F055F-B7CA-4AD7-A907-1E5D8DC35949}"/>
            </a:ext>
          </a:extLst>
        </xdr:cNvPr>
        <xdr:cNvCxnSpPr/>
      </xdr:nvCxnSpPr>
      <xdr:spPr>
        <a:xfrm>
          <a:off x="3289300" y="605840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134493</xdr:rowOff>
    </xdr:from>
    <xdr:to>
      <xdr:col>11</xdr:col>
      <xdr:colOff>187325</xdr:colOff>
      <xdr:row>30</xdr:row>
      <xdr:rowOff>64643</xdr:rowOff>
    </xdr:to>
    <xdr:sp macro="" textlink="">
      <xdr:nvSpPr>
        <xdr:cNvPr id="95" name="楕円 94">
          <a:extLst>
            <a:ext uri="{FF2B5EF4-FFF2-40B4-BE49-F238E27FC236}">
              <a16:creationId xmlns:a16="http://schemas.microsoft.com/office/drawing/2014/main" id="{31B0A7C5-2103-4E6A-95E1-8382E5610D8D}"/>
            </a:ext>
          </a:extLst>
        </xdr:cNvPr>
        <xdr:cNvSpPr/>
      </xdr:nvSpPr>
      <xdr:spPr>
        <a:xfrm>
          <a:off x="24765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13843</xdr:rowOff>
    </xdr:from>
    <xdr:to>
      <xdr:col>15</xdr:col>
      <xdr:colOff>136525</xdr:colOff>
      <xdr:row>30</xdr:row>
      <xdr:rowOff>143383</xdr:rowOff>
    </xdr:to>
    <xdr:cxnSp macro="">
      <xdr:nvCxnSpPr>
        <xdr:cNvPr id="96" name="直線コネクタ 95">
          <a:extLst>
            <a:ext uri="{FF2B5EF4-FFF2-40B4-BE49-F238E27FC236}">
              <a16:creationId xmlns:a16="http://schemas.microsoft.com/office/drawing/2014/main" id="{E14A9446-3B10-48A7-A17C-AA7064283576}"/>
            </a:ext>
          </a:extLst>
        </xdr:cNvPr>
        <xdr:cNvCxnSpPr/>
      </xdr:nvCxnSpPr>
      <xdr:spPr>
        <a:xfrm>
          <a:off x="2527300" y="5928868"/>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134493</xdr:rowOff>
    </xdr:from>
    <xdr:to>
      <xdr:col>7</xdr:col>
      <xdr:colOff>187325</xdr:colOff>
      <xdr:row>30</xdr:row>
      <xdr:rowOff>64643</xdr:rowOff>
    </xdr:to>
    <xdr:sp macro="" textlink="">
      <xdr:nvSpPr>
        <xdr:cNvPr id="97" name="楕円 96">
          <a:extLst>
            <a:ext uri="{FF2B5EF4-FFF2-40B4-BE49-F238E27FC236}">
              <a16:creationId xmlns:a16="http://schemas.microsoft.com/office/drawing/2014/main" id="{B1E118B6-A6AD-41B6-9113-9EF11EFA936A}"/>
            </a:ext>
          </a:extLst>
        </xdr:cNvPr>
        <xdr:cNvSpPr/>
      </xdr:nvSpPr>
      <xdr:spPr>
        <a:xfrm>
          <a:off x="17145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13843</xdr:rowOff>
    </xdr:from>
    <xdr:to>
      <xdr:col>11</xdr:col>
      <xdr:colOff>136525</xdr:colOff>
      <xdr:row>30</xdr:row>
      <xdr:rowOff>13843</xdr:rowOff>
    </xdr:to>
    <xdr:cxnSp macro="">
      <xdr:nvCxnSpPr>
        <xdr:cNvPr id="98" name="直線コネクタ 97">
          <a:extLst>
            <a:ext uri="{FF2B5EF4-FFF2-40B4-BE49-F238E27FC236}">
              <a16:creationId xmlns:a16="http://schemas.microsoft.com/office/drawing/2014/main" id="{3A4D670F-B39B-4817-BBC5-33ED63F293AF}"/>
            </a:ext>
          </a:extLst>
        </xdr:cNvPr>
        <xdr:cNvCxnSpPr/>
      </xdr:nvCxnSpPr>
      <xdr:spPr>
        <a:xfrm>
          <a:off x="1765300" y="592886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99" name="n_1aveValue有形固定資産減価償却率">
          <a:extLst>
            <a:ext uri="{FF2B5EF4-FFF2-40B4-BE49-F238E27FC236}">
              <a16:creationId xmlns:a16="http://schemas.microsoft.com/office/drawing/2014/main" id="{09CB7C0F-5CE8-440E-B286-D57782603BBE}"/>
            </a:ext>
          </a:extLst>
        </xdr:cNvPr>
        <xdr:cNvSpPr txBox="1"/>
      </xdr:nvSpPr>
      <xdr:spPr>
        <a:xfrm>
          <a:off x="3836044" y="58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100" name="n_2aveValue有形固定資産減価償却率">
          <a:extLst>
            <a:ext uri="{FF2B5EF4-FFF2-40B4-BE49-F238E27FC236}">
              <a16:creationId xmlns:a16="http://schemas.microsoft.com/office/drawing/2014/main" id="{8EB9C21C-BEFA-4828-B7BB-330D5CC868F5}"/>
            </a:ext>
          </a:extLst>
        </xdr:cNvPr>
        <xdr:cNvSpPr txBox="1"/>
      </xdr:nvSpPr>
      <xdr:spPr>
        <a:xfrm>
          <a:off x="3086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116222</xdr:rowOff>
    </xdr:from>
    <xdr:ext cx="405111" cy="259045"/>
    <xdr:sp macro="" textlink="">
      <xdr:nvSpPr>
        <xdr:cNvPr id="101" name="n_3aveValue有形固定資産減価償却率">
          <a:extLst>
            <a:ext uri="{FF2B5EF4-FFF2-40B4-BE49-F238E27FC236}">
              <a16:creationId xmlns:a16="http://schemas.microsoft.com/office/drawing/2014/main" id="{B993681D-AFA5-422A-9C1B-C06F308CF35E}"/>
            </a:ext>
          </a:extLst>
        </xdr:cNvPr>
        <xdr:cNvSpPr txBox="1"/>
      </xdr:nvSpPr>
      <xdr:spPr>
        <a:xfrm>
          <a:off x="2324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64406</xdr:rowOff>
    </xdr:from>
    <xdr:ext cx="405111" cy="259045"/>
    <xdr:sp macro="" textlink="">
      <xdr:nvSpPr>
        <xdr:cNvPr id="102" name="n_4aveValue有形固定資産減価償却率">
          <a:extLst>
            <a:ext uri="{FF2B5EF4-FFF2-40B4-BE49-F238E27FC236}">
              <a16:creationId xmlns:a16="http://schemas.microsoft.com/office/drawing/2014/main" id="{7063DF34-F2CD-4502-9101-7D38ADFE9E49}"/>
            </a:ext>
          </a:extLst>
        </xdr:cNvPr>
        <xdr:cNvSpPr txBox="1"/>
      </xdr:nvSpPr>
      <xdr:spPr>
        <a:xfrm>
          <a:off x="1562744" y="597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78630</xdr:rowOff>
    </xdr:from>
    <xdr:ext cx="405111" cy="259045"/>
    <xdr:sp macro="" textlink="">
      <xdr:nvSpPr>
        <xdr:cNvPr id="103" name="n_1mainValue有形固定資産減価償却率">
          <a:extLst>
            <a:ext uri="{FF2B5EF4-FFF2-40B4-BE49-F238E27FC236}">
              <a16:creationId xmlns:a16="http://schemas.microsoft.com/office/drawing/2014/main" id="{95A5050B-21BD-4C5F-A6D7-AFE0803A5CA3}"/>
            </a:ext>
          </a:extLst>
        </xdr:cNvPr>
        <xdr:cNvSpPr txBox="1"/>
      </xdr:nvSpPr>
      <xdr:spPr>
        <a:xfrm>
          <a:off x="3836044" y="616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13860</xdr:rowOff>
    </xdr:from>
    <xdr:ext cx="405111" cy="259045"/>
    <xdr:sp macro="" textlink="">
      <xdr:nvSpPr>
        <xdr:cNvPr id="104" name="n_2mainValue有形固定資産減価償却率">
          <a:extLst>
            <a:ext uri="{FF2B5EF4-FFF2-40B4-BE49-F238E27FC236}">
              <a16:creationId xmlns:a16="http://schemas.microsoft.com/office/drawing/2014/main" id="{D7C94719-9BCF-4369-A124-7EC0C597B0E2}"/>
            </a:ext>
          </a:extLst>
        </xdr:cNvPr>
        <xdr:cNvSpPr txBox="1"/>
      </xdr:nvSpPr>
      <xdr:spPr>
        <a:xfrm>
          <a:off x="3086744" y="610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81170</xdr:rowOff>
    </xdr:from>
    <xdr:ext cx="405111" cy="259045"/>
    <xdr:sp macro="" textlink="">
      <xdr:nvSpPr>
        <xdr:cNvPr id="105" name="n_3mainValue有形固定資産減価償却率">
          <a:extLst>
            <a:ext uri="{FF2B5EF4-FFF2-40B4-BE49-F238E27FC236}">
              <a16:creationId xmlns:a16="http://schemas.microsoft.com/office/drawing/2014/main" id="{F799AC6E-4D00-48E7-9965-023726C6BC3D}"/>
            </a:ext>
          </a:extLst>
        </xdr:cNvPr>
        <xdr:cNvSpPr txBox="1"/>
      </xdr:nvSpPr>
      <xdr:spPr>
        <a:xfrm>
          <a:off x="23247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81170</xdr:rowOff>
    </xdr:from>
    <xdr:ext cx="405111" cy="259045"/>
    <xdr:sp macro="" textlink="">
      <xdr:nvSpPr>
        <xdr:cNvPr id="106" name="n_4mainValue有形固定資産減価償却率">
          <a:extLst>
            <a:ext uri="{FF2B5EF4-FFF2-40B4-BE49-F238E27FC236}">
              <a16:creationId xmlns:a16="http://schemas.microsoft.com/office/drawing/2014/main" id="{826B42B9-9505-4BE0-8700-02BC5FF49CBB}"/>
            </a:ext>
          </a:extLst>
        </xdr:cNvPr>
        <xdr:cNvSpPr txBox="1"/>
      </xdr:nvSpPr>
      <xdr:spPr>
        <a:xfrm>
          <a:off x="15627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C46FA34F-4B4B-4D38-ABDF-BCDD99E8C51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7342FCF0-609E-4B59-9D65-A34A654D15E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B71E83FC-AF3E-4F6C-AD7C-BAD3AB80CE6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CB9B7C56-5A59-4755-9716-EC42B22B610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703DEB67-3D55-499E-80BD-525FB4EDC3E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25C39D78-B672-4D34-9C16-C62B650C312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CE6AC105-8FA6-4302-BEF7-7CC185E3EE8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9FE96CEA-AC07-4D84-A68F-61342440E0F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3D0927DC-F97B-4893-980F-2265BADA8DC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3600C511-A6AD-44F2-9B75-A7FBDD2420D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712F8264-74C9-4867-973F-54B4DABB728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150B0051-031C-46FB-8FCC-7064945D99F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2262FCB2-6CE5-44EC-A5A6-98EEA1063C3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債務償還比率は類似団体平均を下回っている。</a:t>
          </a:r>
          <a:endParaRPr lang="ja-JP" altLang="ja-JP">
            <a:effectLst/>
          </a:endParaRPr>
        </a:p>
        <a:p>
          <a:r>
            <a:rPr kumimoji="1" lang="ja-JP" altLang="ja-JP" sz="1100">
              <a:solidFill>
                <a:schemeClr val="dk1"/>
              </a:solidFill>
              <a:effectLst/>
              <a:latin typeface="+mn-lt"/>
              <a:ea typeface="+mn-ea"/>
              <a:cs typeface="+mn-cs"/>
            </a:rPr>
            <a:t>財政調整基金及び減債基金等の充当可能基金残高が確保されていることが要因となっており、引き続き投資的経費を厳選し、地方債発行額を抑制しながら財政の健全化に努める。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CA532289-8250-4E58-B442-697D45D1ADB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4A6CC1E6-7A66-4C01-B324-0B73CDFDF5B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75C50B0-583F-4B33-B008-F23733422F8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2CFB41DC-E200-40AA-A75C-080411C6438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3DE9279C-B8CA-420D-99A1-1EF718BD42A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76C8E7CC-F9C7-40DF-B64A-FB1E40A78AA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2259461D-6260-49EB-8274-3A73CA94110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1C17BE76-320D-4AD3-AD9E-67A06B695E8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F87FD402-31FA-4C6A-B0F3-218DCAC9EEE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3D04F95B-1ADF-47D8-926C-D34E95461D8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BEE839D6-EA50-4802-8E94-97EEAD842F9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363AC3CA-6B9B-4CAB-861B-209720AA653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B25D7333-A8C6-4830-B60B-0B50E2391C8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573A4BC0-035E-41C9-8E25-F4CFD38ABEA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23070290-2B7E-4E22-A849-B3F20359672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a:extLst>
            <a:ext uri="{FF2B5EF4-FFF2-40B4-BE49-F238E27FC236}">
              <a16:creationId xmlns:a16="http://schemas.microsoft.com/office/drawing/2014/main" id="{52E8BF98-D66E-4E9E-9EA1-39CB227C58F1}"/>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a:extLst>
            <a:ext uri="{FF2B5EF4-FFF2-40B4-BE49-F238E27FC236}">
              <a16:creationId xmlns:a16="http://schemas.microsoft.com/office/drawing/2014/main" id="{E0C536C0-5D89-4A5F-BB22-387C5BA63EC2}"/>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a:extLst>
            <a:ext uri="{FF2B5EF4-FFF2-40B4-BE49-F238E27FC236}">
              <a16:creationId xmlns:a16="http://schemas.microsoft.com/office/drawing/2014/main" id="{E268FD1D-9AA4-4497-B08A-4E93190FBC80}"/>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55EB6537-E503-432B-B437-3FD05CD49C7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FF2358CF-4DBE-4DAB-BCCD-D4A68B3DF07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40" name="債務償還比率平均値テキスト">
          <a:extLst>
            <a:ext uri="{FF2B5EF4-FFF2-40B4-BE49-F238E27FC236}">
              <a16:creationId xmlns:a16="http://schemas.microsoft.com/office/drawing/2014/main" id="{51CAD669-15F7-415D-B1DA-3F6017CF5B5C}"/>
            </a:ext>
          </a:extLst>
        </xdr:cNvPr>
        <xdr:cNvSpPr txBox="1"/>
      </xdr:nvSpPr>
      <xdr:spPr>
        <a:xfrm>
          <a:off x="14846300" y="56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a:extLst>
            <a:ext uri="{FF2B5EF4-FFF2-40B4-BE49-F238E27FC236}">
              <a16:creationId xmlns:a16="http://schemas.microsoft.com/office/drawing/2014/main" id="{D97812BB-9906-4887-8EDB-FB3746531C17}"/>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a:extLst>
            <a:ext uri="{FF2B5EF4-FFF2-40B4-BE49-F238E27FC236}">
              <a16:creationId xmlns:a16="http://schemas.microsoft.com/office/drawing/2014/main" id="{C83FF100-D7C8-470E-A8D6-4D8AAB970411}"/>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a:extLst>
            <a:ext uri="{FF2B5EF4-FFF2-40B4-BE49-F238E27FC236}">
              <a16:creationId xmlns:a16="http://schemas.microsoft.com/office/drawing/2014/main" id="{41BE37D4-B0D6-463B-A14C-E2CCC5ED8572}"/>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42495</xdr:rowOff>
    </xdr:from>
    <xdr:to>
      <xdr:col>64</xdr:col>
      <xdr:colOff>123825</xdr:colOff>
      <xdr:row>29</xdr:row>
      <xdr:rowOff>144095</xdr:rowOff>
    </xdr:to>
    <xdr:sp macro="" textlink="">
      <xdr:nvSpPr>
        <xdr:cNvPr id="144" name="フローチャート: 判断 143">
          <a:extLst>
            <a:ext uri="{FF2B5EF4-FFF2-40B4-BE49-F238E27FC236}">
              <a16:creationId xmlns:a16="http://schemas.microsoft.com/office/drawing/2014/main" id="{B356EC94-7B32-4DEB-8F83-EC1D9903DBB7}"/>
            </a:ext>
          </a:extLst>
        </xdr:cNvPr>
        <xdr:cNvSpPr/>
      </xdr:nvSpPr>
      <xdr:spPr>
        <a:xfrm>
          <a:off x="12509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86035</xdr:rowOff>
    </xdr:from>
    <xdr:to>
      <xdr:col>60</xdr:col>
      <xdr:colOff>123825</xdr:colOff>
      <xdr:row>30</xdr:row>
      <xdr:rowOff>16185</xdr:rowOff>
    </xdr:to>
    <xdr:sp macro="" textlink="">
      <xdr:nvSpPr>
        <xdr:cNvPr id="145" name="フローチャート: 判断 144">
          <a:extLst>
            <a:ext uri="{FF2B5EF4-FFF2-40B4-BE49-F238E27FC236}">
              <a16:creationId xmlns:a16="http://schemas.microsoft.com/office/drawing/2014/main" id="{4F98A7ED-8B00-4B94-851B-49D82ECAD767}"/>
            </a:ext>
          </a:extLst>
        </xdr:cNvPr>
        <xdr:cNvSpPr/>
      </xdr:nvSpPr>
      <xdr:spPr>
        <a:xfrm>
          <a:off x="11747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25BD125-82E7-4CE4-8063-80D88F2C353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BC7D3D5-18AF-40FB-87D6-3A89BC1E3AC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A5D749E-6F96-4224-BC4C-619CB6341B8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64EFC2A-C710-4B4D-8FCB-5C2BF64EF96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B56744F-559A-4231-806D-BCEEB3294CB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110723</xdr:rowOff>
    </xdr:from>
    <xdr:to>
      <xdr:col>76</xdr:col>
      <xdr:colOff>73025</xdr:colOff>
      <xdr:row>28</xdr:row>
      <xdr:rowOff>40873</xdr:rowOff>
    </xdr:to>
    <xdr:sp macro="" textlink="">
      <xdr:nvSpPr>
        <xdr:cNvPr id="151" name="楕円 150">
          <a:extLst>
            <a:ext uri="{FF2B5EF4-FFF2-40B4-BE49-F238E27FC236}">
              <a16:creationId xmlns:a16="http://schemas.microsoft.com/office/drawing/2014/main" id="{7B62DC9E-2710-41E2-AA9C-D5C0A0725A83}"/>
            </a:ext>
          </a:extLst>
        </xdr:cNvPr>
        <xdr:cNvSpPr/>
      </xdr:nvSpPr>
      <xdr:spPr>
        <a:xfrm>
          <a:off x="14744700" y="551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133600</xdr:rowOff>
    </xdr:from>
    <xdr:ext cx="469744" cy="259045"/>
    <xdr:sp macro="" textlink="">
      <xdr:nvSpPr>
        <xdr:cNvPr id="152" name="債務償還比率該当値テキスト">
          <a:extLst>
            <a:ext uri="{FF2B5EF4-FFF2-40B4-BE49-F238E27FC236}">
              <a16:creationId xmlns:a16="http://schemas.microsoft.com/office/drawing/2014/main" id="{037DD01C-F402-4AD7-B27B-586F6FD121A4}"/>
            </a:ext>
          </a:extLst>
        </xdr:cNvPr>
        <xdr:cNvSpPr txBox="1"/>
      </xdr:nvSpPr>
      <xdr:spPr>
        <a:xfrm>
          <a:off x="14846300" y="536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39067</xdr:rowOff>
    </xdr:from>
    <xdr:to>
      <xdr:col>72</xdr:col>
      <xdr:colOff>123825</xdr:colOff>
      <xdr:row>28</xdr:row>
      <xdr:rowOff>140667</xdr:rowOff>
    </xdr:to>
    <xdr:sp macro="" textlink="">
      <xdr:nvSpPr>
        <xdr:cNvPr id="153" name="楕円 152">
          <a:extLst>
            <a:ext uri="{FF2B5EF4-FFF2-40B4-BE49-F238E27FC236}">
              <a16:creationId xmlns:a16="http://schemas.microsoft.com/office/drawing/2014/main" id="{4360C35D-F96B-4038-85F2-FAA79010866E}"/>
            </a:ext>
          </a:extLst>
        </xdr:cNvPr>
        <xdr:cNvSpPr/>
      </xdr:nvSpPr>
      <xdr:spPr>
        <a:xfrm>
          <a:off x="14033500" y="561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161523</xdr:rowOff>
    </xdr:from>
    <xdr:to>
      <xdr:col>76</xdr:col>
      <xdr:colOff>22225</xdr:colOff>
      <xdr:row>28</xdr:row>
      <xdr:rowOff>89867</xdr:rowOff>
    </xdr:to>
    <xdr:cxnSp macro="">
      <xdr:nvCxnSpPr>
        <xdr:cNvPr id="154" name="直線コネクタ 153">
          <a:extLst>
            <a:ext uri="{FF2B5EF4-FFF2-40B4-BE49-F238E27FC236}">
              <a16:creationId xmlns:a16="http://schemas.microsoft.com/office/drawing/2014/main" id="{681B5D0B-B340-4E54-BF71-ACA365F013BF}"/>
            </a:ext>
          </a:extLst>
        </xdr:cNvPr>
        <xdr:cNvCxnSpPr/>
      </xdr:nvCxnSpPr>
      <xdr:spPr>
        <a:xfrm flipV="1">
          <a:off x="14084300" y="5562198"/>
          <a:ext cx="711200" cy="9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14478</xdr:rowOff>
    </xdr:from>
    <xdr:to>
      <xdr:col>68</xdr:col>
      <xdr:colOff>123825</xdr:colOff>
      <xdr:row>28</xdr:row>
      <xdr:rowOff>116078</xdr:rowOff>
    </xdr:to>
    <xdr:sp macro="" textlink="">
      <xdr:nvSpPr>
        <xdr:cNvPr id="155" name="楕円 154">
          <a:extLst>
            <a:ext uri="{FF2B5EF4-FFF2-40B4-BE49-F238E27FC236}">
              <a16:creationId xmlns:a16="http://schemas.microsoft.com/office/drawing/2014/main" id="{81EFC8FE-371E-4F43-8E51-AC43F080ADBB}"/>
            </a:ext>
          </a:extLst>
        </xdr:cNvPr>
        <xdr:cNvSpPr/>
      </xdr:nvSpPr>
      <xdr:spPr>
        <a:xfrm>
          <a:off x="13271500" y="55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65278</xdr:rowOff>
    </xdr:from>
    <xdr:to>
      <xdr:col>72</xdr:col>
      <xdr:colOff>73025</xdr:colOff>
      <xdr:row>28</xdr:row>
      <xdr:rowOff>89867</xdr:rowOff>
    </xdr:to>
    <xdr:cxnSp macro="">
      <xdr:nvCxnSpPr>
        <xdr:cNvPr id="156" name="直線コネクタ 155">
          <a:extLst>
            <a:ext uri="{FF2B5EF4-FFF2-40B4-BE49-F238E27FC236}">
              <a16:creationId xmlns:a16="http://schemas.microsoft.com/office/drawing/2014/main" id="{F51D85A3-266F-4A4B-B07F-6CDB0487EB51}"/>
            </a:ext>
          </a:extLst>
        </xdr:cNvPr>
        <xdr:cNvCxnSpPr/>
      </xdr:nvCxnSpPr>
      <xdr:spPr>
        <a:xfrm>
          <a:off x="13322300" y="5637403"/>
          <a:ext cx="762000" cy="2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70972</xdr:rowOff>
    </xdr:from>
    <xdr:to>
      <xdr:col>64</xdr:col>
      <xdr:colOff>123825</xdr:colOff>
      <xdr:row>29</xdr:row>
      <xdr:rowOff>1122</xdr:rowOff>
    </xdr:to>
    <xdr:sp macro="" textlink="">
      <xdr:nvSpPr>
        <xdr:cNvPr id="157" name="楕円 156">
          <a:extLst>
            <a:ext uri="{FF2B5EF4-FFF2-40B4-BE49-F238E27FC236}">
              <a16:creationId xmlns:a16="http://schemas.microsoft.com/office/drawing/2014/main" id="{B82EB5BB-C92E-4E92-B46F-BA8A18960FB8}"/>
            </a:ext>
          </a:extLst>
        </xdr:cNvPr>
        <xdr:cNvSpPr/>
      </xdr:nvSpPr>
      <xdr:spPr>
        <a:xfrm>
          <a:off x="12509500" y="56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65278</xdr:rowOff>
    </xdr:from>
    <xdr:to>
      <xdr:col>68</xdr:col>
      <xdr:colOff>73025</xdr:colOff>
      <xdr:row>28</xdr:row>
      <xdr:rowOff>121772</xdr:rowOff>
    </xdr:to>
    <xdr:cxnSp macro="">
      <xdr:nvCxnSpPr>
        <xdr:cNvPr id="158" name="直線コネクタ 157">
          <a:extLst>
            <a:ext uri="{FF2B5EF4-FFF2-40B4-BE49-F238E27FC236}">
              <a16:creationId xmlns:a16="http://schemas.microsoft.com/office/drawing/2014/main" id="{2BD922F9-A093-4DAF-8C90-4507EDF7F98C}"/>
            </a:ext>
          </a:extLst>
        </xdr:cNvPr>
        <xdr:cNvCxnSpPr/>
      </xdr:nvCxnSpPr>
      <xdr:spPr>
        <a:xfrm flipV="1">
          <a:off x="12560300" y="5637403"/>
          <a:ext cx="762000" cy="5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122548</xdr:rowOff>
    </xdr:from>
    <xdr:to>
      <xdr:col>60</xdr:col>
      <xdr:colOff>123825</xdr:colOff>
      <xdr:row>29</xdr:row>
      <xdr:rowOff>52698</xdr:rowOff>
    </xdr:to>
    <xdr:sp macro="" textlink="">
      <xdr:nvSpPr>
        <xdr:cNvPr id="159" name="楕円 158">
          <a:extLst>
            <a:ext uri="{FF2B5EF4-FFF2-40B4-BE49-F238E27FC236}">
              <a16:creationId xmlns:a16="http://schemas.microsoft.com/office/drawing/2014/main" id="{5493BB32-71AD-43AD-BF88-EAA7BF62B30E}"/>
            </a:ext>
          </a:extLst>
        </xdr:cNvPr>
        <xdr:cNvSpPr/>
      </xdr:nvSpPr>
      <xdr:spPr>
        <a:xfrm>
          <a:off x="11747500" y="56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121772</xdr:rowOff>
    </xdr:from>
    <xdr:to>
      <xdr:col>64</xdr:col>
      <xdr:colOff>73025</xdr:colOff>
      <xdr:row>29</xdr:row>
      <xdr:rowOff>1898</xdr:rowOff>
    </xdr:to>
    <xdr:cxnSp macro="">
      <xdr:nvCxnSpPr>
        <xdr:cNvPr id="160" name="直線コネクタ 159">
          <a:extLst>
            <a:ext uri="{FF2B5EF4-FFF2-40B4-BE49-F238E27FC236}">
              <a16:creationId xmlns:a16="http://schemas.microsoft.com/office/drawing/2014/main" id="{5129D400-AF20-4243-A6F8-86DEF0C430BC}"/>
            </a:ext>
          </a:extLst>
        </xdr:cNvPr>
        <xdr:cNvCxnSpPr/>
      </xdr:nvCxnSpPr>
      <xdr:spPr>
        <a:xfrm flipV="1">
          <a:off x="11798300" y="5693897"/>
          <a:ext cx="762000" cy="5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15878</xdr:rowOff>
    </xdr:from>
    <xdr:ext cx="469744" cy="259045"/>
    <xdr:sp macro="" textlink="">
      <xdr:nvSpPr>
        <xdr:cNvPr id="161" name="n_1aveValue債務償還比率">
          <a:extLst>
            <a:ext uri="{FF2B5EF4-FFF2-40B4-BE49-F238E27FC236}">
              <a16:creationId xmlns:a16="http://schemas.microsoft.com/office/drawing/2014/main" id="{699D6192-7E4D-43C6-B551-41547F3904AA}"/>
            </a:ext>
          </a:extLst>
        </xdr:cNvPr>
        <xdr:cNvSpPr txBox="1"/>
      </xdr:nvSpPr>
      <xdr:spPr>
        <a:xfrm>
          <a:off x="13836727" y="575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170536</xdr:rowOff>
    </xdr:from>
    <xdr:ext cx="469744" cy="259045"/>
    <xdr:sp macro="" textlink="">
      <xdr:nvSpPr>
        <xdr:cNvPr id="162" name="n_2aveValue債務償還比率">
          <a:extLst>
            <a:ext uri="{FF2B5EF4-FFF2-40B4-BE49-F238E27FC236}">
              <a16:creationId xmlns:a16="http://schemas.microsoft.com/office/drawing/2014/main" id="{3E3E36CC-36BD-49AF-BBCF-574E5110F848}"/>
            </a:ext>
          </a:extLst>
        </xdr:cNvPr>
        <xdr:cNvSpPr txBox="1"/>
      </xdr:nvSpPr>
      <xdr:spPr>
        <a:xfrm>
          <a:off x="13087427" y="574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135222</xdr:rowOff>
    </xdr:from>
    <xdr:ext cx="469744" cy="259045"/>
    <xdr:sp macro="" textlink="">
      <xdr:nvSpPr>
        <xdr:cNvPr id="163" name="n_3aveValue債務償還比率">
          <a:extLst>
            <a:ext uri="{FF2B5EF4-FFF2-40B4-BE49-F238E27FC236}">
              <a16:creationId xmlns:a16="http://schemas.microsoft.com/office/drawing/2014/main" id="{A0D894EB-635C-4956-BE7A-CD2C4CE4C16B}"/>
            </a:ext>
          </a:extLst>
        </xdr:cNvPr>
        <xdr:cNvSpPr txBox="1"/>
      </xdr:nvSpPr>
      <xdr:spPr>
        <a:xfrm>
          <a:off x="12325427" y="58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7312</xdr:rowOff>
    </xdr:from>
    <xdr:ext cx="469744" cy="259045"/>
    <xdr:sp macro="" textlink="">
      <xdr:nvSpPr>
        <xdr:cNvPr id="164" name="n_4aveValue債務償還比率">
          <a:extLst>
            <a:ext uri="{FF2B5EF4-FFF2-40B4-BE49-F238E27FC236}">
              <a16:creationId xmlns:a16="http://schemas.microsoft.com/office/drawing/2014/main" id="{5D24D2E2-2264-4321-9A49-7EBE3EBF6C8D}"/>
            </a:ext>
          </a:extLst>
        </xdr:cNvPr>
        <xdr:cNvSpPr txBox="1"/>
      </xdr:nvSpPr>
      <xdr:spPr>
        <a:xfrm>
          <a:off x="11563427" y="592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157194</xdr:rowOff>
    </xdr:from>
    <xdr:ext cx="469744" cy="259045"/>
    <xdr:sp macro="" textlink="">
      <xdr:nvSpPr>
        <xdr:cNvPr id="165" name="n_1mainValue債務償還比率">
          <a:extLst>
            <a:ext uri="{FF2B5EF4-FFF2-40B4-BE49-F238E27FC236}">
              <a16:creationId xmlns:a16="http://schemas.microsoft.com/office/drawing/2014/main" id="{9DEC498F-CC29-4654-87FB-401F132C475C}"/>
            </a:ext>
          </a:extLst>
        </xdr:cNvPr>
        <xdr:cNvSpPr txBox="1"/>
      </xdr:nvSpPr>
      <xdr:spPr>
        <a:xfrm>
          <a:off x="13836727" y="538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132605</xdr:rowOff>
    </xdr:from>
    <xdr:ext cx="469744" cy="259045"/>
    <xdr:sp macro="" textlink="">
      <xdr:nvSpPr>
        <xdr:cNvPr id="166" name="n_2mainValue債務償還比率">
          <a:extLst>
            <a:ext uri="{FF2B5EF4-FFF2-40B4-BE49-F238E27FC236}">
              <a16:creationId xmlns:a16="http://schemas.microsoft.com/office/drawing/2014/main" id="{016F4F99-9FB7-4D9C-85FE-3F1DE3738511}"/>
            </a:ext>
          </a:extLst>
        </xdr:cNvPr>
        <xdr:cNvSpPr txBox="1"/>
      </xdr:nvSpPr>
      <xdr:spPr>
        <a:xfrm>
          <a:off x="13087427" y="536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17649</xdr:rowOff>
    </xdr:from>
    <xdr:ext cx="469744" cy="259045"/>
    <xdr:sp macro="" textlink="">
      <xdr:nvSpPr>
        <xdr:cNvPr id="167" name="n_3mainValue債務償還比率">
          <a:extLst>
            <a:ext uri="{FF2B5EF4-FFF2-40B4-BE49-F238E27FC236}">
              <a16:creationId xmlns:a16="http://schemas.microsoft.com/office/drawing/2014/main" id="{1A8201D5-3D52-475A-B0F8-2CEF87E33DFC}"/>
            </a:ext>
          </a:extLst>
        </xdr:cNvPr>
        <xdr:cNvSpPr txBox="1"/>
      </xdr:nvSpPr>
      <xdr:spPr>
        <a:xfrm>
          <a:off x="12325427" y="541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69225</xdr:rowOff>
    </xdr:from>
    <xdr:ext cx="469744" cy="259045"/>
    <xdr:sp macro="" textlink="">
      <xdr:nvSpPr>
        <xdr:cNvPr id="168" name="n_4mainValue債務償還比率">
          <a:extLst>
            <a:ext uri="{FF2B5EF4-FFF2-40B4-BE49-F238E27FC236}">
              <a16:creationId xmlns:a16="http://schemas.microsoft.com/office/drawing/2014/main" id="{91C76EDA-FF5B-42E8-A487-CD32A870E055}"/>
            </a:ext>
          </a:extLst>
        </xdr:cNvPr>
        <xdr:cNvSpPr txBox="1"/>
      </xdr:nvSpPr>
      <xdr:spPr>
        <a:xfrm>
          <a:off x="11563427" y="546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C87C6A82-776B-4222-936D-F63A3C13158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180F01D2-8D77-4B08-B6FB-A1BA5DED365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8E82F9AB-5A6C-4E3F-892E-1B33F685393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6FB74463-2515-4569-BF6F-BEF933BC9E4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E5593DB5-A746-4977-A16D-532F858C99B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F9A0412C-0AB8-4DAC-BD30-CCA918305FA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59180D-36E9-4008-87AA-8BD766F5783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E9F13A6-8DAF-4F9A-B2B4-28BF32E5174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003913D-21E9-4F1E-B832-B604F1D81D8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A0EAB3-451A-42DB-8D15-E713D05273F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徳島県那賀町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5B1444-9926-4A6E-9D24-58D2C6EAB4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1AB8012-DFCA-4104-916A-487F675EDB2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BFA1FF5-D1AE-4996-BF82-D69B4FA2D13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86C2052-81B1-465E-81BD-1A5EFDA0E7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8173721-0ABD-4EBC-AFA8-FA44ADD465D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EDD60D3-6B08-4EFB-92B7-4B278579D85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7,278
7,251
694.98
12,328,487
11,589,917
417,684
6,269,348
13,153,071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80131EF-676D-4061-9F06-4CBB302DED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71CA7E-3AF7-4D59-87EC-E240B71A4B6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40EAA3A-0329-4774-ADA8-6A272B3827F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CFAD80-B4BE-4F22-AD5C-A860C3ADE88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DA7BBFE-B749-41D2-ABA5-078E552289F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454203F-2BE9-4BFE-90AC-D3FB9F15A32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A6F22EA-9275-437C-A0C0-0F3FFDE69D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DACD8CE-1AA4-470E-944E-E18E6592C0C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96BBFA-7750-4E10-8341-85B08285DCE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FAF007-D1BC-4E59-AAEB-787BC14E6A9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0200BC4-8BF3-407C-99BE-80AA1F11081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1292BA3-0793-48F2-9F93-4ACD383FA7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EFC57BB-6C79-4079-BE25-675B2376604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AB2BE51-5F18-48BC-B4EA-9F116661DD9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B986FB8-402F-4E31-81C4-04BA3FA9D06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A87EB11-26C0-49D9-AE61-880E7D68872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AC6796E-84CB-4182-BBB3-FA5E487504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D260213-A203-4BBD-9D53-6AD456B6D58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614227F-B914-498A-8F45-878660E6443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C4E62C9-DE51-42D3-920C-D86AD3F570F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1802F96-C377-496F-AAFD-F8AA2E23BC1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1E1D836-EE36-465F-91AF-287A2BB5763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82D2DB4-2AD8-49C5-8F57-08F0E13DF8D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48844EE-91EF-4E5E-A45B-AD14C54A9D3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53DF0B9-05C6-4149-A0E9-C0F1FB035E2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B1B4EFB-2F9A-467A-B307-574153321A0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B915288-E8F5-4DFC-9CD0-921484F1746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37CCEB-89AE-4E24-B093-BF8DF866714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C448DFB-ADCA-4357-99EB-6603D2DE63C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1A4BE27-9139-4300-906A-29FCBEABF46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C71B752-C62F-4ABA-A4DD-DE3241EFFFE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4DCDB0B-F052-4D1B-B0F9-E9070129B48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287858F-3526-4AB5-8194-9EE6D9BBFEA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1E2F913-4870-4FD2-9608-4F0B9C7334D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5A4E5C7-88F5-43BD-8B0A-76148F8AADC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5073FC9-630F-41CA-B7C1-DF6A8A9F650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3FE9D8F-E794-45D7-B647-79430F2439B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72A221A-6186-48FD-96DD-A9DBBF471B7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8C071AF-1B59-48B2-8805-221EE6AAD7C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948D804-5FAC-4AAD-ABB4-D6D5A07DEC8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4DCD4EE-1283-4CE0-A2D8-2326E33FB14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D7A6D43-CE48-4594-8361-9A1567D191E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73E3738-BD2C-4BA5-AB04-F8D59A5A4D3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1FC98C5-EAEF-4284-9028-E60C5470A42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E791C8F-D54C-4C58-BAFC-05ADABDDE8C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2AB52FE8-CF9C-4E7B-B806-744E97C96400}"/>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339B2953-EEF2-4272-B67D-93CA33258FAC}"/>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AAC50CFF-C9E3-415F-8354-B83B08DDF0C6}"/>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C86A3CD5-CCAE-48F4-9388-7C1828126E9E}"/>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89FA11EA-E757-48FB-BA4B-212DBE8D3202}"/>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FEC9FDCA-617C-46FA-B8BD-62E12C68CD28}"/>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E5965C14-AFE2-45A8-96FB-F563523B2958}"/>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E98EC6B6-4814-43B4-8CDF-1C62DE880317}"/>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F2B0EFEE-04AD-482D-AA03-9282C8187890}"/>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70BE53D1-061B-4FF5-B0EA-8FB1F2169E19}"/>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D7D1219E-CDF8-4A4F-8F81-BC4983BDEFF2}"/>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441807D-86E8-4BF5-A811-2D1EC109A60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B6595D3-0B07-488A-8954-264CFE52BC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7337A55-7ACE-449F-83FA-704E3E64605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182BDBD-2426-44E3-ACFC-8DB58B06E4B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A962DD2-44F4-4925-B74E-65B446871AB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73" name="楕円 72">
          <a:extLst>
            <a:ext uri="{FF2B5EF4-FFF2-40B4-BE49-F238E27FC236}">
              <a16:creationId xmlns:a16="http://schemas.microsoft.com/office/drawing/2014/main" id="{E3D29CD1-FF10-4F44-8833-C76109C8E898}"/>
            </a:ext>
          </a:extLst>
        </xdr:cNvPr>
        <xdr:cNvSpPr/>
      </xdr:nvSpPr>
      <xdr:spPr>
        <a:xfrm>
          <a:off x="45847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135907</xdr:rowOff>
    </xdr:from>
    <xdr:ext cx="405111" cy="259045"/>
    <xdr:sp macro="" textlink="">
      <xdr:nvSpPr>
        <xdr:cNvPr id="74" name="【道路】&#10;有形固定資産減価償却率該当値テキスト">
          <a:extLst>
            <a:ext uri="{FF2B5EF4-FFF2-40B4-BE49-F238E27FC236}">
              <a16:creationId xmlns:a16="http://schemas.microsoft.com/office/drawing/2014/main" id="{2A96849C-6971-4E98-BB99-243A18DEE440}"/>
            </a:ext>
          </a:extLst>
        </xdr:cNvPr>
        <xdr:cNvSpPr txBox="1"/>
      </xdr:nvSpPr>
      <xdr:spPr>
        <a:xfrm>
          <a:off x="4673600"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80645</xdr:rowOff>
    </xdr:from>
    <xdr:to>
      <xdr:col>20</xdr:col>
      <xdr:colOff>38100</xdr:colOff>
      <xdr:row>39</xdr:row>
      <xdr:rowOff>10795</xdr:rowOff>
    </xdr:to>
    <xdr:sp macro="" textlink="">
      <xdr:nvSpPr>
        <xdr:cNvPr id="75" name="楕円 74">
          <a:extLst>
            <a:ext uri="{FF2B5EF4-FFF2-40B4-BE49-F238E27FC236}">
              <a16:creationId xmlns:a16="http://schemas.microsoft.com/office/drawing/2014/main" id="{5B75736E-AFA0-45A0-865A-1F25726A3E76}"/>
            </a:ext>
          </a:extLst>
        </xdr:cNvPr>
        <xdr:cNvSpPr/>
      </xdr:nvSpPr>
      <xdr:spPr>
        <a:xfrm>
          <a:off x="3746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131445</xdr:rowOff>
    </xdr:from>
    <xdr:to>
      <xdr:col>24</xdr:col>
      <xdr:colOff>63500</xdr:colOff>
      <xdr:row>38</xdr:row>
      <xdr:rowOff>163830</xdr:rowOff>
    </xdr:to>
    <xdr:cxnSp macro="">
      <xdr:nvCxnSpPr>
        <xdr:cNvPr id="76" name="直線コネクタ 75">
          <a:extLst>
            <a:ext uri="{FF2B5EF4-FFF2-40B4-BE49-F238E27FC236}">
              <a16:creationId xmlns:a16="http://schemas.microsoft.com/office/drawing/2014/main" id="{2BCAD3F1-14DC-4151-B1AA-FE9E2F355B8E}"/>
            </a:ext>
          </a:extLst>
        </xdr:cNvPr>
        <xdr:cNvCxnSpPr/>
      </xdr:nvCxnSpPr>
      <xdr:spPr>
        <a:xfrm>
          <a:off x="3797300" y="66465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7" name="楕円 76">
          <a:extLst>
            <a:ext uri="{FF2B5EF4-FFF2-40B4-BE49-F238E27FC236}">
              <a16:creationId xmlns:a16="http://schemas.microsoft.com/office/drawing/2014/main" id="{04475523-B986-4B45-ACE1-A23B39695BA4}"/>
            </a:ext>
          </a:extLst>
        </xdr:cNvPr>
        <xdr:cNvSpPr/>
      </xdr:nvSpPr>
      <xdr:spPr>
        <a:xfrm>
          <a:off x="2857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131445</xdr:rowOff>
    </xdr:to>
    <xdr:cxnSp macro="">
      <xdr:nvCxnSpPr>
        <xdr:cNvPr id="78" name="直線コネクタ 77">
          <a:extLst>
            <a:ext uri="{FF2B5EF4-FFF2-40B4-BE49-F238E27FC236}">
              <a16:creationId xmlns:a16="http://schemas.microsoft.com/office/drawing/2014/main" id="{7C7A67C3-67C5-4532-BF79-75BA9F3BDE6D}"/>
            </a:ext>
          </a:extLst>
        </xdr:cNvPr>
        <xdr:cNvCxnSpPr/>
      </xdr:nvCxnSpPr>
      <xdr:spPr>
        <a:xfrm>
          <a:off x="2908300" y="66141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17780</xdr:rowOff>
    </xdr:from>
    <xdr:to>
      <xdr:col>10</xdr:col>
      <xdr:colOff>165100</xdr:colOff>
      <xdr:row>38</xdr:row>
      <xdr:rowOff>119380</xdr:rowOff>
    </xdr:to>
    <xdr:sp macro="" textlink="">
      <xdr:nvSpPr>
        <xdr:cNvPr id="79" name="楕円 78">
          <a:extLst>
            <a:ext uri="{FF2B5EF4-FFF2-40B4-BE49-F238E27FC236}">
              <a16:creationId xmlns:a16="http://schemas.microsoft.com/office/drawing/2014/main" id="{17DD06F0-23DB-4113-ADFA-76E7D12B4382}"/>
            </a:ext>
          </a:extLst>
        </xdr:cNvPr>
        <xdr:cNvSpPr/>
      </xdr:nvSpPr>
      <xdr:spPr>
        <a:xfrm>
          <a:off x="1968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68580</xdr:rowOff>
    </xdr:from>
    <xdr:to>
      <xdr:col>15</xdr:col>
      <xdr:colOff>50800</xdr:colOff>
      <xdr:row>38</xdr:row>
      <xdr:rowOff>99060</xdr:rowOff>
    </xdr:to>
    <xdr:cxnSp macro="">
      <xdr:nvCxnSpPr>
        <xdr:cNvPr id="80" name="直線コネクタ 79">
          <a:extLst>
            <a:ext uri="{FF2B5EF4-FFF2-40B4-BE49-F238E27FC236}">
              <a16:creationId xmlns:a16="http://schemas.microsoft.com/office/drawing/2014/main" id="{8E4A3A8A-3264-4A72-9F1B-1972FB8EADFE}"/>
            </a:ext>
          </a:extLst>
        </xdr:cNvPr>
        <xdr:cNvCxnSpPr/>
      </xdr:nvCxnSpPr>
      <xdr:spPr>
        <a:xfrm>
          <a:off x="2019300" y="6583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154940</xdr:rowOff>
    </xdr:from>
    <xdr:to>
      <xdr:col>6</xdr:col>
      <xdr:colOff>38100</xdr:colOff>
      <xdr:row>38</xdr:row>
      <xdr:rowOff>85090</xdr:rowOff>
    </xdr:to>
    <xdr:sp macro="" textlink="">
      <xdr:nvSpPr>
        <xdr:cNvPr id="81" name="楕円 80">
          <a:extLst>
            <a:ext uri="{FF2B5EF4-FFF2-40B4-BE49-F238E27FC236}">
              <a16:creationId xmlns:a16="http://schemas.microsoft.com/office/drawing/2014/main" id="{EF614FB4-3182-4B1E-8352-D0DCCBBB5462}"/>
            </a:ext>
          </a:extLst>
        </xdr:cNvPr>
        <xdr:cNvSpPr/>
      </xdr:nvSpPr>
      <xdr:spPr>
        <a:xfrm>
          <a:off x="1079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34290</xdr:rowOff>
    </xdr:from>
    <xdr:to>
      <xdr:col>10</xdr:col>
      <xdr:colOff>114300</xdr:colOff>
      <xdr:row>38</xdr:row>
      <xdr:rowOff>68580</xdr:rowOff>
    </xdr:to>
    <xdr:cxnSp macro="">
      <xdr:nvCxnSpPr>
        <xdr:cNvPr id="82" name="直線コネクタ 81">
          <a:extLst>
            <a:ext uri="{FF2B5EF4-FFF2-40B4-BE49-F238E27FC236}">
              <a16:creationId xmlns:a16="http://schemas.microsoft.com/office/drawing/2014/main" id="{142CB23B-EA87-4D66-8C99-5120E4EC8FA4}"/>
            </a:ext>
          </a:extLst>
        </xdr:cNvPr>
        <xdr:cNvCxnSpPr/>
      </xdr:nvCxnSpPr>
      <xdr:spPr>
        <a:xfrm>
          <a:off x="1130300" y="65493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00647792-154F-4170-A342-07681C8A4D6F}"/>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D6D4C8D0-B39F-47AD-A02A-5A0819150E81}"/>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D51A6E3E-8547-4823-8DBE-EC81797C4B88}"/>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D93290EA-94C0-4C69-8761-B60D23399E2B}"/>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27322</xdr:rowOff>
    </xdr:from>
    <xdr:ext cx="405111" cy="259045"/>
    <xdr:sp macro="" textlink="">
      <xdr:nvSpPr>
        <xdr:cNvPr id="87" name="n_1mainValue【道路】&#10;有形固定資産減価償却率">
          <a:extLst>
            <a:ext uri="{FF2B5EF4-FFF2-40B4-BE49-F238E27FC236}">
              <a16:creationId xmlns:a16="http://schemas.microsoft.com/office/drawing/2014/main" id="{E9C588B2-0076-4CF4-94BC-7609CC950AF3}"/>
            </a:ext>
          </a:extLst>
        </xdr:cNvPr>
        <xdr:cNvSpPr txBox="1"/>
      </xdr:nvSpPr>
      <xdr:spPr>
        <a:xfrm>
          <a:off x="3582044" y="637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8" name="n_2mainValue【道路】&#10;有形固定資産減価償却率">
          <a:extLst>
            <a:ext uri="{FF2B5EF4-FFF2-40B4-BE49-F238E27FC236}">
              <a16:creationId xmlns:a16="http://schemas.microsoft.com/office/drawing/2014/main" id="{A8D1F081-6903-48DA-A3F3-C8CC4D03A979}"/>
            </a:ext>
          </a:extLst>
        </xdr:cNvPr>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110507</xdr:rowOff>
    </xdr:from>
    <xdr:ext cx="405111" cy="259045"/>
    <xdr:sp macro="" textlink="">
      <xdr:nvSpPr>
        <xdr:cNvPr id="89" name="n_3mainValue【道路】&#10;有形固定資産減価償却率">
          <a:extLst>
            <a:ext uri="{FF2B5EF4-FFF2-40B4-BE49-F238E27FC236}">
              <a16:creationId xmlns:a16="http://schemas.microsoft.com/office/drawing/2014/main" id="{A5DC69DC-D94F-4B87-9F36-49F5CF431646}"/>
            </a:ext>
          </a:extLst>
        </xdr:cNvPr>
        <xdr:cNvSpPr txBox="1"/>
      </xdr:nvSpPr>
      <xdr:spPr>
        <a:xfrm>
          <a:off x="1816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101617</xdr:rowOff>
    </xdr:from>
    <xdr:ext cx="405111" cy="259045"/>
    <xdr:sp macro="" textlink="">
      <xdr:nvSpPr>
        <xdr:cNvPr id="90" name="n_4mainValue【道路】&#10;有形固定資産減価償却率">
          <a:extLst>
            <a:ext uri="{FF2B5EF4-FFF2-40B4-BE49-F238E27FC236}">
              <a16:creationId xmlns:a16="http://schemas.microsoft.com/office/drawing/2014/main" id="{95AFF588-51AF-4D13-AADB-B78201CD81B5}"/>
            </a:ext>
          </a:extLst>
        </xdr:cNvPr>
        <xdr:cNvSpPr txBox="1"/>
      </xdr:nvSpPr>
      <xdr:spPr>
        <a:xfrm>
          <a:off x="927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B532777-71D0-47B0-93DF-1650B565A0B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D2644AF-AFA8-4FCD-B34C-AD9B720CDCC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325155E-7DE9-4DDF-8E68-248DE0D33E5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54DECD5-7BE5-48FE-A921-2FCD7BE0B9F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F77873F-C734-466B-94CE-155F2012871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F99FC8E-42AD-4AAF-AF2F-C2B23029B66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F73A7EF-B764-4805-BB1A-A70032B308A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FDB9DED-521A-4903-B9E1-05BB69DC704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C2F8CCD-441B-430D-8B91-3DDE1D14DD4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7C27A7F-2458-4188-BFCD-DB66C4ABEE6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C4C95D7-DDAA-4972-AEE5-7B7307263CB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32202D7-0792-48F5-9306-C743A6A0C83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41B68F9-F4EA-4C88-9216-D8F4D0A4A43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399D67B1-981C-4BAE-A247-F49CAC6A6FA4}"/>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B29C007-C9C1-4596-9871-99FDAE9649D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857CD031-4AF4-4E59-BD43-8027AB30C52D}"/>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8276ED2-C36E-4C58-8E66-4DB1F31B14C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EDEA0CF8-C5CF-481D-A524-3C2CFE45C11A}"/>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AD9B5C2-D490-462A-9854-FD93E4C5C0C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6E52E016-3C56-440D-B61C-BB9AFD0FE2A9}"/>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C4FC541-B992-43D6-9908-C56E396CC55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E620A45E-61A8-472C-94B3-1BE075902C68}"/>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8C4F787-4A8E-4F2B-9A66-C59111B8AA4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20621846-C89F-4624-BB13-5E345A5A498C}"/>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9E9E4DD5-A187-4D5B-8222-6406830EF035}"/>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329EC063-86BD-444A-9B40-B0D49685AD57}"/>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899DBFF8-DEFD-4A28-A50E-B3CC3D3A9DC8}"/>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0319B83F-90DB-43E9-A898-0A134B88C15F}"/>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28508</xdr:rowOff>
    </xdr:from>
    <xdr:ext cx="534377" cy="259045"/>
    <xdr:sp macro="" textlink="">
      <xdr:nvSpPr>
        <xdr:cNvPr id="119" name="【道路】&#10;一人当たり延長平均値テキスト">
          <a:extLst>
            <a:ext uri="{FF2B5EF4-FFF2-40B4-BE49-F238E27FC236}">
              <a16:creationId xmlns:a16="http://schemas.microsoft.com/office/drawing/2014/main" id="{0A15EEA7-AE87-4896-A975-03B5768BC92E}"/>
            </a:ext>
          </a:extLst>
        </xdr:cNvPr>
        <xdr:cNvSpPr txBox="1"/>
      </xdr:nvSpPr>
      <xdr:spPr>
        <a:xfrm>
          <a:off x="10515600" y="705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88919557-7AF3-4550-B200-005A558EE939}"/>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3DAB3237-652B-4317-9F8D-3BA9927E7B83}"/>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01430E0E-2ABB-4850-8F76-4C8CD23C0D5C}"/>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115654</xdr:rowOff>
    </xdr:from>
    <xdr:to>
      <xdr:col>41</xdr:col>
      <xdr:colOff>101600</xdr:colOff>
      <xdr:row>42</xdr:row>
      <xdr:rowOff>45804</xdr:rowOff>
    </xdr:to>
    <xdr:sp macro="" textlink="">
      <xdr:nvSpPr>
        <xdr:cNvPr id="123" name="フローチャート: 判断 122">
          <a:extLst>
            <a:ext uri="{FF2B5EF4-FFF2-40B4-BE49-F238E27FC236}">
              <a16:creationId xmlns:a16="http://schemas.microsoft.com/office/drawing/2014/main" id="{28417D7F-7466-418F-AAAB-7CD19F79A27A}"/>
            </a:ext>
          </a:extLst>
        </xdr:cNvPr>
        <xdr:cNvSpPr/>
      </xdr:nvSpPr>
      <xdr:spPr>
        <a:xfrm>
          <a:off x="7810500" y="714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118701</xdr:rowOff>
    </xdr:from>
    <xdr:to>
      <xdr:col>36</xdr:col>
      <xdr:colOff>165100</xdr:colOff>
      <xdr:row>42</xdr:row>
      <xdr:rowOff>48851</xdr:rowOff>
    </xdr:to>
    <xdr:sp macro="" textlink="">
      <xdr:nvSpPr>
        <xdr:cNvPr id="124" name="フローチャート: 判断 123">
          <a:extLst>
            <a:ext uri="{FF2B5EF4-FFF2-40B4-BE49-F238E27FC236}">
              <a16:creationId xmlns:a16="http://schemas.microsoft.com/office/drawing/2014/main" id="{2A372631-9527-46D8-AA32-0C273A27F078}"/>
            </a:ext>
          </a:extLst>
        </xdr:cNvPr>
        <xdr:cNvSpPr/>
      </xdr:nvSpPr>
      <xdr:spPr>
        <a:xfrm>
          <a:off x="6921500" y="71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57840AD-BBE7-4BC4-8BEF-E32C556952B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53B9734-B65A-4030-913A-6F201A1D163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7F5A1A6-EB97-4AC8-86F1-621F08D635C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A3915AD-934F-455F-B067-7A5BB6B20C4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1167D85-A9EA-4BAA-A88C-5BD19493CEB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160838</xdr:rowOff>
    </xdr:from>
    <xdr:to>
      <xdr:col>55</xdr:col>
      <xdr:colOff>50800</xdr:colOff>
      <xdr:row>41</xdr:row>
      <xdr:rowOff>90988</xdr:rowOff>
    </xdr:to>
    <xdr:sp macro="" textlink="">
      <xdr:nvSpPr>
        <xdr:cNvPr id="130" name="楕円 129">
          <a:extLst>
            <a:ext uri="{FF2B5EF4-FFF2-40B4-BE49-F238E27FC236}">
              <a16:creationId xmlns:a16="http://schemas.microsoft.com/office/drawing/2014/main" id="{F1DDB8F0-5025-4B45-82D0-8544AC0A0B3A}"/>
            </a:ext>
          </a:extLst>
        </xdr:cNvPr>
        <xdr:cNvSpPr/>
      </xdr:nvSpPr>
      <xdr:spPr>
        <a:xfrm>
          <a:off x="10426700" y="701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12265</xdr:rowOff>
    </xdr:from>
    <xdr:ext cx="599010" cy="259045"/>
    <xdr:sp macro="" textlink="">
      <xdr:nvSpPr>
        <xdr:cNvPr id="131" name="【道路】&#10;一人当たり延長該当値テキスト">
          <a:extLst>
            <a:ext uri="{FF2B5EF4-FFF2-40B4-BE49-F238E27FC236}">
              <a16:creationId xmlns:a16="http://schemas.microsoft.com/office/drawing/2014/main" id="{C77DBF5C-04D5-4BB4-A433-396F32822378}"/>
            </a:ext>
          </a:extLst>
        </xdr:cNvPr>
        <xdr:cNvSpPr txBox="1"/>
      </xdr:nvSpPr>
      <xdr:spPr>
        <a:xfrm>
          <a:off x="10515600" y="687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166219</xdr:rowOff>
    </xdr:from>
    <xdr:to>
      <xdr:col>50</xdr:col>
      <xdr:colOff>165100</xdr:colOff>
      <xdr:row>41</xdr:row>
      <xdr:rowOff>96369</xdr:rowOff>
    </xdr:to>
    <xdr:sp macro="" textlink="">
      <xdr:nvSpPr>
        <xdr:cNvPr id="132" name="楕円 131">
          <a:extLst>
            <a:ext uri="{FF2B5EF4-FFF2-40B4-BE49-F238E27FC236}">
              <a16:creationId xmlns:a16="http://schemas.microsoft.com/office/drawing/2014/main" id="{746B3FC4-BECD-490E-9048-9C30C18A8BD1}"/>
            </a:ext>
          </a:extLst>
        </xdr:cNvPr>
        <xdr:cNvSpPr/>
      </xdr:nvSpPr>
      <xdr:spPr>
        <a:xfrm>
          <a:off x="9588500" y="70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40188</xdr:rowOff>
    </xdr:from>
    <xdr:to>
      <xdr:col>55</xdr:col>
      <xdr:colOff>0</xdr:colOff>
      <xdr:row>41</xdr:row>
      <xdr:rowOff>45569</xdr:rowOff>
    </xdr:to>
    <xdr:cxnSp macro="">
      <xdr:nvCxnSpPr>
        <xdr:cNvPr id="133" name="直線コネクタ 132">
          <a:extLst>
            <a:ext uri="{FF2B5EF4-FFF2-40B4-BE49-F238E27FC236}">
              <a16:creationId xmlns:a16="http://schemas.microsoft.com/office/drawing/2014/main" id="{EF42A0C9-DE18-412F-B7EF-87ACA2D97409}"/>
            </a:ext>
          </a:extLst>
        </xdr:cNvPr>
        <xdr:cNvCxnSpPr/>
      </xdr:nvCxnSpPr>
      <xdr:spPr>
        <a:xfrm flipV="1">
          <a:off x="9639300" y="7069638"/>
          <a:ext cx="838200" cy="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673</xdr:rowOff>
    </xdr:from>
    <xdr:to>
      <xdr:col>46</xdr:col>
      <xdr:colOff>38100</xdr:colOff>
      <xdr:row>41</xdr:row>
      <xdr:rowOff>102273</xdr:rowOff>
    </xdr:to>
    <xdr:sp macro="" textlink="">
      <xdr:nvSpPr>
        <xdr:cNvPr id="134" name="楕円 133">
          <a:extLst>
            <a:ext uri="{FF2B5EF4-FFF2-40B4-BE49-F238E27FC236}">
              <a16:creationId xmlns:a16="http://schemas.microsoft.com/office/drawing/2014/main" id="{A803C39E-CE22-45FD-929A-1AF63EB56D8B}"/>
            </a:ext>
          </a:extLst>
        </xdr:cNvPr>
        <xdr:cNvSpPr/>
      </xdr:nvSpPr>
      <xdr:spPr>
        <a:xfrm>
          <a:off x="8699500" y="703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45569</xdr:rowOff>
    </xdr:from>
    <xdr:to>
      <xdr:col>50</xdr:col>
      <xdr:colOff>114300</xdr:colOff>
      <xdr:row>41</xdr:row>
      <xdr:rowOff>51473</xdr:rowOff>
    </xdr:to>
    <xdr:cxnSp macro="">
      <xdr:nvCxnSpPr>
        <xdr:cNvPr id="135" name="直線コネクタ 134">
          <a:extLst>
            <a:ext uri="{FF2B5EF4-FFF2-40B4-BE49-F238E27FC236}">
              <a16:creationId xmlns:a16="http://schemas.microsoft.com/office/drawing/2014/main" id="{C043C56B-CCC2-4B50-880B-7EB7A273CFFA}"/>
            </a:ext>
          </a:extLst>
        </xdr:cNvPr>
        <xdr:cNvCxnSpPr/>
      </xdr:nvCxnSpPr>
      <xdr:spPr>
        <a:xfrm flipV="1">
          <a:off x="8750300" y="7075019"/>
          <a:ext cx="889000" cy="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4666</xdr:rowOff>
    </xdr:from>
    <xdr:to>
      <xdr:col>41</xdr:col>
      <xdr:colOff>101600</xdr:colOff>
      <xdr:row>41</xdr:row>
      <xdr:rowOff>106266</xdr:rowOff>
    </xdr:to>
    <xdr:sp macro="" textlink="">
      <xdr:nvSpPr>
        <xdr:cNvPr id="136" name="楕円 135">
          <a:extLst>
            <a:ext uri="{FF2B5EF4-FFF2-40B4-BE49-F238E27FC236}">
              <a16:creationId xmlns:a16="http://schemas.microsoft.com/office/drawing/2014/main" id="{111CBC5A-3626-47ED-8D5E-C62FFB187021}"/>
            </a:ext>
          </a:extLst>
        </xdr:cNvPr>
        <xdr:cNvSpPr/>
      </xdr:nvSpPr>
      <xdr:spPr>
        <a:xfrm>
          <a:off x="7810500" y="703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51473</xdr:rowOff>
    </xdr:from>
    <xdr:to>
      <xdr:col>45</xdr:col>
      <xdr:colOff>177800</xdr:colOff>
      <xdr:row>41</xdr:row>
      <xdr:rowOff>55466</xdr:rowOff>
    </xdr:to>
    <xdr:cxnSp macro="">
      <xdr:nvCxnSpPr>
        <xdr:cNvPr id="137" name="直線コネクタ 136">
          <a:extLst>
            <a:ext uri="{FF2B5EF4-FFF2-40B4-BE49-F238E27FC236}">
              <a16:creationId xmlns:a16="http://schemas.microsoft.com/office/drawing/2014/main" id="{C3D22CEF-14B1-422F-BFCF-9BBB31095197}"/>
            </a:ext>
          </a:extLst>
        </xdr:cNvPr>
        <xdr:cNvCxnSpPr/>
      </xdr:nvCxnSpPr>
      <xdr:spPr>
        <a:xfrm flipV="1">
          <a:off x="7861300" y="7080923"/>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79816</xdr:rowOff>
    </xdr:from>
    <xdr:to>
      <xdr:col>36</xdr:col>
      <xdr:colOff>165100</xdr:colOff>
      <xdr:row>42</xdr:row>
      <xdr:rowOff>9966</xdr:rowOff>
    </xdr:to>
    <xdr:sp macro="" textlink="">
      <xdr:nvSpPr>
        <xdr:cNvPr id="138" name="楕円 137">
          <a:extLst>
            <a:ext uri="{FF2B5EF4-FFF2-40B4-BE49-F238E27FC236}">
              <a16:creationId xmlns:a16="http://schemas.microsoft.com/office/drawing/2014/main" id="{D882EB5C-1D2C-427E-BC26-650C82AE5663}"/>
            </a:ext>
          </a:extLst>
        </xdr:cNvPr>
        <xdr:cNvSpPr/>
      </xdr:nvSpPr>
      <xdr:spPr>
        <a:xfrm>
          <a:off x="6921500" y="71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55466</xdr:rowOff>
    </xdr:from>
    <xdr:to>
      <xdr:col>41</xdr:col>
      <xdr:colOff>50800</xdr:colOff>
      <xdr:row>41</xdr:row>
      <xdr:rowOff>130616</xdr:rowOff>
    </xdr:to>
    <xdr:cxnSp macro="">
      <xdr:nvCxnSpPr>
        <xdr:cNvPr id="139" name="直線コネクタ 138">
          <a:extLst>
            <a:ext uri="{FF2B5EF4-FFF2-40B4-BE49-F238E27FC236}">
              <a16:creationId xmlns:a16="http://schemas.microsoft.com/office/drawing/2014/main" id="{720B5A31-BF82-4EEE-846F-5405706F778B}"/>
            </a:ext>
          </a:extLst>
        </xdr:cNvPr>
        <xdr:cNvCxnSpPr/>
      </xdr:nvCxnSpPr>
      <xdr:spPr>
        <a:xfrm flipV="1">
          <a:off x="6972300" y="7084916"/>
          <a:ext cx="889000" cy="7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150585</xdr:rowOff>
    </xdr:from>
    <xdr:ext cx="534377" cy="259045"/>
    <xdr:sp macro="" textlink="">
      <xdr:nvSpPr>
        <xdr:cNvPr id="140" name="n_1aveValue【道路】&#10;一人当たり延長">
          <a:extLst>
            <a:ext uri="{FF2B5EF4-FFF2-40B4-BE49-F238E27FC236}">
              <a16:creationId xmlns:a16="http://schemas.microsoft.com/office/drawing/2014/main" id="{05F7F9BF-0A2C-4ED8-AA9F-AECBBB137DD5}"/>
            </a:ext>
          </a:extLst>
        </xdr:cNvPr>
        <xdr:cNvSpPr txBox="1"/>
      </xdr:nvSpPr>
      <xdr:spPr>
        <a:xfrm>
          <a:off x="9359411" y="718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148614</xdr:rowOff>
    </xdr:from>
    <xdr:ext cx="534377" cy="259045"/>
    <xdr:sp macro="" textlink="">
      <xdr:nvSpPr>
        <xdr:cNvPr id="141" name="n_2aveValue【道路】&#10;一人当たり延長">
          <a:extLst>
            <a:ext uri="{FF2B5EF4-FFF2-40B4-BE49-F238E27FC236}">
              <a16:creationId xmlns:a16="http://schemas.microsoft.com/office/drawing/2014/main" id="{75DF60DA-4E7A-40A1-9F3D-F453FBDFD8F9}"/>
            </a:ext>
          </a:extLst>
        </xdr:cNvPr>
        <xdr:cNvSpPr txBox="1"/>
      </xdr:nvSpPr>
      <xdr:spPr>
        <a:xfrm>
          <a:off x="8483111" y="717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36931</xdr:rowOff>
    </xdr:from>
    <xdr:ext cx="534377" cy="259045"/>
    <xdr:sp macro="" textlink="">
      <xdr:nvSpPr>
        <xdr:cNvPr id="142" name="n_3aveValue【道路】&#10;一人当たり延長">
          <a:extLst>
            <a:ext uri="{FF2B5EF4-FFF2-40B4-BE49-F238E27FC236}">
              <a16:creationId xmlns:a16="http://schemas.microsoft.com/office/drawing/2014/main" id="{F112F2D1-7DC7-4E8C-9EE4-1CACD215F391}"/>
            </a:ext>
          </a:extLst>
        </xdr:cNvPr>
        <xdr:cNvSpPr txBox="1"/>
      </xdr:nvSpPr>
      <xdr:spPr>
        <a:xfrm>
          <a:off x="7594111" y="723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39978</xdr:rowOff>
    </xdr:from>
    <xdr:ext cx="534377" cy="259045"/>
    <xdr:sp macro="" textlink="">
      <xdr:nvSpPr>
        <xdr:cNvPr id="143" name="n_4aveValue【道路】&#10;一人当たり延長">
          <a:extLst>
            <a:ext uri="{FF2B5EF4-FFF2-40B4-BE49-F238E27FC236}">
              <a16:creationId xmlns:a16="http://schemas.microsoft.com/office/drawing/2014/main" id="{56E0732A-C519-489B-88C7-14D5E87F96A2}"/>
            </a:ext>
          </a:extLst>
        </xdr:cNvPr>
        <xdr:cNvSpPr txBox="1"/>
      </xdr:nvSpPr>
      <xdr:spPr>
        <a:xfrm>
          <a:off x="6705111" y="724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112896</xdr:rowOff>
    </xdr:from>
    <xdr:ext cx="599010" cy="259045"/>
    <xdr:sp macro="" textlink="">
      <xdr:nvSpPr>
        <xdr:cNvPr id="144" name="n_1mainValue【道路】&#10;一人当たり延長">
          <a:extLst>
            <a:ext uri="{FF2B5EF4-FFF2-40B4-BE49-F238E27FC236}">
              <a16:creationId xmlns:a16="http://schemas.microsoft.com/office/drawing/2014/main" id="{25097CFA-5EA7-480A-AE63-384CB44131FD}"/>
            </a:ext>
          </a:extLst>
        </xdr:cNvPr>
        <xdr:cNvSpPr txBox="1"/>
      </xdr:nvSpPr>
      <xdr:spPr>
        <a:xfrm>
          <a:off x="9327094" y="679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118800</xdr:rowOff>
    </xdr:from>
    <xdr:ext cx="599010" cy="259045"/>
    <xdr:sp macro="" textlink="">
      <xdr:nvSpPr>
        <xdr:cNvPr id="145" name="n_2mainValue【道路】&#10;一人当たり延長">
          <a:extLst>
            <a:ext uri="{FF2B5EF4-FFF2-40B4-BE49-F238E27FC236}">
              <a16:creationId xmlns:a16="http://schemas.microsoft.com/office/drawing/2014/main" id="{B94BAE23-CF78-4CA4-B486-87E6615D43AD}"/>
            </a:ext>
          </a:extLst>
        </xdr:cNvPr>
        <xdr:cNvSpPr txBox="1"/>
      </xdr:nvSpPr>
      <xdr:spPr>
        <a:xfrm>
          <a:off x="8450794" y="6805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122793</xdr:rowOff>
    </xdr:from>
    <xdr:ext cx="599010" cy="259045"/>
    <xdr:sp macro="" textlink="">
      <xdr:nvSpPr>
        <xdr:cNvPr id="146" name="n_3mainValue【道路】&#10;一人当たり延長">
          <a:extLst>
            <a:ext uri="{FF2B5EF4-FFF2-40B4-BE49-F238E27FC236}">
              <a16:creationId xmlns:a16="http://schemas.microsoft.com/office/drawing/2014/main" id="{922788ED-3F2C-48D1-AE75-73A47D53683F}"/>
            </a:ext>
          </a:extLst>
        </xdr:cNvPr>
        <xdr:cNvSpPr txBox="1"/>
      </xdr:nvSpPr>
      <xdr:spPr>
        <a:xfrm>
          <a:off x="7561794" y="680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26493</xdr:rowOff>
    </xdr:from>
    <xdr:ext cx="534377" cy="259045"/>
    <xdr:sp macro="" textlink="">
      <xdr:nvSpPr>
        <xdr:cNvPr id="147" name="n_4mainValue【道路】&#10;一人当たり延長">
          <a:extLst>
            <a:ext uri="{FF2B5EF4-FFF2-40B4-BE49-F238E27FC236}">
              <a16:creationId xmlns:a16="http://schemas.microsoft.com/office/drawing/2014/main" id="{F2AC9CF9-42EF-4589-B836-5F050B2C6A47}"/>
            </a:ext>
          </a:extLst>
        </xdr:cNvPr>
        <xdr:cNvSpPr txBox="1"/>
      </xdr:nvSpPr>
      <xdr:spPr>
        <a:xfrm>
          <a:off x="6705111" y="68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DC371BED-E570-4A27-826D-08574046F5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14A3F7D-7D42-4397-92AE-A90069CBD1D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7706C82-4253-48C9-9C43-27338D39F83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4DFD496-3C40-4091-9B37-5EF339671B9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18A6AA8-55B3-45A3-BD69-368AA570993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0A65C2B-C29A-4C98-B78E-95C8001149D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0CCA189-3CB9-470C-8B51-07907E37B42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C0D5062-7F06-449B-A458-E4948B2CAC3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4650292-7061-47B3-911F-3212518F2D7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49AE9CA-A08E-424B-9843-1F08C98638A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9FAA752-8012-45D2-B184-1A692422171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157D900-E064-4E35-A932-9323D4DDDF6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39110E1-394D-48B4-AB16-0166B9EE38B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3EAA9D2-1336-48B6-B2B9-AD0A8185960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2716A47-7056-4D24-A5C5-09083732778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6C7318A-8AD7-463F-8DAD-40F7B3FE95C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D1F92C7-3810-4831-9AFE-775221CCB83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D18936C-755D-493E-9069-E4520D5A44F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D7A0A89-5479-4FDC-8406-98649B0C394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EEC8780-8955-487C-9E3F-B381FF78103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3FAB1D6-E490-45A3-B3ED-7BA5DEF09BD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6E15E1F-6D2F-4D6D-B8D8-DF806F08979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4F3C890-CA83-4B16-9C44-EAC5C79D40C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80CA137-DD1D-4023-A053-0B5C0E45754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D0BD65E-8C42-4854-B41C-65291F35E81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D4293021-E625-44D0-AA0C-5507E8492E4A}"/>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9B651E4-4464-4D77-9240-0B08D0D384D2}"/>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592247EB-9569-4A36-9638-069668C08D49}"/>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78D99F1-A623-44FC-9526-29B55C1453C6}"/>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85752626-F01B-47A5-86C9-2825DA5C2506}"/>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8903389-A957-4126-B589-1AD55FFC8F2D}"/>
            </a:ext>
          </a:extLst>
        </xdr:cNvPr>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3CB8C310-6E80-4886-954A-A1A38EE5CA34}"/>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709F1067-0F65-4E86-8242-6BB939524321}"/>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A075BD2E-6AD4-4A4A-ADFF-5CE882D4691B}"/>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2" name="フローチャート: 判断 181">
          <a:extLst>
            <a:ext uri="{FF2B5EF4-FFF2-40B4-BE49-F238E27FC236}">
              <a16:creationId xmlns:a16="http://schemas.microsoft.com/office/drawing/2014/main" id="{CFFFC1C2-2977-4B78-A685-C262143ECF13}"/>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3" name="フローチャート: 判断 182">
          <a:extLst>
            <a:ext uri="{FF2B5EF4-FFF2-40B4-BE49-F238E27FC236}">
              <a16:creationId xmlns:a16="http://schemas.microsoft.com/office/drawing/2014/main" id="{15EB9D51-6D2E-47DC-BEA9-7145EB81B942}"/>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68A4585-7284-4E57-A5A4-A3EA432A549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10546AF-DFE6-4A2A-B796-AE3174426CF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E8E2BF4-50B5-418A-A1B6-072C143CEFE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B9C4A94-46FC-4BCD-A356-F5C32F7ACA1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75D612B-D973-48A5-88BB-7F1F5B1DD0C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159838</xdr:rowOff>
    </xdr:from>
    <xdr:to>
      <xdr:col>24</xdr:col>
      <xdr:colOff>114300</xdr:colOff>
      <xdr:row>62</xdr:row>
      <xdr:rowOff>89988</xdr:rowOff>
    </xdr:to>
    <xdr:sp macro="" textlink="">
      <xdr:nvSpPr>
        <xdr:cNvPr id="189" name="楕円 188">
          <a:extLst>
            <a:ext uri="{FF2B5EF4-FFF2-40B4-BE49-F238E27FC236}">
              <a16:creationId xmlns:a16="http://schemas.microsoft.com/office/drawing/2014/main" id="{2EC4AA8F-8813-407B-8DBA-128E5C60F2E8}"/>
            </a:ext>
          </a:extLst>
        </xdr:cNvPr>
        <xdr:cNvSpPr/>
      </xdr:nvSpPr>
      <xdr:spPr>
        <a:xfrm>
          <a:off x="45847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138265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D286D1F-01A5-40BA-8A54-68AA5DC5B303}"/>
            </a:ext>
          </a:extLst>
        </xdr:cNvPr>
        <xdr:cNvSpPr txBox="1"/>
      </xdr:nvSpPr>
      <xdr:spPr>
        <a:xfrm>
          <a:off x="4673600"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151674</xdr:rowOff>
    </xdr:from>
    <xdr:to>
      <xdr:col>20</xdr:col>
      <xdr:colOff>38100</xdr:colOff>
      <xdr:row>62</xdr:row>
      <xdr:rowOff>81824</xdr:rowOff>
    </xdr:to>
    <xdr:sp macro="" textlink="">
      <xdr:nvSpPr>
        <xdr:cNvPr id="191" name="楕円 190">
          <a:extLst>
            <a:ext uri="{FF2B5EF4-FFF2-40B4-BE49-F238E27FC236}">
              <a16:creationId xmlns:a16="http://schemas.microsoft.com/office/drawing/2014/main" id="{81078A8A-29B9-4658-8AB3-F8864CA208D5}"/>
            </a:ext>
          </a:extLst>
        </xdr:cNvPr>
        <xdr:cNvSpPr/>
      </xdr:nvSpPr>
      <xdr:spPr>
        <a:xfrm>
          <a:off x="3746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31024</xdr:rowOff>
    </xdr:from>
    <xdr:to>
      <xdr:col>24</xdr:col>
      <xdr:colOff>63500</xdr:colOff>
      <xdr:row>62</xdr:row>
      <xdr:rowOff>39188</xdr:rowOff>
    </xdr:to>
    <xdr:cxnSp macro="">
      <xdr:nvCxnSpPr>
        <xdr:cNvPr id="192" name="直線コネクタ 191">
          <a:extLst>
            <a:ext uri="{FF2B5EF4-FFF2-40B4-BE49-F238E27FC236}">
              <a16:creationId xmlns:a16="http://schemas.microsoft.com/office/drawing/2014/main" id="{B6E0EB3A-47EC-4125-9263-B42E85F28777}"/>
            </a:ext>
          </a:extLst>
        </xdr:cNvPr>
        <xdr:cNvCxnSpPr/>
      </xdr:nvCxnSpPr>
      <xdr:spPr>
        <a:xfrm>
          <a:off x="3797300" y="10660924"/>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132080</xdr:rowOff>
    </xdr:from>
    <xdr:to>
      <xdr:col>15</xdr:col>
      <xdr:colOff>101600</xdr:colOff>
      <xdr:row>62</xdr:row>
      <xdr:rowOff>62230</xdr:rowOff>
    </xdr:to>
    <xdr:sp macro="" textlink="">
      <xdr:nvSpPr>
        <xdr:cNvPr id="193" name="楕円 192">
          <a:extLst>
            <a:ext uri="{FF2B5EF4-FFF2-40B4-BE49-F238E27FC236}">
              <a16:creationId xmlns:a16="http://schemas.microsoft.com/office/drawing/2014/main" id="{08DC51A0-A8C4-484C-BCBF-9B415E9AA7CD}"/>
            </a:ext>
          </a:extLst>
        </xdr:cNvPr>
        <xdr:cNvSpPr/>
      </xdr:nvSpPr>
      <xdr:spPr>
        <a:xfrm>
          <a:off x="2857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xdr:rowOff>
    </xdr:from>
    <xdr:to>
      <xdr:col>19</xdr:col>
      <xdr:colOff>177800</xdr:colOff>
      <xdr:row>62</xdr:row>
      <xdr:rowOff>31024</xdr:rowOff>
    </xdr:to>
    <xdr:cxnSp macro="">
      <xdr:nvCxnSpPr>
        <xdr:cNvPr id="194" name="直線コネクタ 193">
          <a:extLst>
            <a:ext uri="{FF2B5EF4-FFF2-40B4-BE49-F238E27FC236}">
              <a16:creationId xmlns:a16="http://schemas.microsoft.com/office/drawing/2014/main" id="{E75D4FD4-8D24-4A9D-A835-0E008B5D8C50}"/>
            </a:ext>
          </a:extLst>
        </xdr:cNvPr>
        <xdr:cNvCxnSpPr/>
      </xdr:nvCxnSpPr>
      <xdr:spPr>
        <a:xfrm>
          <a:off x="2908300" y="1064133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95" name="楕円 194">
          <a:extLst>
            <a:ext uri="{FF2B5EF4-FFF2-40B4-BE49-F238E27FC236}">
              <a16:creationId xmlns:a16="http://schemas.microsoft.com/office/drawing/2014/main" id="{FAAD678D-8D5E-4780-881B-B92515B4D814}"/>
            </a:ext>
          </a:extLst>
        </xdr:cNvPr>
        <xdr:cNvSpPr/>
      </xdr:nvSpPr>
      <xdr:spPr>
        <a:xfrm>
          <a:off x="1968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160020</xdr:rowOff>
    </xdr:from>
    <xdr:to>
      <xdr:col>15</xdr:col>
      <xdr:colOff>50800</xdr:colOff>
      <xdr:row>62</xdr:row>
      <xdr:rowOff>11430</xdr:rowOff>
    </xdr:to>
    <xdr:cxnSp macro="">
      <xdr:nvCxnSpPr>
        <xdr:cNvPr id="196" name="直線コネクタ 195">
          <a:extLst>
            <a:ext uri="{FF2B5EF4-FFF2-40B4-BE49-F238E27FC236}">
              <a16:creationId xmlns:a16="http://schemas.microsoft.com/office/drawing/2014/main" id="{C1F4EFCA-81C1-43DD-A68F-3855238D0D53}"/>
            </a:ext>
          </a:extLst>
        </xdr:cNvPr>
        <xdr:cNvCxnSpPr/>
      </xdr:nvCxnSpPr>
      <xdr:spPr>
        <a:xfrm>
          <a:off x="2019300" y="106184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86360</xdr:rowOff>
    </xdr:from>
    <xdr:to>
      <xdr:col>6</xdr:col>
      <xdr:colOff>38100</xdr:colOff>
      <xdr:row>62</xdr:row>
      <xdr:rowOff>16510</xdr:rowOff>
    </xdr:to>
    <xdr:sp macro="" textlink="">
      <xdr:nvSpPr>
        <xdr:cNvPr id="197" name="楕円 196">
          <a:extLst>
            <a:ext uri="{FF2B5EF4-FFF2-40B4-BE49-F238E27FC236}">
              <a16:creationId xmlns:a16="http://schemas.microsoft.com/office/drawing/2014/main" id="{D54249F5-C569-4867-8450-2C973454409A}"/>
            </a:ext>
          </a:extLst>
        </xdr:cNvPr>
        <xdr:cNvSpPr/>
      </xdr:nvSpPr>
      <xdr:spPr>
        <a:xfrm>
          <a:off x="1079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137160</xdr:rowOff>
    </xdr:from>
    <xdr:to>
      <xdr:col>10</xdr:col>
      <xdr:colOff>114300</xdr:colOff>
      <xdr:row>61</xdr:row>
      <xdr:rowOff>160020</xdr:rowOff>
    </xdr:to>
    <xdr:cxnSp macro="">
      <xdr:nvCxnSpPr>
        <xdr:cNvPr id="198" name="直線コネクタ 197">
          <a:extLst>
            <a:ext uri="{FF2B5EF4-FFF2-40B4-BE49-F238E27FC236}">
              <a16:creationId xmlns:a16="http://schemas.microsoft.com/office/drawing/2014/main" id="{8A6B6652-5C09-471A-B3AE-EAA5A330D7A4}"/>
            </a:ext>
          </a:extLst>
        </xdr:cNvPr>
        <xdr:cNvCxnSpPr/>
      </xdr:nvCxnSpPr>
      <xdr:spPr>
        <a:xfrm>
          <a:off x="1130300" y="105956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BC43039-33E6-4F75-8BEE-D3AB024388D9}"/>
            </a:ext>
          </a:extLst>
        </xdr:cNvPr>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94821D4-9D8E-4325-86D6-CDCFAA5EA8D0}"/>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7EFCF94-B930-409C-BE24-DDBC403AA295}"/>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5477FCF-CEE3-4A78-860E-FFB8732267EF}"/>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72951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69B1C87-E068-4530-A601-A90BC86B7A2F}"/>
            </a:ext>
          </a:extLst>
        </xdr:cNvPr>
        <xdr:cNvSpPr txBox="1"/>
      </xdr:nvSpPr>
      <xdr:spPr>
        <a:xfrm>
          <a:off x="35820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53357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A8793DE-86F1-463F-8BF7-5718A6AA4222}"/>
            </a:ext>
          </a:extLst>
        </xdr:cNvPr>
        <xdr:cNvSpPr txBox="1"/>
      </xdr:nvSpPr>
      <xdr:spPr>
        <a:xfrm>
          <a:off x="2705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DEF11D9-885C-407C-982E-7CB05C629F18}"/>
            </a:ext>
          </a:extLst>
        </xdr:cNvPr>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7637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4CD0295-4E05-4854-9260-6846EC38698E}"/>
            </a:ext>
          </a:extLst>
        </xdr:cNvPr>
        <xdr:cNvSpPr txBox="1"/>
      </xdr:nvSpPr>
      <xdr:spPr>
        <a:xfrm>
          <a:off x="927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588F8BE-5C66-4419-8674-71155263E8D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A9B1B99-3C65-4AC0-AAB6-A1D9D54BE6E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2AF2B4C-6BE0-41C0-A69F-B585AA03072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B0AA7B5-26ED-4065-B2CC-01785D1A2CA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B560E03-C7B5-4938-9A82-72CD09F9583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90A0865-B278-4675-A379-9BA541F8762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8898A67-623B-4677-9AA0-1A465B83E0A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B0E07B3-FE74-48A5-BCFE-33F55F8558E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44684BB-7BF4-4757-BEC8-D839AB05BA0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771369A-7964-448D-8D0C-3B43272B9F4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C12750A-E3AE-499B-9125-2680DC76634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4152B69-FC36-4DCA-92AD-A51831352A4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8F65341-7089-4259-B0DF-DAEF3E6CCF9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B20FFE0-0BE6-4738-BCFD-9EB49C6B94D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E57190E-75F1-42E0-BC26-4A4F9A2212B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5C0FBE3C-612C-4748-8681-6560E45ADBC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365D1EC-8BF9-4847-8492-2163B8FA15C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85274E97-BF7E-4ACE-B2A7-B49EEBF93B4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D3B6438-8C92-47FD-9DCE-4F3EBA2B1CA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486876C-FAE8-491C-B495-4F42FF8D1AC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20ECA8E-6663-4D3A-96FE-423C911C711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A430019-844B-4780-B279-07C9910D7D0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C9699DA0-8B80-41A9-8070-A5FA17DB2B2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DBC68EBB-F19D-47FD-AEC9-6600360EE597}"/>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15D2090-14A4-4F00-8BCE-D197549EB70C}"/>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67AD5CE1-200A-40D5-B968-F0068090200F}"/>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1BB9F72-3F2B-4C1C-9F18-13BC33419BEA}"/>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2C36F0F7-472A-464D-950D-C34FC38C8E26}"/>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1B22EAA-B3AB-44D6-92C4-FE3EF6204FD8}"/>
            </a:ext>
          </a:extLst>
        </xdr:cNvPr>
        <xdr:cNvSpPr txBox="1"/>
      </xdr:nvSpPr>
      <xdr:spPr>
        <a:xfrm>
          <a:off x="10515600" y="10645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77AF91CE-DAA3-423A-8627-BADA17DE187A}"/>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E7E7183A-D72C-4519-803B-20DD38BBB635}"/>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A8EA489D-C4C5-49C7-A351-E656EEBBAE9F}"/>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9" name="フローチャート: 判断 238">
          <a:extLst>
            <a:ext uri="{FF2B5EF4-FFF2-40B4-BE49-F238E27FC236}">
              <a16:creationId xmlns:a16="http://schemas.microsoft.com/office/drawing/2014/main" id="{E1DC1D02-E8D1-4FDA-B0DE-663F3679101A}"/>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0" name="フローチャート: 判断 239">
          <a:extLst>
            <a:ext uri="{FF2B5EF4-FFF2-40B4-BE49-F238E27FC236}">
              <a16:creationId xmlns:a16="http://schemas.microsoft.com/office/drawing/2014/main" id="{1433DEF2-E589-4E49-9B60-FF519994E7B2}"/>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9E6DB4E-0014-4FED-BD2A-598ED27D64F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9F53094-E7DE-4482-9602-021AB26C2CC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BE7AEC8-6BE4-4910-8234-AD6A0E27D6E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A4FEA46-AD03-4426-81C4-D2E0DAFA5B1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C2D208F-41A5-4D45-B827-411BCE6EDE3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170314</xdr:rowOff>
    </xdr:from>
    <xdr:to>
      <xdr:col>55</xdr:col>
      <xdr:colOff>50800</xdr:colOff>
      <xdr:row>61</xdr:row>
      <xdr:rowOff>100464</xdr:rowOff>
    </xdr:to>
    <xdr:sp macro="" textlink="">
      <xdr:nvSpPr>
        <xdr:cNvPr id="246" name="楕円 245">
          <a:extLst>
            <a:ext uri="{FF2B5EF4-FFF2-40B4-BE49-F238E27FC236}">
              <a16:creationId xmlns:a16="http://schemas.microsoft.com/office/drawing/2014/main" id="{B65E173C-B316-4AD4-A4B6-FA901398E4B4}"/>
            </a:ext>
          </a:extLst>
        </xdr:cNvPr>
        <xdr:cNvSpPr/>
      </xdr:nvSpPr>
      <xdr:spPr>
        <a:xfrm>
          <a:off x="10426700" y="1045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21741</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B7A5BDEE-9FEE-46B4-8CB6-A9DBE00F380E}"/>
            </a:ext>
          </a:extLst>
        </xdr:cNvPr>
        <xdr:cNvSpPr txBox="1"/>
      </xdr:nvSpPr>
      <xdr:spPr>
        <a:xfrm>
          <a:off x="10515600" y="103087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19825</xdr:rowOff>
    </xdr:from>
    <xdr:to>
      <xdr:col>50</xdr:col>
      <xdr:colOff>165100</xdr:colOff>
      <xdr:row>61</xdr:row>
      <xdr:rowOff>121425</xdr:rowOff>
    </xdr:to>
    <xdr:sp macro="" textlink="">
      <xdr:nvSpPr>
        <xdr:cNvPr id="248" name="楕円 247">
          <a:extLst>
            <a:ext uri="{FF2B5EF4-FFF2-40B4-BE49-F238E27FC236}">
              <a16:creationId xmlns:a16="http://schemas.microsoft.com/office/drawing/2014/main" id="{8377E67B-F488-4B88-90DF-147C24705E70}"/>
            </a:ext>
          </a:extLst>
        </xdr:cNvPr>
        <xdr:cNvSpPr/>
      </xdr:nvSpPr>
      <xdr:spPr>
        <a:xfrm>
          <a:off x="9588500" y="104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49664</xdr:rowOff>
    </xdr:from>
    <xdr:to>
      <xdr:col>55</xdr:col>
      <xdr:colOff>0</xdr:colOff>
      <xdr:row>61</xdr:row>
      <xdr:rowOff>70625</xdr:rowOff>
    </xdr:to>
    <xdr:cxnSp macro="">
      <xdr:nvCxnSpPr>
        <xdr:cNvPr id="249" name="直線コネクタ 248">
          <a:extLst>
            <a:ext uri="{FF2B5EF4-FFF2-40B4-BE49-F238E27FC236}">
              <a16:creationId xmlns:a16="http://schemas.microsoft.com/office/drawing/2014/main" id="{10F55C11-9981-470F-B629-1AA0B9215A97}"/>
            </a:ext>
          </a:extLst>
        </xdr:cNvPr>
        <xdr:cNvCxnSpPr/>
      </xdr:nvCxnSpPr>
      <xdr:spPr>
        <a:xfrm flipV="1">
          <a:off x="9639300" y="10508114"/>
          <a:ext cx="838200" cy="2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36074</xdr:rowOff>
    </xdr:from>
    <xdr:to>
      <xdr:col>46</xdr:col>
      <xdr:colOff>38100</xdr:colOff>
      <xdr:row>61</xdr:row>
      <xdr:rowOff>137674</xdr:rowOff>
    </xdr:to>
    <xdr:sp macro="" textlink="">
      <xdr:nvSpPr>
        <xdr:cNvPr id="250" name="楕円 249">
          <a:extLst>
            <a:ext uri="{FF2B5EF4-FFF2-40B4-BE49-F238E27FC236}">
              <a16:creationId xmlns:a16="http://schemas.microsoft.com/office/drawing/2014/main" id="{B489BD9B-C69D-44C1-BEF9-98309DDE6AC3}"/>
            </a:ext>
          </a:extLst>
        </xdr:cNvPr>
        <xdr:cNvSpPr/>
      </xdr:nvSpPr>
      <xdr:spPr>
        <a:xfrm>
          <a:off x="8699500" y="1049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70625</xdr:rowOff>
    </xdr:from>
    <xdr:to>
      <xdr:col>50</xdr:col>
      <xdr:colOff>114300</xdr:colOff>
      <xdr:row>61</xdr:row>
      <xdr:rowOff>86874</xdr:rowOff>
    </xdr:to>
    <xdr:cxnSp macro="">
      <xdr:nvCxnSpPr>
        <xdr:cNvPr id="251" name="直線コネクタ 250">
          <a:extLst>
            <a:ext uri="{FF2B5EF4-FFF2-40B4-BE49-F238E27FC236}">
              <a16:creationId xmlns:a16="http://schemas.microsoft.com/office/drawing/2014/main" id="{14D6B6CF-2EDA-44C1-843F-FDA855E22E98}"/>
            </a:ext>
          </a:extLst>
        </xdr:cNvPr>
        <xdr:cNvCxnSpPr/>
      </xdr:nvCxnSpPr>
      <xdr:spPr>
        <a:xfrm flipV="1">
          <a:off x="8750300" y="10529075"/>
          <a:ext cx="889000" cy="1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48799</xdr:rowOff>
    </xdr:from>
    <xdr:to>
      <xdr:col>41</xdr:col>
      <xdr:colOff>101600</xdr:colOff>
      <xdr:row>61</xdr:row>
      <xdr:rowOff>150399</xdr:rowOff>
    </xdr:to>
    <xdr:sp macro="" textlink="">
      <xdr:nvSpPr>
        <xdr:cNvPr id="252" name="楕円 251">
          <a:extLst>
            <a:ext uri="{FF2B5EF4-FFF2-40B4-BE49-F238E27FC236}">
              <a16:creationId xmlns:a16="http://schemas.microsoft.com/office/drawing/2014/main" id="{7B487FA0-B80A-4F00-B456-DF3536727362}"/>
            </a:ext>
          </a:extLst>
        </xdr:cNvPr>
        <xdr:cNvSpPr/>
      </xdr:nvSpPr>
      <xdr:spPr>
        <a:xfrm>
          <a:off x="7810500" y="1050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86874</xdr:rowOff>
    </xdr:from>
    <xdr:to>
      <xdr:col>45</xdr:col>
      <xdr:colOff>177800</xdr:colOff>
      <xdr:row>61</xdr:row>
      <xdr:rowOff>99599</xdr:rowOff>
    </xdr:to>
    <xdr:cxnSp macro="">
      <xdr:nvCxnSpPr>
        <xdr:cNvPr id="253" name="直線コネクタ 252">
          <a:extLst>
            <a:ext uri="{FF2B5EF4-FFF2-40B4-BE49-F238E27FC236}">
              <a16:creationId xmlns:a16="http://schemas.microsoft.com/office/drawing/2014/main" id="{168BB795-97AA-4F94-99AD-F9DF0F60FF92}"/>
            </a:ext>
          </a:extLst>
        </xdr:cNvPr>
        <xdr:cNvCxnSpPr/>
      </xdr:nvCxnSpPr>
      <xdr:spPr>
        <a:xfrm flipV="1">
          <a:off x="7861300" y="10545324"/>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64412</xdr:rowOff>
    </xdr:from>
    <xdr:to>
      <xdr:col>36</xdr:col>
      <xdr:colOff>165100</xdr:colOff>
      <xdr:row>61</xdr:row>
      <xdr:rowOff>166012</xdr:rowOff>
    </xdr:to>
    <xdr:sp macro="" textlink="">
      <xdr:nvSpPr>
        <xdr:cNvPr id="254" name="楕円 253">
          <a:extLst>
            <a:ext uri="{FF2B5EF4-FFF2-40B4-BE49-F238E27FC236}">
              <a16:creationId xmlns:a16="http://schemas.microsoft.com/office/drawing/2014/main" id="{C5559FA2-A4C2-466F-9DEB-3506D0467FC7}"/>
            </a:ext>
          </a:extLst>
        </xdr:cNvPr>
        <xdr:cNvSpPr/>
      </xdr:nvSpPr>
      <xdr:spPr>
        <a:xfrm>
          <a:off x="6921500" y="1052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99599</xdr:rowOff>
    </xdr:from>
    <xdr:to>
      <xdr:col>41</xdr:col>
      <xdr:colOff>50800</xdr:colOff>
      <xdr:row>61</xdr:row>
      <xdr:rowOff>115212</xdr:rowOff>
    </xdr:to>
    <xdr:cxnSp macro="">
      <xdr:nvCxnSpPr>
        <xdr:cNvPr id="255" name="直線コネクタ 254">
          <a:extLst>
            <a:ext uri="{FF2B5EF4-FFF2-40B4-BE49-F238E27FC236}">
              <a16:creationId xmlns:a16="http://schemas.microsoft.com/office/drawing/2014/main" id="{E7ADD997-3010-4450-A32B-35B76CFC2A06}"/>
            </a:ext>
          </a:extLst>
        </xdr:cNvPr>
        <xdr:cNvCxnSpPr/>
      </xdr:nvCxnSpPr>
      <xdr:spPr>
        <a:xfrm flipV="1">
          <a:off x="6972300" y="10558049"/>
          <a:ext cx="889000" cy="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141786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6F03D208-8208-4314-B2FC-5FB1E2D63199}"/>
            </a:ext>
          </a:extLst>
        </xdr:cNvPr>
        <xdr:cNvSpPr txBox="1"/>
      </xdr:nvSpPr>
      <xdr:spPr>
        <a:xfrm>
          <a:off x="9327095" y="1077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B9D7FE9-8677-471C-8E5E-3BC81194A5E7}"/>
            </a:ext>
          </a:extLst>
        </xdr:cNvPr>
        <xdr:cNvSpPr txBox="1"/>
      </xdr:nvSpPr>
      <xdr:spPr>
        <a:xfrm>
          <a:off x="8450795"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67838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638D01F-7B30-40EE-A971-4C689DDC28BF}"/>
            </a:ext>
          </a:extLst>
        </xdr:cNvPr>
        <xdr:cNvSpPr txBox="1"/>
      </xdr:nvSpPr>
      <xdr:spPr>
        <a:xfrm>
          <a:off x="7561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85108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787CB5F-9A99-473A-BB69-64E4F54D65CC}"/>
            </a:ext>
          </a:extLst>
        </xdr:cNvPr>
        <xdr:cNvSpPr txBox="1"/>
      </xdr:nvSpPr>
      <xdr:spPr>
        <a:xfrm>
          <a:off x="6672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137952</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F4DD2EB5-9FD6-443E-BBEA-F15A2E9B20AE}"/>
            </a:ext>
          </a:extLst>
        </xdr:cNvPr>
        <xdr:cNvSpPr txBox="1"/>
      </xdr:nvSpPr>
      <xdr:spPr>
        <a:xfrm>
          <a:off x="9281505" y="10253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154201</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CB65EA0E-D912-471D-A81C-E07779CEFB1F}"/>
            </a:ext>
          </a:extLst>
        </xdr:cNvPr>
        <xdr:cNvSpPr txBox="1"/>
      </xdr:nvSpPr>
      <xdr:spPr>
        <a:xfrm>
          <a:off x="8405205" y="102697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166926</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B6404A71-65DE-47E5-B24D-12C3353CE8C0}"/>
            </a:ext>
          </a:extLst>
        </xdr:cNvPr>
        <xdr:cNvSpPr txBox="1"/>
      </xdr:nvSpPr>
      <xdr:spPr>
        <a:xfrm>
          <a:off x="7516205" y="102824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11089</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05A31DEC-BAEF-4524-A6BA-AD4E9E004690}"/>
            </a:ext>
          </a:extLst>
        </xdr:cNvPr>
        <xdr:cNvSpPr txBox="1"/>
      </xdr:nvSpPr>
      <xdr:spPr>
        <a:xfrm>
          <a:off x="6627205" y="102980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4D02416-04F3-4603-81EB-63A9863A3D9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F8F6EF5-DA76-4083-A395-E4055849681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1D116DA-34A3-4A87-B530-817FC1D0331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DE3688F-4D78-4DE7-AB7F-EE0CDD2D0DB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AA91BF5-E783-4602-B0BB-ABD5D21AB60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BE890B8-09FD-45D9-8F86-5AAB817C70A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EA3C4F8-C3D9-4FAE-B6D7-348672CA14D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20C2864-59E2-45D5-A68F-39BCCD8043A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07D8F51-7561-47C1-9E69-ECAA641AB5E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0BBA2F7-39A8-44C6-B501-4EF8B3BCBCF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EE5477A-F39C-4A98-AE20-BFFDE0FD5AA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882E81A-87E2-4B2F-81D5-CDAE3AEEB84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6CB5FAC-2450-4B79-9AC7-CA681561B01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9A25001-F592-476E-906E-CFC7383EF52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14F9C3B7-586D-473B-9434-D312E9EBBD6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7296CD28-59BC-4CF9-832F-E64B0A7A93B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0FB4959-D962-4684-9A52-AAE0A8AA03D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4D9AFCD-E603-49E1-8680-874DFE6B3A6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2569D0B-5BF8-442E-910D-965153848C2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404B207-D2BF-46A8-A4D8-6DD172FAA19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385DD47-F185-4EE8-9C81-67D42273D7B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D6F3028-2224-4318-9B82-F1EB43C2E9A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889D07A-D464-4DB2-A616-BC250029C73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9DE6F8A-B94C-46EB-89D3-0387E02C6FE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22D7247-4C0F-4FF9-B2D3-C699FF0B5A7D}"/>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755AD9D7-93FE-4E20-8D9A-DDE5075DEA4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371D337-8017-437C-9942-3D547F51503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D7D2B596-FD6B-4048-AF9B-D16D426E695F}"/>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9710D2DD-9730-4F82-AAAB-C82A67E3D3F4}"/>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45B30864-8916-4089-A229-AEB8EC259AAE}"/>
            </a:ext>
          </a:extLst>
        </xdr:cNvPr>
        <xdr:cNvSpPr txBox="1"/>
      </xdr:nvSpPr>
      <xdr:spPr>
        <a:xfrm>
          <a:off x="4673600" y="1404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2EE2A9FE-5CEE-4AE3-9063-F463E58DCD9E}"/>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CA91A7D5-BEAC-46A1-9FB1-14F1B9AD7EA8}"/>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0A5A9847-80F3-405D-B932-C26E0E24D926}"/>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7" name="フローチャート: 判断 296">
          <a:extLst>
            <a:ext uri="{FF2B5EF4-FFF2-40B4-BE49-F238E27FC236}">
              <a16:creationId xmlns:a16="http://schemas.microsoft.com/office/drawing/2014/main" id="{4AD59A97-2170-45D4-8FB2-FC297AE73CFA}"/>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39CDFD0D-B52E-4E9A-9BE0-115EC99A1F15}"/>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681DD93-4EB4-4709-BAB5-8A11BE7B7CC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EAD2B72-2D2A-49BE-BB97-64477CB2E98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C02F753-D2BA-4B03-AB40-6AA15168233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4515891-274C-4A31-941B-CB22E2086ED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307F82E-5B58-4D04-8B9A-0BA4BD5AB8C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304" name="楕円 303">
          <a:extLst>
            <a:ext uri="{FF2B5EF4-FFF2-40B4-BE49-F238E27FC236}">
              <a16:creationId xmlns:a16="http://schemas.microsoft.com/office/drawing/2014/main" id="{1E75AC00-D609-4618-B489-596136942C48}"/>
            </a:ext>
          </a:extLst>
        </xdr:cNvPr>
        <xdr:cNvSpPr/>
      </xdr:nvSpPr>
      <xdr:spPr>
        <a:xfrm>
          <a:off x="45847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83838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5193D31-4099-48F9-B266-0C6516E06EDB}"/>
            </a:ext>
          </a:extLst>
        </xdr:cNvPr>
        <xdr:cNvSpPr txBox="1"/>
      </xdr:nvSpPr>
      <xdr:spPr>
        <a:xfrm>
          <a:off x="4673600"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69214</xdr:rowOff>
    </xdr:from>
    <xdr:to>
      <xdr:col>20</xdr:col>
      <xdr:colOff>38100</xdr:colOff>
      <xdr:row>83</xdr:row>
      <xdr:rowOff>170814</xdr:rowOff>
    </xdr:to>
    <xdr:sp macro="" textlink="">
      <xdr:nvSpPr>
        <xdr:cNvPr id="306" name="楕円 305">
          <a:extLst>
            <a:ext uri="{FF2B5EF4-FFF2-40B4-BE49-F238E27FC236}">
              <a16:creationId xmlns:a16="http://schemas.microsoft.com/office/drawing/2014/main" id="{608BD20C-4D14-4EE9-9AA1-8FB1EE025337}"/>
            </a:ext>
          </a:extLst>
        </xdr:cNvPr>
        <xdr:cNvSpPr/>
      </xdr:nvSpPr>
      <xdr:spPr>
        <a:xfrm>
          <a:off x="3746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120014</xdr:rowOff>
    </xdr:from>
    <xdr:to>
      <xdr:col>24</xdr:col>
      <xdr:colOff>63500</xdr:colOff>
      <xdr:row>83</xdr:row>
      <xdr:rowOff>156211</xdr:rowOff>
    </xdr:to>
    <xdr:cxnSp macro="">
      <xdr:nvCxnSpPr>
        <xdr:cNvPr id="307" name="直線コネクタ 306">
          <a:extLst>
            <a:ext uri="{FF2B5EF4-FFF2-40B4-BE49-F238E27FC236}">
              <a16:creationId xmlns:a16="http://schemas.microsoft.com/office/drawing/2014/main" id="{38EF64CE-2EEF-46A4-8F4F-F7F134B403C6}"/>
            </a:ext>
          </a:extLst>
        </xdr:cNvPr>
        <xdr:cNvCxnSpPr/>
      </xdr:nvCxnSpPr>
      <xdr:spPr>
        <a:xfrm>
          <a:off x="3797300" y="1435036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29211</xdr:rowOff>
    </xdr:from>
    <xdr:to>
      <xdr:col>15</xdr:col>
      <xdr:colOff>101600</xdr:colOff>
      <xdr:row>83</xdr:row>
      <xdr:rowOff>130811</xdr:rowOff>
    </xdr:to>
    <xdr:sp macro="" textlink="">
      <xdr:nvSpPr>
        <xdr:cNvPr id="308" name="楕円 307">
          <a:extLst>
            <a:ext uri="{FF2B5EF4-FFF2-40B4-BE49-F238E27FC236}">
              <a16:creationId xmlns:a16="http://schemas.microsoft.com/office/drawing/2014/main" id="{355A8A9C-827F-4ACA-A330-B6E1458E74A8}"/>
            </a:ext>
          </a:extLst>
        </xdr:cNvPr>
        <xdr:cNvSpPr/>
      </xdr:nvSpPr>
      <xdr:spPr>
        <a:xfrm>
          <a:off x="2857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80011</xdr:rowOff>
    </xdr:from>
    <xdr:to>
      <xdr:col>19</xdr:col>
      <xdr:colOff>177800</xdr:colOff>
      <xdr:row>83</xdr:row>
      <xdr:rowOff>120014</xdr:rowOff>
    </xdr:to>
    <xdr:cxnSp macro="">
      <xdr:nvCxnSpPr>
        <xdr:cNvPr id="309" name="直線コネクタ 308">
          <a:extLst>
            <a:ext uri="{FF2B5EF4-FFF2-40B4-BE49-F238E27FC236}">
              <a16:creationId xmlns:a16="http://schemas.microsoft.com/office/drawing/2014/main" id="{0A8E769E-0358-42DA-BA40-8A611D96441E}"/>
            </a:ext>
          </a:extLst>
        </xdr:cNvPr>
        <xdr:cNvCxnSpPr/>
      </xdr:nvCxnSpPr>
      <xdr:spPr>
        <a:xfrm>
          <a:off x="2908300" y="143103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166370</xdr:rowOff>
    </xdr:from>
    <xdr:to>
      <xdr:col>10</xdr:col>
      <xdr:colOff>165100</xdr:colOff>
      <xdr:row>83</xdr:row>
      <xdr:rowOff>96520</xdr:rowOff>
    </xdr:to>
    <xdr:sp macro="" textlink="">
      <xdr:nvSpPr>
        <xdr:cNvPr id="310" name="楕円 309">
          <a:extLst>
            <a:ext uri="{FF2B5EF4-FFF2-40B4-BE49-F238E27FC236}">
              <a16:creationId xmlns:a16="http://schemas.microsoft.com/office/drawing/2014/main" id="{77B10461-31FD-4645-B64D-04D8000BC292}"/>
            </a:ext>
          </a:extLst>
        </xdr:cNvPr>
        <xdr:cNvSpPr/>
      </xdr:nvSpPr>
      <xdr:spPr>
        <a:xfrm>
          <a:off x="1968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45720</xdr:rowOff>
    </xdr:from>
    <xdr:to>
      <xdr:col>15</xdr:col>
      <xdr:colOff>50800</xdr:colOff>
      <xdr:row>83</xdr:row>
      <xdr:rowOff>80011</xdr:rowOff>
    </xdr:to>
    <xdr:cxnSp macro="">
      <xdr:nvCxnSpPr>
        <xdr:cNvPr id="311" name="直線コネクタ 310">
          <a:extLst>
            <a:ext uri="{FF2B5EF4-FFF2-40B4-BE49-F238E27FC236}">
              <a16:creationId xmlns:a16="http://schemas.microsoft.com/office/drawing/2014/main" id="{41A4907E-F69E-4A2E-A666-72107EA9A1D0}"/>
            </a:ext>
          </a:extLst>
        </xdr:cNvPr>
        <xdr:cNvCxnSpPr/>
      </xdr:nvCxnSpPr>
      <xdr:spPr>
        <a:xfrm>
          <a:off x="2019300" y="142760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128270</xdr:rowOff>
    </xdr:from>
    <xdr:to>
      <xdr:col>6</xdr:col>
      <xdr:colOff>38100</xdr:colOff>
      <xdr:row>83</xdr:row>
      <xdr:rowOff>58420</xdr:rowOff>
    </xdr:to>
    <xdr:sp macro="" textlink="">
      <xdr:nvSpPr>
        <xdr:cNvPr id="312" name="楕円 311">
          <a:extLst>
            <a:ext uri="{FF2B5EF4-FFF2-40B4-BE49-F238E27FC236}">
              <a16:creationId xmlns:a16="http://schemas.microsoft.com/office/drawing/2014/main" id="{003C9E44-D7CD-4B2F-BF33-948BBAF917C6}"/>
            </a:ext>
          </a:extLst>
        </xdr:cNvPr>
        <xdr:cNvSpPr/>
      </xdr:nvSpPr>
      <xdr:spPr>
        <a:xfrm>
          <a:off x="1079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7620</xdr:rowOff>
    </xdr:from>
    <xdr:to>
      <xdr:col>10</xdr:col>
      <xdr:colOff>114300</xdr:colOff>
      <xdr:row>83</xdr:row>
      <xdr:rowOff>45720</xdr:rowOff>
    </xdr:to>
    <xdr:cxnSp macro="">
      <xdr:nvCxnSpPr>
        <xdr:cNvPr id="313" name="直線コネクタ 312">
          <a:extLst>
            <a:ext uri="{FF2B5EF4-FFF2-40B4-BE49-F238E27FC236}">
              <a16:creationId xmlns:a16="http://schemas.microsoft.com/office/drawing/2014/main" id="{D6434705-A966-43BE-8F61-8BE8EBB6D92B}"/>
            </a:ext>
          </a:extLst>
        </xdr:cNvPr>
        <xdr:cNvCxnSpPr/>
      </xdr:nvCxnSpPr>
      <xdr:spPr>
        <a:xfrm>
          <a:off x="1130300" y="14237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a:extLst>
            <a:ext uri="{FF2B5EF4-FFF2-40B4-BE49-F238E27FC236}">
              <a16:creationId xmlns:a16="http://schemas.microsoft.com/office/drawing/2014/main" id="{6B0FBD36-F92A-4DA6-94BF-B0563C9B0C20}"/>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a:extLst>
            <a:ext uri="{FF2B5EF4-FFF2-40B4-BE49-F238E27FC236}">
              <a16:creationId xmlns:a16="http://schemas.microsoft.com/office/drawing/2014/main" id="{373F0148-7905-4FF3-AD3B-6CBD0999B0C7}"/>
            </a:ext>
          </a:extLst>
        </xdr:cNvPr>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6" name="n_3aveValue【公営住宅】&#10;有形固定資産減価償却率">
          <a:extLst>
            <a:ext uri="{FF2B5EF4-FFF2-40B4-BE49-F238E27FC236}">
              <a16:creationId xmlns:a16="http://schemas.microsoft.com/office/drawing/2014/main" id="{E1FF0987-FAE9-47B6-AB57-FB08A68E5A16}"/>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80FC3715-3522-4156-A6CD-63736F321957}"/>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161941</xdr:rowOff>
    </xdr:from>
    <xdr:ext cx="405111" cy="259045"/>
    <xdr:sp macro="" textlink="">
      <xdr:nvSpPr>
        <xdr:cNvPr id="318" name="n_1mainValue【公営住宅】&#10;有形固定資産減価償却率">
          <a:extLst>
            <a:ext uri="{FF2B5EF4-FFF2-40B4-BE49-F238E27FC236}">
              <a16:creationId xmlns:a16="http://schemas.microsoft.com/office/drawing/2014/main" id="{E0E8E314-A627-41C7-810F-CA9FE29C030E}"/>
            </a:ext>
          </a:extLst>
        </xdr:cNvPr>
        <xdr:cNvSpPr txBox="1"/>
      </xdr:nvSpPr>
      <xdr:spPr>
        <a:xfrm>
          <a:off x="35820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121938</xdr:rowOff>
    </xdr:from>
    <xdr:ext cx="405111" cy="259045"/>
    <xdr:sp macro="" textlink="">
      <xdr:nvSpPr>
        <xdr:cNvPr id="319" name="n_2mainValue【公営住宅】&#10;有形固定資産減価償却率">
          <a:extLst>
            <a:ext uri="{FF2B5EF4-FFF2-40B4-BE49-F238E27FC236}">
              <a16:creationId xmlns:a16="http://schemas.microsoft.com/office/drawing/2014/main" id="{630045D9-25BB-4CF4-87B1-13F17B205E6F}"/>
            </a:ext>
          </a:extLst>
        </xdr:cNvPr>
        <xdr:cNvSpPr txBox="1"/>
      </xdr:nvSpPr>
      <xdr:spPr>
        <a:xfrm>
          <a:off x="2705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87647</xdr:rowOff>
    </xdr:from>
    <xdr:ext cx="405111" cy="259045"/>
    <xdr:sp macro="" textlink="">
      <xdr:nvSpPr>
        <xdr:cNvPr id="320" name="n_3mainValue【公営住宅】&#10;有形固定資産減価償却率">
          <a:extLst>
            <a:ext uri="{FF2B5EF4-FFF2-40B4-BE49-F238E27FC236}">
              <a16:creationId xmlns:a16="http://schemas.microsoft.com/office/drawing/2014/main" id="{E2CB5428-56A1-4300-9146-774325842AE1}"/>
            </a:ext>
          </a:extLst>
        </xdr:cNvPr>
        <xdr:cNvSpPr txBox="1"/>
      </xdr:nvSpPr>
      <xdr:spPr>
        <a:xfrm>
          <a:off x="1816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21" name="n_4mainValue【公営住宅】&#10;有形固定資産減価償却率">
          <a:extLst>
            <a:ext uri="{FF2B5EF4-FFF2-40B4-BE49-F238E27FC236}">
              <a16:creationId xmlns:a16="http://schemas.microsoft.com/office/drawing/2014/main" id="{1AC0C002-BB82-4B72-BCC1-77D908BD4BA2}"/>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ED160E5-2052-44F2-83C2-86CD8A6448C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E577D40-947F-4134-8F13-85E76FB9AAF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8ED80BA-21D9-4A04-A702-9A4A0F36043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A9BF4B4-82D5-4821-B3F0-CAD372E5CDD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383C6B5-F8E2-40F3-888F-76A7BDD2565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2259309-F59B-481C-9F3A-AB194475A32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2E1089A-53F8-4559-B500-7DBC69E7880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C7FA725-0E83-4ED0-8252-A3C4A7B1C45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DF83294-39E0-41A9-8A17-68B8AF22963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4220296-DEF5-4094-A656-2EF28CC3397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6DC0AD7-2DD0-4325-ADB6-7BCC4531C1D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00FE75E-CF1E-405C-9FC9-40A9EC595A0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42103C8F-9129-4491-8A90-36066BA2026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4CE38DD2-11EE-4874-AF18-43FFF76ADAC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3FC4E9BE-2BB9-4D9B-B422-A8E78613956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A440DB02-991B-4070-8E6A-08F13AA4904A}"/>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A48E52B-BEA7-4242-B2CC-D8B0C7FCC6D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64A8CFC9-B08C-4B40-BCBC-F1310B71341B}"/>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6079789C-2589-4856-AF4F-5DDB6ED205A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2D8C4909-6DB1-4A8D-802D-969B7BF3F55C}"/>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1DE4EF62-7AC8-45D5-9E33-5EF140AB686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5DF71DA6-8CBB-4CBD-9AC2-A72DCA2B21F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9FE3FA65-67A5-4396-B84A-D8CF5A84081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D78B8788-23DA-407B-A599-034F5FA2AD74}"/>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F370B6BC-7DD1-43EB-BA55-AAB144DB77DB}"/>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2679935D-4CE9-46CB-BF24-9E12CBEB4677}"/>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FBF04BBF-8DF1-4746-8E73-1510BE42DC6E}"/>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FB287510-F9EC-49EC-B864-865BF961F72B}"/>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BA71C7A7-12C2-4D19-9BD7-3A82346F19D4}"/>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4C43A240-7716-4F18-A8A3-9FE3165AAD15}"/>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42DC0868-9448-4626-9A80-1F67BD82F0CA}"/>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11D77651-28F0-4BD2-A802-E813A1E56D30}"/>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124155</xdr:rowOff>
    </xdr:from>
    <xdr:to>
      <xdr:col>41</xdr:col>
      <xdr:colOff>101600</xdr:colOff>
      <xdr:row>86</xdr:row>
      <xdr:rowOff>54305</xdr:rowOff>
    </xdr:to>
    <xdr:sp macro="" textlink="">
      <xdr:nvSpPr>
        <xdr:cNvPr id="354" name="フローチャート: 判断 353">
          <a:extLst>
            <a:ext uri="{FF2B5EF4-FFF2-40B4-BE49-F238E27FC236}">
              <a16:creationId xmlns:a16="http://schemas.microsoft.com/office/drawing/2014/main" id="{3CF18B53-4583-4A81-8C00-5E05AEA435A5}"/>
            </a:ext>
          </a:extLst>
        </xdr:cNvPr>
        <xdr:cNvSpPr/>
      </xdr:nvSpPr>
      <xdr:spPr>
        <a:xfrm>
          <a:off x="7810500" y="1469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132538</xdr:rowOff>
    </xdr:from>
    <xdr:to>
      <xdr:col>36</xdr:col>
      <xdr:colOff>165100</xdr:colOff>
      <xdr:row>86</xdr:row>
      <xdr:rowOff>62688</xdr:rowOff>
    </xdr:to>
    <xdr:sp macro="" textlink="">
      <xdr:nvSpPr>
        <xdr:cNvPr id="355" name="フローチャート: 判断 354">
          <a:extLst>
            <a:ext uri="{FF2B5EF4-FFF2-40B4-BE49-F238E27FC236}">
              <a16:creationId xmlns:a16="http://schemas.microsoft.com/office/drawing/2014/main" id="{A4D5ED7A-5EE5-4B23-9C4B-C3B9B264B0DB}"/>
            </a:ext>
          </a:extLst>
        </xdr:cNvPr>
        <xdr:cNvSpPr/>
      </xdr:nvSpPr>
      <xdr:spPr>
        <a:xfrm>
          <a:off x="6921500" y="1470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D4CEE19-4DE5-43C8-9F9B-3F1D088F843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C5BA67E-604C-444B-A77E-A75E79FE4E9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AEB8B7D-A41A-4D7C-892D-542F339E973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422BF6D-BD7B-4226-973C-8483D1393DF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42A9CC1-410A-498D-8D32-03D06F7EB5B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169951</xdr:rowOff>
    </xdr:from>
    <xdr:to>
      <xdr:col>55</xdr:col>
      <xdr:colOff>50800</xdr:colOff>
      <xdr:row>85</xdr:row>
      <xdr:rowOff>100101</xdr:rowOff>
    </xdr:to>
    <xdr:sp macro="" textlink="">
      <xdr:nvSpPr>
        <xdr:cNvPr id="361" name="楕円 360">
          <a:extLst>
            <a:ext uri="{FF2B5EF4-FFF2-40B4-BE49-F238E27FC236}">
              <a16:creationId xmlns:a16="http://schemas.microsoft.com/office/drawing/2014/main" id="{8CC97E1A-C5F8-4FAD-A187-46E9494A64D6}"/>
            </a:ext>
          </a:extLst>
        </xdr:cNvPr>
        <xdr:cNvSpPr/>
      </xdr:nvSpPr>
      <xdr:spPr>
        <a:xfrm>
          <a:off x="10426700" y="1457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148378</xdr:rowOff>
    </xdr:from>
    <xdr:ext cx="469744" cy="259045"/>
    <xdr:sp macro="" textlink="">
      <xdr:nvSpPr>
        <xdr:cNvPr id="362" name="【公営住宅】&#10;一人当たり面積該当値テキスト">
          <a:extLst>
            <a:ext uri="{FF2B5EF4-FFF2-40B4-BE49-F238E27FC236}">
              <a16:creationId xmlns:a16="http://schemas.microsoft.com/office/drawing/2014/main" id="{0FD6E86D-6C58-45B4-B331-C5E2F3011CE1}"/>
            </a:ext>
          </a:extLst>
        </xdr:cNvPr>
        <xdr:cNvSpPr txBox="1"/>
      </xdr:nvSpPr>
      <xdr:spPr>
        <a:xfrm>
          <a:off x="10515600" y="1455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5131</xdr:rowOff>
    </xdr:from>
    <xdr:to>
      <xdr:col>50</xdr:col>
      <xdr:colOff>165100</xdr:colOff>
      <xdr:row>85</xdr:row>
      <xdr:rowOff>106731</xdr:rowOff>
    </xdr:to>
    <xdr:sp macro="" textlink="">
      <xdr:nvSpPr>
        <xdr:cNvPr id="363" name="楕円 362">
          <a:extLst>
            <a:ext uri="{FF2B5EF4-FFF2-40B4-BE49-F238E27FC236}">
              <a16:creationId xmlns:a16="http://schemas.microsoft.com/office/drawing/2014/main" id="{DAB3FAB5-E4DD-497D-ADDC-A177D7A11D12}"/>
            </a:ext>
          </a:extLst>
        </xdr:cNvPr>
        <xdr:cNvSpPr/>
      </xdr:nvSpPr>
      <xdr:spPr>
        <a:xfrm>
          <a:off x="9588500" y="1457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49301</xdr:rowOff>
    </xdr:from>
    <xdr:to>
      <xdr:col>55</xdr:col>
      <xdr:colOff>0</xdr:colOff>
      <xdr:row>85</xdr:row>
      <xdr:rowOff>55931</xdr:rowOff>
    </xdr:to>
    <xdr:cxnSp macro="">
      <xdr:nvCxnSpPr>
        <xdr:cNvPr id="364" name="直線コネクタ 363">
          <a:extLst>
            <a:ext uri="{FF2B5EF4-FFF2-40B4-BE49-F238E27FC236}">
              <a16:creationId xmlns:a16="http://schemas.microsoft.com/office/drawing/2014/main" id="{C0215353-05B0-476D-AFB8-E8D34A24FF36}"/>
            </a:ext>
          </a:extLst>
        </xdr:cNvPr>
        <xdr:cNvCxnSpPr/>
      </xdr:nvCxnSpPr>
      <xdr:spPr>
        <a:xfrm flipV="1">
          <a:off x="9639300" y="14622551"/>
          <a:ext cx="8382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11761</xdr:rowOff>
    </xdr:from>
    <xdr:to>
      <xdr:col>46</xdr:col>
      <xdr:colOff>38100</xdr:colOff>
      <xdr:row>85</xdr:row>
      <xdr:rowOff>113361</xdr:rowOff>
    </xdr:to>
    <xdr:sp macro="" textlink="">
      <xdr:nvSpPr>
        <xdr:cNvPr id="365" name="楕円 364">
          <a:extLst>
            <a:ext uri="{FF2B5EF4-FFF2-40B4-BE49-F238E27FC236}">
              <a16:creationId xmlns:a16="http://schemas.microsoft.com/office/drawing/2014/main" id="{0861EB04-7A75-491A-A8C6-0CC4C7498B4C}"/>
            </a:ext>
          </a:extLst>
        </xdr:cNvPr>
        <xdr:cNvSpPr/>
      </xdr:nvSpPr>
      <xdr:spPr>
        <a:xfrm>
          <a:off x="8699500" y="1458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55931</xdr:rowOff>
    </xdr:from>
    <xdr:to>
      <xdr:col>50</xdr:col>
      <xdr:colOff>114300</xdr:colOff>
      <xdr:row>85</xdr:row>
      <xdr:rowOff>62561</xdr:rowOff>
    </xdr:to>
    <xdr:cxnSp macro="">
      <xdr:nvCxnSpPr>
        <xdr:cNvPr id="366" name="直線コネクタ 365">
          <a:extLst>
            <a:ext uri="{FF2B5EF4-FFF2-40B4-BE49-F238E27FC236}">
              <a16:creationId xmlns:a16="http://schemas.microsoft.com/office/drawing/2014/main" id="{76CD6846-4B2A-4291-8CEA-C68250480B58}"/>
            </a:ext>
          </a:extLst>
        </xdr:cNvPr>
        <xdr:cNvCxnSpPr/>
      </xdr:nvCxnSpPr>
      <xdr:spPr>
        <a:xfrm flipV="1">
          <a:off x="8750300" y="14629181"/>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15342</xdr:rowOff>
    </xdr:from>
    <xdr:to>
      <xdr:col>41</xdr:col>
      <xdr:colOff>101600</xdr:colOff>
      <xdr:row>85</xdr:row>
      <xdr:rowOff>116942</xdr:rowOff>
    </xdr:to>
    <xdr:sp macro="" textlink="">
      <xdr:nvSpPr>
        <xdr:cNvPr id="367" name="楕円 366">
          <a:extLst>
            <a:ext uri="{FF2B5EF4-FFF2-40B4-BE49-F238E27FC236}">
              <a16:creationId xmlns:a16="http://schemas.microsoft.com/office/drawing/2014/main" id="{6864D653-60C1-4D4E-94C9-CBD7035ADF2F}"/>
            </a:ext>
          </a:extLst>
        </xdr:cNvPr>
        <xdr:cNvSpPr/>
      </xdr:nvSpPr>
      <xdr:spPr>
        <a:xfrm>
          <a:off x="7810500" y="1458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62561</xdr:rowOff>
    </xdr:from>
    <xdr:to>
      <xdr:col>45</xdr:col>
      <xdr:colOff>177800</xdr:colOff>
      <xdr:row>85</xdr:row>
      <xdr:rowOff>66142</xdr:rowOff>
    </xdr:to>
    <xdr:cxnSp macro="">
      <xdr:nvCxnSpPr>
        <xdr:cNvPr id="368" name="直線コネクタ 367">
          <a:extLst>
            <a:ext uri="{FF2B5EF4-FFF2-40B4-BE49-F238E27FC236}">
              <a16:creationId xmlns:a16="http://schemas.microsoft.com/office/drawing/2014/main" id="{BF7DCF27-917E-430A-8D69-CF0935E0068B}"/>
            </a:ext>
          </a:extLst>
        </xdr:cNvPr>
        <xdr:cNvCxnSpPr/>
      </xdr:nvCxnSpPr>
      <xdr:spPr>
        <a:xfrm flipV="1">
          <a:off x="7861300" y="14635811"/>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17247</xdr:rowOff>
    </xdr:from>
    <xdr:to>
      <xdr:col>36</xdr:col>
      <xdr:colOff>165100</xdr:colOff>
      <xdr:row>85</xdr:row>
      <xdr:rowOff>118847</xdr:rowOff>
    </xdr:to>
    <xdr:sp macro="" textlink="">
      <xdr:nvSpPr>
        <xdr:cNvPr id="369" name="楕円 368">
          <a:extLst>
            <a:ext uri="{FF2B5EF4-FFF2-40B4-BE49-F238E27FC236}">
              <a16:creationId xmlns:a16="http://schemas.microsoft.com/office/drawing/2014/main" id="{6B6B7308-CF44-40D4-88A8-76B55445115F}"/>
            </a:ext>
          </a:extLst>
        </xdr:cNvPr>
        <xdr:cNvSpPr/>
      </xdr:nvSpPr>
      <xdr:spPr>
        <a:xfrm>
          <a:off x="6921500" y="1459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66142</xdr:rowOff>
    </xdr:from>
    <xdr:to>
      <xdr:col>41</xdr:col>
      <xdr:colOff>50800</xdr:colOff>
      <xdr:row>85</xdr:row>
      <xdr:rowOff>68047</xdr:rowOff>
    </xdr:to>
    <xdr:cxnSp macro="">
      <xdr:nvCxnSpPr>
        <xdr:cNvPr id="370" name="直線コネクタ 369">
          <a:extLst>
            <a:ext uri="{FF2B5EF4-FFF2-40B4-BE49-F238E27FC236}">
              <a16:creationId xmlns:a16="http://schemas.microsoft.com/office/drawing/2014/main" id="{C97A2D0B-D814-4DD7-8103-436D850B1F2B}"/>
            </a:ext>
          </a:extLst>
        </xdr:cNvPr>
        <xdr:cNvCxnSpPr/>
      </xdr:nvCxnSpPr>
      <xdr:spPr>
        <a:xfrm flipV="1">
          <a:off x="6972300" y="1463939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14B4DA0A-FE03-40F2-880D-B62DC9B8646A}"/>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3BD55FB7-CA9A-4915-AD35-CF59AE58E137}"/>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45432</xdr:rowOff>
    </xdr:from>
    <xdr:ext cx="469744" cy="259045"/>
    <xdr:sp macro="" textlink="">
      <xdr:nvSpPr>
        <xdr:cNvPr id="373" name="n_3aveValue【公営住宅】&#10;一人当たり面積">
          <a:extLst>
            <a:ext uri="{FF2B5EF4-FFF2-40B4-BE49-F238E27FC236}">
              <a16:creationId xmlns:a16="http://schemas.microsoft.com/office/drawing/2014/main" id="{4E04B76B-577D-47E4-A362-3E72E02C2887}"/>
            </a:ext>
          </a:extLst>
        </xdr:cNvPr>
        <xdr:cNvSpPr txBox="1"/>
      </xdr:nvSpPr>
      <xdr:spPr>
        <a:xfrm>
          <a:off x="7626427" y="1479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53815</xdr:rowOff>
    </xdr:from>
    <xdr:ext cx="469744" cy="259045"/>
    <xdr:sp macro="" textlink="">
      <xdr:nvSpPr>
        <xdr:cNvPr id="374" name="n_4aveValue【公営住宅】&#10;一人当たり面積">
          <a:extLst>
            <a:ext uri="{FF2B5EF4-FFF2-40B4-BE49-F238E27FC236}">
              <a16:creationId xmlns:a16="http://schemas.microsoft.com/office/drawing/2014/main" id="{3026856E-6A0C-4926-A27B-7CC3EB407724}"/>
            </a:ext>
          </a:extLst>
        </xdr:cNvPr>
        <xdr:cNvSpPr txBox="1"/>
      </xdr:nvSpPr>
      <xdr:spPr>
        <a:xfrm>
          <a:off x="6737427" y="1479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97858</xdr:rowOff>
    </xdr:from>
    <xdr:ext cx="469744" cy="259045"/>
    <xdr:sp macro="" textlink="">
      <xdr:nvSpPr>
        <xdr:cNvPr id="375" name="n_1mainValue【公営住宅】&#10;一人当たり面積">
          <a:extLst>
            <a:ext uri="{FF2B5EF4-FFF2-40B4-BE49-F238E27FC236}">
              <a16:creationId xmlns:a16="http://schemas.microsoft.com/office/drawing/2014/main" id="{D1A42A5F-E021-4413-B9D4-684B786FBE48}"/>
            </a:ext>
          </a:extLst>
        </xdr:cNvPr>
        <xdr:cNvSpPr txBox="1"/>
      </xdr:nvSpPr>
      <xdr:spPr>
        <a:xfrm>
          <a:off x="9391727" y="1467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104488</xdr:rowOff>
    </xdr:from>
    <xdr:ext cx="469744" cy="259045"/>
    <xdr:sp macro="" textlink="">
      <xdr:nvSpPr>
        <xdr:cNvPr id="376" name="n_2mainValue【公営住宅】&#10;一人当たり面積">
          <a:extLst>
            <a:ext uri="{FF2B5EF4-FFF2-40B4-BE49-F238E27FC236}">
              <a16:creationId xmlns:a16="http://schemas.microsoft.com/office/drawing/2014/main" id="{7E26DE57-3496-4894-A78B-6577DC129C06}"/>
            </a:ext>
          </a:extLst>
        </xdr:cNvPr>
        <xdr:cNvSpPr txBox="1"/>
      </xdr:nvSpPr>
      <xdr:spPr>
        <a:xfrm>
          <a:off x="8515427" y="1467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133469</xdr:rowOff>
    </xdr:from>
    <xdr:ext cx="469744" cy="259045"/>
    <xdr:sp macro="" textlink="">
      <xdr:nvSpPr>
        <xdr:cNvPr id="377" name="n_3mainValue【公営住宅】&#10;一人当たり面積">
          <a:extLst>
            <a:ext uri="{FF2B5EF4-FFF2-40B4-BE49-F238E27FC236}">
              <a16:creationId xmlns:a16="http://schemas.microsoft.com/office/drawing/2014/main" id="{D296227E-09A4-4A54-BE58-926BB37DC289}"/>
            </a:ext>
          </a:extLst>
        </xdr:cNvPr>
        <xdr:cNvSpPr txBox="1"/>
      </xdr:nvSpPr>
      <xdr:spPr>
        <a:xfrm>
          <a:off x="7626427" y="1436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135374</xdr:rowOff>
    </xdr:from>
    <xdr:ext cx="469744" cy="259045"/>
    <xdr:sp macro="" textlink="">
      <xdr:nvSpPr>
        <xdr:cNvPr id="378" name="n_4mainValue【公営住宅】&#10;一人当たり面積">
          <a:extLst>
            <a:ext uri="{FF2B5EF4-FFF2-40B4-BE49-F238E27FC236}">
              <a16:creationId xmlns:a16="http://schemas.microsoft.com/office/drawing/2014/main" id="{7F1A384E-5DE3-415D-877D-F5047271EAC7}"/>
            </a:ext>
          </a:extLst>
        </xdr:cNvPr>
        <xdr:cNvSpPr txBox="1"/>
      </xdr:nvSpPr>
      <xdr:spPr>
        <a:xfrm>
          <a:off x="6737427" y="1436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A60AF98-D264-4D45-9EC1-EAE7A19AC36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63AA505-CE3E-41CF-8EA0-B95FA5F1DD3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E890954-5563-4A8E-A0F7-2B7C7D8E405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D654E79-FF45-4D8C-A1ED-25A134FD029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E5D351A-486C-45B1-B4D4-D0DADD925AE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DBF25CC-7462-4501-B0C8-01FE8A4495A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8B4647A-59E7-43FE-8872-EBF122095DC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B521FFB0-06B5-41A2-8063-36A5509C069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354390C4-7FA5-4E46-B100-A8EEA7DEB5E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9B2D2FAD-0417-42D7-A80B-310B6510399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82212CF5-D6C9-47A0-B810-704711A0C9A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42E56F0-861C-406F-933C-9653A1D6FF1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271446C0-FB19-4E16-8BAB-39080DE7410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DC2DFBAC-E9CE-452B-ABC4-3865704F73E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A044B1FC-4750-4324-9946-9080999908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3ED91A31-A14F-457B-A215-E92AC341BAE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7B07AFAA-C2CB-4D48-BA0A-6C726F87DD7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47C30C55-DEF5-4EDF-A387-61A55E255C5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C6E45699-EA4E-4006-A451-3ADD6716282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29B1DC02-09CF-420E-BA86-6704E9BEF3E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ABFE9C0-2114-47C7-A5DC-00B0122AD70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E858A72-5B60-4382-88B7-E546DD8E014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F7D884C4-8278-424F-A4B7-EF20B8AE875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2CDFEEF8-D625-4A01-B94D-501FA874E38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BE2248E6-8D10-49A8-AC50-B3CB07F8FB9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FE466E5F-FEB3-48B8-8E3C-869FBAE3910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CE0C2FF6-27BC-4CFE-A879-2B7A753B80B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926245AF-DB9B-4118-ACD6-1CED78A66E0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30C51324-0F00-422F-929E-2F546FF6769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DDA2A977-A572-4B38-BB8E-EA41A4DDA7C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3A22A9A8-4E6E-4288-A802-0F5FE50A073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CBDCBB10-9141-404E-94A2-C56AB2F2BD4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494CFBE9-786E-48DF-AC7F-4B2DF7FCEC5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EC3B225F-9E53-4759-BF0B-DAEC9F383CA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AD079A92-9A9C-412D-B9DE-C1CFAA8D5C9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CDFB54A0-0E8A-4E00-B1D1-9DF65E7FD0A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8A9FFBF6-6E43-46DE-BCE0-CEA285CB589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F537DCF6-1422-48A4-B713-BFD4D2D0DEC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9875BF15-F45C-4572-8358-A7783829378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616E17FA-693E-46FA-98FC-5074391881C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C6FC653F-939F-4821-A330-627F158612FE}"/>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0F05FBBC-2267-4509-B5CF-872D4592072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CF5AC1AD-1653-4FAE-AF4C-8CC5ACF7454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C83AE245-E4BD-401F-AC1A-0D48BCFE393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7F26D531-21DB-4DD8-8407-658D6B9190F5}"/>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F3160FDF-8584-4653-AB30-3532CB4EBB74}"/>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A33F1B66-C6D4-4446-ABD3-954A6DBDC4DD}"/>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C07D5565-3831-4456-9BF3-53F5CD0D1220}"/>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98FCA38C-D584-4D05-9239-AE224872F0EF}"/>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428" name="フローチャート: 判断 427">
          <a:extLst>
            <a:ext uri="{FF2B5EF4-FFF2-40B4-BE49-F238E27FC236}">
              <a16:creationId xmlns:a16="http://schemas.microsoft.com/office/drawing/2014/main" id="{71C9FF36-073F-4E76-9DD0-576C0541B763}"/>
            </a:ext>
          </a:extLst>
        </xdr:cNvPr>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93980</xdr:rowOff>
    </xdr:from>
    <xdr:to>
      <xdr:col>67</xdr:col>
      <xdr:colOff>101600</xdr:colOff>
      <xdr:row>37</xdr:row>
      <xdr:rowOff>24130</xdr:rowOff>
    </xdr:to>
    <xdr:sp macro="" textlink="">
      <xdr:nvSpPr>
        <xdr:cNvPr id="429" name="フローチャート: 判断 428">
          <a:extLst>
            <a:ext uri="{FF2B5EF4-FFF2-40B4-BE49-F238E27FC236}">
              <a16:creationId xmlns:a16="http://schemas.microsoft.com/office/drawing/2014/main" id="{429BBD88-538F-4230-AE34-E2619D51D71A}"/>
            </a:ext>
          </a:extLst>
        </xdr:cNvPr>
        <xdr:cNvSpPr/>
      </xdr:nvSpPr>
      <xdr:spPr>
        <a:xfrm>
          <a:off x="12763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6190DC8-75DA-4219-B0DB-986A36158FB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093922F-3E1E-47BC-B144-607DFE56A12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5C0CDB9-C3D3-4750-894C-175A0711237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6A19D6A-BD35-4142-97E4-406782ECFF2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5CF3C5A-7D7B-4C82-B5C7-D472242C099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435" name="楕円 434">
          <a:extLst>
            <a:ext uri="{FF2B5EF4-FFF2-40B4-BE49-F238E27FC236}">
              <a16:creationId xmlns:a16="http://schemas.microsoft.com/office/drawing/2014/main" id="{D11C6A6F-6DB8-4BC8-A35E-138C5792E194}"/>
            </a:ext>
          </a:extLst>
        </xdr:cNvPr>
        <xdr:cNvSpPr/>
      </xdr:nvSpPr>
      <xdr:spPr>
        <a:xfrm>
          <a:off x="162687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59072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58A4140E-4C1A-4BF0-BDAC-60D78D004E29}"/>
            </a:ext>
          </a:extLst>
        </xdr:cNvPr>
        <xdr:cNvSpPr txBox="1"/>
      </xdr:nvSpPr>
      <xdr:spPr>
        <a:xfrm>
          <a:off x="16357600"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29210</xdr:rowOff>
    </xdr:from>
    <xdr:to>
      <xdr:col>81</xdr:col>
      <xdr:colOff>101600</xdr:colOff>
      <xdr:row>38</xdr:row>
      <xdr:rowOff>130810</xdr:rowOff>
    </xdr:to>
    <xdr:sp macro="" textlink="">
      <xdr:nvSpPr>
        <xdr:cNvPr id="437" name="楕円 436">
          <a:extLst>
            <a:ext uri="{FF2B5EF4-FFF2-40B4-BE49-F238E27FC236}">
              <a16:creationId xmlns:a16="http://schemas.microsoft.com/office/drawing/2014/main" id="{F4EB2569-6441-451A-BFB4-821C8E98AF7C}"/>
            </a:ext>
          </a:extLst>
        </xdr:cNvPr>
        <xdr:cNvSpPr/>
      </xdr:nvSpPr>
      <xdr:spPr>
        <a:xfrm>
          <a:off x="15430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80010</xdr:rowOff>
    </xdr:from>
    <xdr:to>
      <xdr:col>85</xdr:col>
      <xdr:colOff>127000</xdr:colOff>
      <xdr:row>38</xdr:row>
      <xdr:rowOff>131445</xdr:rowOff>
    </xdr:to>
    <xdr:cxnSp macro="">
      <xdr:nvCxnSpPr>
        <xdr:cNvPr id="438" name="直線コネクタ 437">
          <a:extLst>
            <a:ext uri="{FF2B5EF4-FFF2-40B4-BE49-F238E27FC236}">
              <a16:creationId xmlns:a16="http://schemas.microsoft.com/office/drawing/2014/main" id="{1F3D7529-81F0-4407-A9EF-7EBFB140C06F}"/>
            </a:ext>
          </a:extLst>
        </xdr:cNvPr>
        <xdr:cNvCxnSpPr/>
      </xdr:nvCxnSpPr>
      <xdr:spPr>
        <a:xfrm>
          <a:off x="15481300" y="65951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40640</xdr:rowOff>
    </xdr:from>
    <xdr:to>
      <xdr:col>76</xdr:col>
      <xdr:colOff>165100</xdr:colOff>
      <xdr:row>38</xdr:row>
      <xdr:rowOff>142240</xdr:rowOff>
    </xdr:to>
    <xdr:sp macro="" textlink="">
      <xdr:nvSpPr>
        <xdr:cNvPr id="439" name="楕円 438">
          <a:extLst>
            <a:ext uri="{FF2B5EF4-FFF2-40B4-BE49-F238E27FC236}">
              <a16:creationId xmlns:a16="http://schemas.microsoft.com/office/drawing/2014/main" id="{0F1FFFD1-0310-4850-A2B1-E89289634AF5}"/>
            </a:ext>
          </a:extLst>
        </xdr:cNvPr>
        <xdr:cNvSpPr/>
      </xdr:nvSpPr>
      <xdr:spPr>
        <a:xfrm>
          <a:off x="14541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80010</xdr:rowOff>
    </xdr:from>
    <xdr:to>
      <xdr:col>81</xdr:col>
      <xdr:colOff>50800</xdr:colOff>
      <xdr:row>38</xdr:row>
      <xdr:rowOff>91440</xdr:rowOff>
    </xdr:to>
    <xdr:cxnSp macro="">
      <xdr:nvCxnSpPr>
        <xdr:cNvPr id="440" name="直線コネクタ 439">
          <a:extLst>
            <a:ext uri="{FF2B5EF4-FFF2-40B4-BE49-F238E27FC236}">
              <a16:creationId xmlns:a16="http://schemas.microsoft.com/office/drawing/2014/main" id="{1A7BB066-22E0-4A2A-8667-735736EEC64A}"/>
            </a:ext>
          </a:extLst>
        </xdr:cNvPr>
        <xdr:cNvCxnSpPr/>
      </xdr:nvCxnSpPr>
      <xdr:spPr>
        <a:xfrm flipV="1">
          <a:off x="14592300" y="65951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164465</xdr:rowOff>
    </xdr:from>
    <xdr:to>
      <xdr:col>72</xdr:col>
      <xdr:colOff>38100</xdr:colOff>
      <xdr:row>38</xdr:row>
      <xdr:rowOff>94615</xdr:rowOff>
    </xdr:to>
    <xdr:sp macro="" textlink="">
      <xdr:nvSpPr>
        <xdr:cNvPr id="441" name="楕円 440">
          <a:extLst>
            <a:ext uri="{FF2B5EF4-FFF2-40B4-BE49-F238E27FC236}">
              <a16:creationId xmlns:a16="http://schemas.microsoft.com/office/drawing/2014/main" id="{0DADA2BE-BFA2-47EB-BCA7-F3CB3B38A9D4}"/>
            </a:ext>
          </a:extLst>
        </xdr:cNvPr>
        <xdr:cNvSpPr/>
      </xdr:nvSpPr>
      <xdr:spPr>
        <a:xfrm>
          <a:off x="13652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43815</xdr:rowOff>
    </xdr:from>
    <xdr:to>
      <xdr:col>76</xdr:col>
      <xdr:colOff>114300</xdr:colOff>
      <xdr:row>38</xdr:row>
      <xdr:rowOff>91440</xdr:rowOff>
    </xdr:to>
    <xdr:cxnSp macro="">
      <xdr:nvCxnSpPr>
        <xdr:cNvPr id="442" name="直線コネクタ 441">
          <a:extLst>
            <a:ext uri="{FF2B5EF4-FFF2-40B4-BE49-F238E27FC236}">
              <a16:creationId xmlns:a16="http://schemas.microsoft.com/office/drawing/2014/main" id="{D07A961E-C455-4E44-995F-05B1A43DF6DC}"/>
            </a:ext>
          </a:extLst>
        </xdr:cNvPr>
        <xdr:cNvCxnSpPr/>
      </xdr:nvCxnSpPr>
      <xdr:spPr>
        <a:xfrm>
          <a:off x="13703300" y="65589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118745</xdr:rowOff>
    </xdr:from>
    <xdr:to>
      <xdr:col>67</xdr:col>
      <xdr:colOff>101600</xdr:colOff>
      <xdr:row>38</xdr:row>
      <xdr:rowOff>48895</xdr:rowOff>
    </xdr:to>
    <xdr:sp macro="" textlink="">
      <xdr:nvSpPr>
        <xdr:cNvPr id="443" name="楕円 442">
          <a:extLst>
            <a:ext uri="{FF2B5EF4-FFF2-40B4-BE49-F238E27FC236}">
              <a16:creationId xmlns:a16="http://schemas.microsoft.com/office/drawing/2014/main" id="{6B2BC22D-CEAF-4368-8296-56C60902BE69}"/>
            </a:ext>
          </a:extLst>
        </xdr:cNvPr>
        <xdr:cNvSpPr/>
      </xdr:nvSpPr>
      <xdr:spPr>
        <a:xfrm>
          <a:off x="12763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169545</xdr:rowOff>
    </xdr:from>
    <xdr:to>
      <xdr:col>71</xdr:col>
      <xdr:colOff>177800</xdr:colOff>
      <xdr:row>38</xdr:row>
      <xdr:rowOff>43815</xdr:rowOff>
    </xdr:to>
    <xdr:cxnSp macro="">
      <xdr:nvCxnSpPr>
        <xdr:cNvPr id="444" name="直線コネクタ 443">
          <a:extLst>
            <a:ext uri="{FF2B5EF4-FFF2-40B4-BE49-F238E27FC236}">
              <a16:creationId xmlns:a16="http://schemas.microsoft.com/office/drawing/2014/main" id="{FF53370F-1505-45EF-8151-CAC004A7DF79}"/>
            </a:ext>
          </a:extLst>
        </xdr:cNvPr>
        <xdr:cNvCxnSpPr/>
      </xdr:nvCxnSpPr>
      <xdr:spPr>
        <a:xfrm>
          <a:off x="12814300" y="65131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630A027D-8F87-415C-88EF-8827728E325B}"/>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591B31A4-5C71-470B-BCCD-0ACF5C9C8681}"/>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BE4E748B-A905-4F40-B26B-07C78715D981}"/>
            </a:ext>
          </a:extLst>
        </xdr:cNvPr>
        <xdr:cNvSpPr txBox="1"/>
      </xdr:nvSpPr>
      <xdr:spPr>
        <a:xfrm>
          <a:off x="13500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40657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2A52D1D9-D357-43FC-AEAE-6180A6624E29}"/>
            </a:ext>
          </a:extLst>
        </xdr:cNvPr>
        <xdr:cNvSpPr txBox="1"/>
      </xdr:nvSpPr>
      <xdr:spPr>
        <a:xfrm>
          <a:off x="12611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121937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45BF6D7A-D7AA-42C9-8737-8D70FD7D7A4D}"/>
            </a:ext>
          </a:extLst>
        </xdr:cNvPr>
        <xdr:cNvSpPr txBox="1"/>
      </xdr:nvSpPr>
      <xdr:spPr>
        <a:xfrm>
          <a:off x="15266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133367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B55B88AE-BF86-4CEE-AE17-AB97D2036022}"/>
            </a:ext>
          </a:extLst>
        </xdr:cNvPr>
        <xdr:cNvSpPr txBox="1"/>
      </xdr:nvSpPr>
      <xdr:spPr>
        <a:xfrm>
          <a:off x="14389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85742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36EBB62-DF4E-47CA-A970-C66F4E359852}"/>
            </a:ext>
          </a:extLst>
        </xdr:cNvPr>
        <xdr:cNvSpPr txBox="1"/>
      </xdr:nvSpPr>
      <xdr:spPr>
        <a:xfrm>
          <a:off x="13500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40022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53A90D3F-A209-4FE3-8C42-02AD533C7E3E}"/>
            </a:ext>
          </a:extLst>
        </xdr:cNvPr>
        <xdr:cNvSpPr txBox="1"/>
      </xdr:nvSpPr>
      <xdr:spPr>
        <a:xfrm>
          <a:off x="12611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BFE29644-4F6E-4FA6-BB73-0561802768A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56669E1A-148B-4E43-B0FF-82EDF39037B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AA4107A9-F422-4218-8CBF-D77A90F074E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65DCAFAA-B2A8-43AD-9AFA-3EE41115652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D7B8B16A-8A90-40A1-BB64-CA268F332EE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F349E8BE-1E8F-4959-A27E-9D09954988F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F90299A6-503F-45B7-98CD-51401F82F7D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4346D31A-3A5A-4D81-97CE-E4250F076FC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B7D53C55-1636-4D80-B62F-685C1D7A239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AC813C44-E31C-4443-884D-27ACAFEE5E5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C05B4F73-AD28-4D18-95BD-F31B0136D80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CAF4CBD6-4540-4FD1-BF8B-2EA1D01B52C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7D5A6627-AEE8-4C65-8674-C230262D105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FA71530A-20FB-414B-B9BF-959CC420A1F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FFEF7E77-F7B2-4656-8DBD-8D74F99C2DB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8CB5F2CC-61F8-441E-9088-EE5BCF83B4B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6964BE8-6B57-4F3C-A512-C9067D11D94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34498199-F952-4180-A08F-5691DBF55C0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5450F059-ACF1-4782-9229-742AE53CBE5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1146F2FF-BA3D-41FF-9D84-AB6F182E6E9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AEC1FFAE-0A08-4F1F-AC48-3FBC72228C4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B0EBEC7C-042B-46A0-B02D-5737EE77E37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9BFA895E-57FC-401F-BD11-EB9EFDEEC88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B8AC6DF0-E923-4747-ADA1-0C7935FD5B18}"/>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49D0F57A-9CE9-4A75-BBA2-3AC9B04845ED}"/>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35243287-A3B8-4249-8868-07DE8BC68A34}"/>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17B1059-4A63-44C8-8212-0CEDDD161356}"/>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3911BD22-0D81-4359-8B61-AB486EFB01C8}"/>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DF1B4A89-7B93-4B79-B0F1-FB78E0FD5C97}"/>
            </a:ext>
          </a:extLst>
        </xdr:cNvPr>
        <xdr:cNvSpPr txBox="1"/>
      </xdr:nvSpPr>
      <xdr:spPr>
        <a:xfrm>
          <a:off x="22199600" y="6899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258B9DCA-BD86-43AF-ABFA-3B5B809FB88C}"/>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C4C1772D-BC00-4D08-BFBB-E936F0F8DB07}"/>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53E31061-5D64-4030-A2BB-400B92E8C289}"/>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65024</xdr:rowOff>
    </xdr:from>
    <xdr:to>
      <xdr:col>102</xdr:col>
      <xdr:colOff>165100</xdr:colOff>
      <xdr:row>40</xdr:row>
      <xdr:rowOff>166624</xdr:rowOff>
    </xdr:to>
    <xdr:sp macro="" textlink="">
      <xdr:nvSpPr>
        <xdr:cNvPr id="485" name="フローチャート: 判断 484">
          <a:extLst>
            <a:ext uri="{FF2B5EF4-FFF2-40B4-BE49-F238E27FC236}">
              <a16:creationId xmlns:a16="http://schemas.microsoft.com/office/drawing/2014/main" id="{0763CB98-787E-4B00-8802-81E5054D29C2}"/>
            </a:ext>
          </a:extLst>
        </xdr:cNvPr>
        <xdr:cNvSpPr/>
      </xdr:nvSpPr>
      <xdr:spPr>
        <a:xfrm>
          <a:off x="19494500" y="692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73406</xdr:rowOff>
    </xdr:from>
    <xdr:to>
      <xdr:col>98</xdr:col>
      <xdr:colOff>38100</xdr:colOff>
      <xdr:row>41</xdr:row>
      <xdr:rowOff>3556</xdr:rowOff>
    </xdr:to>
    <xdr:sp macro="" textlink="">
      <xdr:nvSpPr>
        <xdr:cNvPr id="486" name="フローチャート: 判断 485">
          <a:extLst>
            <a:ext uri="{FF2B5EF4-FFF2-40B4-BE49-F238E27FC236}">
              <a16:creationId xmlns:a16="http://schemas.microsoft.com/office/drawing/2014/main" id="{3D0FB124-B2CC-4AF5-B5EE-18A082078155}"/>
            </a:ext>
          </a:extLst>
        </xdr:cNvPr>
        <xdr:cNvSpPr/>
      </xdr:nvSpPr>
      <xdr:spPr>
        <a:xfrm>
          <a:off x="18605500" y="693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D94B70E-4553-4E62-8D4D-78A74CB5789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6D61E58-ABB0-431E-8269-0204F15F84F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C5E8EC7-192C-4A59-B4CE-AEA1EB1A9B5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DB0E2A1-0014-4D7B-AAC8-FFDA78E77FA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CDC99D0-1C19-4679-8505-72227B6042E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86360</xdr:rowOff>
    </xdr:from>
    <xdr:to>
      <xdr:col>116</xdr:col>
      <xdr:colOff>114300</xdr:colOff>
      <xdr:row>40</xdr:row>
      <xdr:rowOff>16510</xdr:rowOff>
    </xdr:to>
    <xdr:sp macro="" textlink="">
      <xdr:nvSpPr>
        <xdr:cNvPr id="492" name="楕円 491">
          <a:extLst>
            <a:ext uri="{FF2B5EF4-FFF2-40B4-BE49-F238E27FC236}">
              <a16:creationId xmlns:a16="http://schemas.microsoft.com/office/drawing/2014/main" id="{C9844B3F-956F-4257-8B2D-DE8A773838E4}"/>
            </a:ext>
          </a:extLst>
        </xdr:cNvPr>
        <xdr:cNvSpPr/>
      </xdr:nvSpPr>
      <xdr:spPr>
        <a:xfrm>
          <a:off x="221107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109237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F7D778E-B692-4737-8433-43BF9AA1814D}"/>
            </a:ext>
          </a:extLst>
        </xdr:cNvPr>
        <xdr:cNvSpPr txBox="1"/>
      </xdr:nvSpPr>
      <xdr:spPr>
        <a:xfrm>
          <a:off x="22199600"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97790</xdr:rowOff>
    </xdr:from>
    <xdr:to>
      <xdr:col>112</xdr:col>
      <xdr:colOff>38100</xdr:colOff>
      <xdr:row>40</xdr:row>
      <xdr:rowOff>27940</xdr:rowOff>
    </xdr:to>
    <xdr:sp macro="" textlink="">
      <xdr:nvSpPr>
        <xdr:cNvPr id="494" name="楕円 493">
          <a:extLst>
            <a:ext uri="{FF2B5EF4-FFF2-40B4-BE49-F238E27FC236}">
              <a16:creationId xmlns:a16="http://schemas.microsoft.com/office/drawing/2014/main" id="{B7543E0E-AEA0-4A02-9949-5C7179EDA88B}"/>
            </a:ext>
          </a:extLst>
        </xdr:cNvPr>
        <xdr:cNvSpPr/>
      </xdr:nvSpPr>
      <xdr:spPr>
        <a:xfrm>
          <a:off x="21272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137160</xdr:rowOff>
    </xdr:from>
    <xdr:to>
      <xdr:col>116</xdr:col>
      <xdr:colOff>63500</xdr:colOff>
      <xdr:row>39</xdr:row>
      <xdr:rowOff>148590</xdr:rowOff>
    </xdr:to>
    <xdr:cxnSp macro="">
      <xdr:nvCxnSpPr>
        <xdr:cNvPr id="495" name="直線コネクタ 494">
          <a:extLst>
            <a:ext uri="{FF2B5EF4-FFF2-40B4-BE49-F238E27FC236}">
              <a16:creationId xmlns:a16="http://schemas.microsoft.com/office/drawing/2014/main" id="{117866F5-DA34-4B47-9AA6-3C1E3CAF90F4}"/>
            </a:ext>
          </a:extLst>
        </xdr:cNvPr>
        <xdr:cNvCxnSpPr/>
      </xdr:nvCxnSpPr>
      <xdr:spPr>
        <a:xfrm flipV="1">
          <a:off x="21323300" y="68237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109982</xdr:rowOff>
    </xdr:from>
    <xdr:to>
      <xdr:col>107</xdr:col>
      <xdr:colOff>101600</xdr:colOff>
      <xdr:row>40</xdr:row>
      <xdr:rowOff>40132</xdr:rowOff>
    </xdr:to>
    <xdr:sp macro="" textlink="">
      <xdr:nvSpPr>
        <xdr:cNvPr id="496" name="楕円 495">
          <a:extLst>
            <a:ext uri="{FF2B5EF4-FFF2-40B4-BE49-F238E27FC236}">
              <a16:creationId xmlns:a16="http://schemas.microsoft.com/office/drawing/2014/main" id="{C04E33AE-4434-4A45-862D-A82F25D1E7F6}"/>
            </a:ext>
          </a:extLst>
        </xdr:cNvPr>
        <xdr:cNvSpPr/>
      </xdr:nvSpPr>
      <xdr:spPr>
        <a:xfrm>
          <a:off x="20383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148590</xdr:rowOff>
    </xdr:from>
    <xdr:to>
      <xdr:col>111</xdr:col>
      <xdr:colOff>177800</xdr:colOff>
      <xdr:row>39</xdr:row>
      <xdr:rowOff>160782</xdr:rowOff>
    </xdr:to>
    <xdr:cxnSp macro="">
      <xdr:nvCxnSpPr>
        <xdr:cNvPr id="497" name="直線コネクタ 496">
          <a:extLst>
            <a:ext uri="{FF2B5EF4-FFF2-40B4-BE49-F238E27FC236}">
              <a16:creationId xmlns:a16="http://schemas.microsoft.com/office/drawing/2014/main" id="{38889BA0-E1C1-4721-8DB5-FE71CCF2BB38}"/>
            </a:ext>
          </a:extLst>
        </xdr:cNvPr>
        <xdr:cNvCxnSpPr/>
      </xdr:nvCxnSpPr>
      <xdr:spPr>
        <a:xfrm flipV="1">
          <a:off x="20434300" y="683514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119888</xdr:rowOff>
    </xdr:from>
    <xdr:to>
      <xdr:col>102</xdr:col>
      <xdr:colOff>165100</xdr:colOff>
      <xdr:row>40</xdr:row>
      <xdr:rowOff>50038</xdr:rowOff>
    </xdr:to>
    <xdr:sp macro="" textlink="">
      <xdr:nvSpPr>
        <xdr:cNvPr id="498" name="楕円 497">
          <a:extLst>
            <a:ext uri="{FF2B5EF4-FFF2-40B4-BE49-F238E27FC236}">
              <a16:creationId xmlns:a16="http://schemas.microsoft.com/office/drawing/2014/main" id="{5E044918-C50E-4CEC-9AE3-7D6EC1E3DE24}"/>
            </a:ext>
          </a:extLst>
        </xdr:cNvPr>
        <xdr:cNvSpPr/>
      </xdr:nvSpPr>
      <xdr:spPr>
        <a:xfrm>
          <a:off x="19494500" y="680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160782</xdr:rowOff>
    </xdr:from>
    <xdr:to>
      <xdr:col>107</xdr:col>
      <xdr:colOff>50800</xdr:colOff>
      <xdr:row>39</xdr:row>
      <xdr:rowOff>170688</xdr:rowOff>
    </xdr:to>
    <xdr:cxnSp macro="">
      <xdr:nvCxnSpPr>
        <xdr:cNvPr id="499" name="直線コネクタ 498">
          <a:extLst>
            <a:ext uri="{FF2B5EF4-FFF2-40B4-BE49-F238E27FC236}">
              <a16:creationId xmlns:a16="http://schemas.microsoft.com/office/drawing/2014/main" id="{6205106E-93B6-4320-8818-BACAEDEC070E}"/>
            </a:ext>
          </a:extLst>
        </xdr:cNvPr>
        <xdr:cNvCxnSpPr/>
      </xdr:nvCxnSpPr>
      <xdr:spPr>
        <a:xfrm flipV="1">
          <a:off x="19545300" y="684733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107696</xdr:rowOff>
    </xdr:from>
    <xdr:to>
      <xdr:col>98</xdr:col>
      <xdr:colOff>38100</xdr:colOff>
      <xdr:row>40</xdr:row>
      <xdr:rowOff>37846</xdr:rowOff>
    </xdr:to>
    <xdr:sp macro="" textlink="">
      <xdr:nvSpPr>
        <xdr:cNvPr id="500" name="楕円 499">
          <a:extLst>
            <a:ext uri="{FF2B5EF4-FFF2-40B4-BE49-F238E27FC236}">
              <a16:creationId xmlns:a16="http://schemas.microsoft.com/office/drawing/2014/main" id="{908F9647-5B25-44EE-9088-C2743E5913A2}"/>
            </a:ext>
          </a:extLst>
        </xdr:cNvPr>
        <xdr:cNvSpPr/>
      </xdr:nvSpPr>
      <xdr:spPr>
        <a:xfrm>
          <a:off x="18605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158496</xdr:rowOff>
    </xdr:from>
    <xdr:to>
      <xdr:col>102</xdr:col>
      <xdr:colOff>114300</xdr:colOff>
      <xdr:row>39</xdr:row>
      <xdr:rowOff>170688</xdr:rowOff>
    </xdr:to>
    <xdr:cxnSp macro="">
      <xdr:nvCxnSpPr>
        <xdr:cNvPr id="501" name="直線コネクタ 500">
          <a:extLst>
            <a:ext uri="{FF2B5EF4-FFF2-40B4-BE49-F238E27FC236}">
              <a16:creationId xmlns:a16="http://schemas.microsoft.com/office/drawing/2014/main" id="{D19F5DE8-688E-482A-8D66-29B5A5056386}"/>
            </a:ext>
          </a:extLst>
        </xdr:cNvPr>
        <xdr:cNvCxnSpPr/>
      </xdr:nvCxnSpPr>
      <xdr:spPr>
        <a:xfrm>
          <a:off x="18656300" y="684504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A8B906C4-ED40-4340-AB76-583D133D4A24}"/>
            </a:ext>
          </a:extLst>
        </xdr:cNvPr>
        <xdr:cNvSpPr txBox="1"/>
      </xdr:nvSpPr>
      <xdr:spPr>
        <a:xfrm>
          <a:off x="21075727" y="70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B37EEED3-B883-4DA4-BDB9-7E7870B00E7F}"/>
            </a:ext>
          </a:extLst>
        </xdr:cNvPr>
        <xdr:cNvSpPr txBox="1"/>
      </xdr:nvSpPr>
      <xdr:spPr>
        <a:xfrm>
          <a:off x="20199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157751</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3904E2D-DB0C-4799-A9CD-57EBBBF50C10}"/>
            </a:ext>
          </a:extLst>
        </xdr:cNvPr>
        <xdr:cNvSpPr txBox="1"/>
      </xdr:nvSpPr>
      <xdr:spPr>
        <a:xfrm>
          <a:off x="19310427" y="701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166133</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D555D809-9606-426D-8FEB-65DEE9B9F02C}"/>
            </a:ext>
          </a:extLst>
        </xdr:cNvPr>
        <xdr:cNvSpPr txBox="1"/>
      </xdr:nvSpPr>
      <xdr:spPr>
        <a:xfrm>
          <a:off x="18421427" y="702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44467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AEFAB820-41D3-460A-A584-88626FA48F2A}"/>
            </a:ext>
          </a:extLst>
        </xdr:cNvPr>
        <xdr:cNvSpPr txBox="1"/>
      </xdr:nvSpPr>
      <xdr:spPr>
        <a:xfrm>
          <a:off x="2107572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56659</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826263C8-9F2A-4F7A-8F5F-E5D6CA6F9120}"/>
            </a:ext>
          </a:extLst>
        </xdr:cNvPr>
        <xdr:cNvSpPr txBox="1"/>
      </xdr:nvSpPr>
      <xdr:spPr>
        <a:xfrm>
          <a:off x="20199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66565</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BF79B869-1886-49D3-8653-3E024C4D6E07}"/>
            </a:ext>
          </a:extLst>
        </xdr:cNvPr>
        <xdr:cNvSpPr txBox="1"/>
      </xdr:nvSpPr>
      <xdr:spPr>
        <a:xfrm>
          <a:off x="19310427" y="658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54373</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2179E6D2-8A34-4F39-B644-4749DD6EDA90}"/>
            </a:ext>
          </a:extLst>
        </xdr:cNvPr>
        <xdr:cNvSpPr txBox="1"/>
      </xdr:nvSpPr>
      <xdr:spPr>
        <a:xfrm>
          <a:off x="18421427" y="656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E93D7F73-31FC-4109-A300-52C17F2892D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3C82E102-5F5C-4B40-B813-20D135417EE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FFB1B40E-45EC-4457-A4E7-8CD4CF1EF6F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590B6C87-E70B-4E88-8C2E-6F9CA582610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481AC168-0C9B-4D8B-AD31-C9F62B62669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891BCF6C-32B3-4FFB-8F34-D0426A9EE2B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B5928A70-39B9-4A70-ADCA-530F38A956E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E9C8FC9D-9723-4581-863D-86375A2AF36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1A6CD060-5E4A-4C58-8453-F0F3F3E42F9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FBBB06A4-01EC-4BEF-B7C8-9CE46528DD9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1E89D629-48F9-4709-AFBD-74B6DB8D50D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1CB4478A-7EE9-4E34-85BB-475ACD86629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722C928E-7CBC-4655-A6A0-1C5CED2F421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CD41DEDB-D6B9-47C7-8AB9-B9B8D4F2C19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A67BB99C-33A9-4658-BC6A-D166CCB54E4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152DEF4D-7F6E-417E-89EE-3884093D97C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B72C400E-5255-483D-929D-A639F5C7569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4E85AB41-176B-4CB4-9E1E-1AE23BF6A6A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E5FCB4D6-5BE3-4273-BF85-53EFE866E5F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93DC4DDC-F9DE-4C35-9859-93B4169886E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133AC4C4-8FFA-45D1-949C-F339A88A661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1D5FCA85-27EC-4A2A-AC73-C4E94347489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6AF03383-A26D-4540-9BA8-E95159A2826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9E001396-44A6-402A-9585-715387BC548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a:extLst>
            <a:ext uri="{FF2B5EF4-FFF2-40B4-BE49-F238E27FC236}">
              <a16:creationId xmlns:a16="http://schemas.microsoft.com/office/drawing/2014/main" id="{883CAEEA-C1C1-4A73-AA79-500B3EB39318}"/>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B0F94AC-C036-4BDE-B35C-AE07F0299C3B}"/>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EFF5B944-8CAF-4534-9CBE-F7A6735E5690}"/>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DBBDDECD-EDC8-48D0-84FA-E84B5E558814}"/>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A02C1F3E-5B8D-466B-B042-8104621ABC52}"/>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887EEC44-8A53-4C55-AC47-21C5DE1A0103}"/>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a:extLst>
            <a:ext uri="{FF2B5EF4-FFF2-40B4-BE49-F238E27FC236}">
              <a16:creationId xmlns:a16="http://schemas.microsoft.com/office/drawing/2014/main" id="{1F20E23F-5B24-4390-B025-A8205D0FAF65}"/>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5A7EA555-F7BF-4221-8B1F-B04FF4BB0FD6}"/>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a:extLst>
            <a:ext uri="{FF2B5EF4-FFF2-40B4-BE49-F238E27FC236}">
              <a16:creationId xmlns:a16="http://schemas.microsoft.com/office/drawing/2014/main" id="{5030EEC9-C79B-4DBA-A065-D5A92EF623D7}"/>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3" name="フローチャート: 判断 542">
          <a:extLst>
            <a:ext uri="{FF2B5EF4-FFF2-40B4-BE49-F238E27FC236}">
              <a16:creationId xmlns:a16="http://schemas.microsoft.com/office/drawing/2014/main" id="{3911F921-AF60-4656-9899-3ACF6808993B}"/>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4" name="フローチャート: 判断 543">
          <a:extLst>
            <a:ext uri="{FF2B5EF4-FFF2-40B4-BE49-F238E27FC236}">
              <a16:creationId xmlns:a16="http://schemas.microsoft.com/office/drawing/2014/main" id="{B7C1A674-12FF-450A-A2D1-BF4A2BCC1E3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7284870-4382-4736-978F-41EC6086464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74EC665-6502-49E5-B59B-907F8096E1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A50822B-1623-407E-8264-18C9AEE9EC3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1A2C3BB-39ED-4DDB-ABB0-DD6635C8EC2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D5C4573-0AAC-4EEA-A507-307851C57D5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550" name="楕円 549">
          <a:extLst>
            <a:ext uri="{FF2B5EF4-FFF2-40B4-BE49-F238E27FC236}">
              <a16:creationId xmlns:a16="http://schemas.microsoft.com/office/drawing/2014/main" id="{8545119B-4756-4B22-A7A8-65791431DDE0}"/>
            </a:ext>
          </a:extLst>
        </xdr:cNvPr>
        <xdr:cNvSpPr/>
      </xdr:nvSpPr>
      <xdr:spPr>
        <a:xfrm>
          <a:off x="162687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34307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FD9853C4-B9A5-4538-AF51-02D815C7B3A6}"/>
            </a:ext>
          </a:extLst>
        </xdr:cNvPr>
        <xdr:cNvSpPr txBox="1"/>
      </xdr:nvSpPr>
      <xdr:spPr>
        <a:xfrm>
          <a:off x="16357600"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552" name="楕円 551">
          <a:extLst>
            <a:ext uri="{FF2B5EF4-FFF2-40B4-BE49-F238E27FC236}">
              <a16:creationId xmlns:a16="http://schemas.microsoft.com/office/drawing/2014/main" id="{FE30596D-3A35-4A7B-A38C-4542B64E150C}"/>
            </a:ext>
          </a:extLst>
        </xdr:cNvPr>
        <xdr:cNvSpPr/>
      </xdr:nvSpPr>
      <xdr:spPr>
        <a:xfrm>
          <a:off x="15430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80010</xdr:rowOff>
    </xdr:from>
    <xdr:to>
      <xdr:col>85</xdr:col>
      <xdr:colOff>127000</xdr:colOff>
      <xdr:row>61</xdr:row>
      <xdr:rowOff>106680</xdr:rowOff>
    </xdr:to>
    <xdr:cxnSp macro="">
      <xdr:nvCxnSpPr>
        <xdr:cNvPr id="553" name="直線コネクタ 552">
          <a:extLst>
            <a:ext uri="{FF2B5EF4-FFF2-40B4-BE49-F238E27FC236}">
              <a16:creationId xmlns:a16="http://schemas.microsoft.com/office/drawing/2014/main" id="{EE15F1B3-1CDF-43CA-9658-A13F82674378}"/>
            </a:ext>
          </a:extLst>
        </xdr:cNvPr>
        <xdr:cNvCxnSpPr/>
      </xdr:nvCxnSpPr>
      <xdr:spPr>
        <a:xfrm>
          <a:off x="15481300" y="105384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xdr:rowOff>
    </xdr:from>
    <xdr:to>
      <xdr:col>76</xdr:col>
      <xdr:colOff>165100</xdr:colOff>
      <xdr:row>61</xdr:row>
      <xdr:rowOff>102235</xdr:rowOff>
    </xdr:to>
    <xdr:sp macro="" textlink="">
      <xdr:nvSpPr>
        <xdr:cNvPr id="554" name="楕円 553">
          <a:extLst>
            <a:ext uri="{FF2B5EF4-FFF2-40B4-BE49-F238E27FC236}">
              <a16:creationId xmlns:a16="http://schemas.microsoft.com/office/drawing/2014/main" id="{9ADF1312-C422-4AC8-9406-DCF50668DB02}"/>
            </a:ext>
          </a:extLst>
        </xdr:cNvPr>
        <xdr:cNvSpPr/>
      </xdr:nvSpPr>
      <xdr:spPr>
        <a:xfrm>
          <a:off x="14541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51435</xdr:rowOff>
    </xdr:from>
    <xdr:to>
      <xdr:col>81</xdr:col>
      <xdr:colOff>50800</xdr:colOff>
      <xdr:row>61</xdr:row>
      <xdr:rowOff>80010</xdr:rowOff>
    </xdr:to>
    <xdr:cxnSp macro="">
      <xdr:nvCxnSpPr>
        <xdr:cNvPr id="555" name="直線コネクタ 554">
          <a:extLst>
            <a:ext uri="{FF2B5EF4-FFF2-40B4-BE49-F238E27FC236}">
              <a16:creationId xmlns:a16="http://schemas.microsoft.com/office/drawing/2014/main" id="{61C21BE7-ABA8-4915-8695-827743D10802}"/>
            </a:ext>
          </a:extLst>
        </xdr:cNvPr>
        <xdr:cNvCxnSpPr/>
      </xdr:nvCxnSpPr>
      <xdr:spPr>
        <a:xfrm>
          <a:off x="14592300" y="105098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31115</xdr:rowOff>
    </xdr:from>
    <xdr:to>
      <xdr:col>72</xdr:col>
      <xdr:colOff>38100</xdr:colOff>
      <xdr:row>61</xdr:row>
      <xdr:rowOff>132715</xdr:rowOff>
    </xdr:to>
    <xdr:sp macro="" textlink="">
      <xdr:nvSpPr>
        <xdr:cNvPr id="556" name="楕円 555">
          <a:extLst>
            <a:ext uri="{FF2B5EF4-FFF2-40B4-BE49-F238E27FC236}">
              <a16:creationId xmlns:a16="http://schemas.microsoft.com/office/drawing/2014/main" id="{D037BB4A-AAA3-47A5-9DF2-AD77AE378045}"/>
            </a:ext>
          </a:extLst>
        </xdr:cNvPr>
        <xdr:cNvSpPr/>
      </xdr:nvSpPr>
      <xdr:spPr>
        <a:xfrm>
          <a:off x="13652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51435</xdr:rowOff>
    </xdr:from>
    <xdr:to>
      <xdr:col>76</xdr:col>
      <xdr:colOff>114300</xdr:colOff>
      <xdr:row>61</xdr:row>
      <xdr:rowOff>81915</xdr:rowOff>
    </xdr:to>
    <xdr:cxnSp macro="">
      <xdr:nvCxnSpPr>
        <xdr:cNvPr id="557" name="直線コネクタ 556">
          <a:extLst>
            <a:ext uri="{FF2B5EF4-FFF2-40B4-BE49-F238E27FC236}">
              <a16:creationId xmlns:a16="http://schemas.microsoft.com/office/drawing/2014/main" id="{BAF6FD76-3277-44D3-88D9-295EFD2028A8}"/>
            </a:ext>
          </a:extLst>
        </xdr:cNvPr>
        <xdr:cNvCxnSpPr/>
      </xdr:nvCxnSpPr>
      <xdr:spPr>
        <a:xfrm flipV="1">
          <a:off x="13703300" y="105098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27305</xdr:rowOff>
    </xdr:from>
    <xdr:to>
      <xdr:col>67</xdr:col>
      <xdr:colOff>101600</xdr:colOff>
      <xdr:row>61</xdr:row>
      <xdr:rowOff>128905</xdr:rowOff>
    </xdr:to>
    <xdr:sp macro="" textlink="">
      <xdr:nvSpPr>
        <xdr:cNvPr id="558" name="楕円 557">
          <a:extLst>
            <a:ext uri="{FF2B5EF4-FFF2-40B4-BE49-F238E27FC236}">
              <a16:creationId xmlns:a16="http://schemas.microsoft.com/office/drawing/2014/main" id="{E0B2E58C-09B8-437A-A68A-90FA5632798A}"/>
            </a:ext>
          </a:extLst>
        </xdr:cNvPr>
        <xdr:cNvSpPr/>
      </xdr:nvSpPr>
      <xdr:spPr>
        <a:xfrm>
          <a:off x="12763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78105</xdr:rowOff>
    </xdr:from>
    <xdr:to>
      <xdr:col>71</xdr:col>
      <xdr:colOff>177800</xdr:colOff>
      <xdr:row>61</xdr:row>
      <xdr:rowOff>81915</xdr:rowOff>
    </xdr:to>
    <xdr:cxnSp macro="">
      <xdr:nvCxnSpPr>
        <xdr:cNvPr id="559" name="直線コネクタ 558">
          <a:extLst>
            <a:ext uri="{FF2B5EF4-FFF2-40B4-BE49-F238E27FC236}">
              <a16:creationId xmlns:a16="http://schemas.microsoft.com/office/drawing/2014/main" id="{A91C9D19-86CC-46B4-8026-373B6A2177DB}"/>
            </a:ext>
          </a:extLst>
        </xdr:cNvPr>
        <xdr:cNvCxnSpPr/>
      </xdr:nvCxnSpPr>
      <xdr:spPr>
        <a:xfrm>
          <a:off x="12814300" y="105365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0" name="n_1aveValue【学校施設】&#10;有形固定資産減価償却率">
          <a:extLst>
            <a:ext uri="{FF2B5EF4-FFF2-40B4-BE49-F238E27FC236}">
              <a16:creationId xmlns:a16="http://schemas.microsoft.com/office/drawing/2014/main" id="{A3B4A75D-02F8-4D69-B13F-3126EB970849}"/>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1" name="n_2aveValue【学校施設】&#10;有形固定資産減価償却率">
          <a:extLst>
            <a:ext uri="{FF2B5EF4-FFF2-40B4-BE49-F238E27FC236}">
              <a16:creationId xmlns:a16="http://schemas.microsoft.com/office/drawing/2014/main" id="{8AD3B980-9AC3-4E06-B0A5-BD070C7EA64B}"/>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2" name="n_3aveValue【学校施設】&#10;有形固定資産減価償却率">
          <a:extLst>
            <a:ext uri="{FF2B5EF4-FFF2-40B4-BE49-F238E27FC236}">
              <a16:creationId xmlns:a16="http://schemas.microsoft.com/office/drawing/2014/main" id="{7DBF388B-B76A-49C0-A941-F1804C8912F7}"/>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3" name="n_4aveValue【学校施設】&#10;有形固定資産減価償却率">
          <a:extLst>
            <a:ext uri="{FF2B5EF4-FFF2-40B4-BE49-F238E27FC236}">
              <a16:creationId xmlns:a16="http://schemas.microsoft.com/office/drawing/2014/main" id="{3AD1B6D9-6292-4948-BB77-78FCCBE7D3C7}"/>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564" name="n_1mainValue【学校施設】&#10;有形固定資産減価償却率">
          <a:extLst>
            <a:ext uri="{FF2B5EF4-FFF2-40B4-BE49-F238E27FC236}">
              <a16:creationId xmlns:a16="http://schemas.microsoft.com/office/drawing/2014/main" id="{5F18228A-E67C-42FB-B42F-6C8C1309A6C8}"/>
            </a:ext>
          </a:extLst>
        </xdr:cNvPr>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93362</xdr:rowOff>
    </xdr:from>
    <xdr:ext cx="405111" cy="259045"/>
    <xdr:sp macro="" textlink="">
      <xdr:nvSpPr>
        <xdr:cNvPr id="565" name="n_2mainValue【学校施設】&#10;有形固定資産減価償却率">
          <a:extLst>
            <a:ext uri="{FF2B5EF4-FFF2-40B4-BE49-F238E27FC236}">
              <a16:creationId xmlns:a16="http://schemas.microsoft.com/office/drawing/2014/main" id="{67C8B8BD-C33A-4564-AB71-99E350C9E3FB}"/>
            </a:ext>
          </a:extLst>
        </xdr:cNvPr>
        <xdr:cNvSpPr txBox="1"/>
      </xdr:nvSpPr>
      <xdr:spPr>
        <a:xfrm>
          <a:off x="14389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123842</xdr:rowOff>
    </xdr:from>
    <xdr:ext cx="405111" cy="259045"/>
    <xdr:sp macro="" textlink="">
      <xdr:nvSpPr>
        <xdr:cNvPr id="566" name="n_3mainValue【学校施設】&#10;有形固定資産減価償却率">
          <a:extLst>
            <a:ext uri="{FF2B5EF4-FFF2-40B4-BE49-F238E27FC236}">
              <a16:creationId xmlns:a16="http://schemas.microsoft.com/office/drawing/2014/main" id="{04F3B702-05B5-4603-BA28-D8571E1FD592}"/>
            </a:ext>
          </a:extLst>
        </xdr:cNvPr>
        <xdr:cNvSpPr txBox="1"/>
      </xdr:nvSpPr>
      <xdr:spPr>
        <a:xfrm>
          <a:off x="13500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120032</xdr:rowOff>
    </xdr:from>
    <xdr:ext cx="405111" cy="259045"/>
    <xdr:sp macro="" textlink="">
      <xdr:nvSpPr>
        <xdr:cNvPr id="567" name="n_4mainValue【学校施設】&#10;有形固定資産減価償却率">
          <a:extLst>
            <a:ext uri="{FF2B5EF4-FFF2-40B4-BE49-F238E27FC236}">
              <a16:creationId xmlns:a16="http://schemas.microsoft.com/office/drawing/2014/main" id="{D49F2D9A-C820-4DC8-89E3-0DFD7C4720C5}"/>
            </a:ext>
          </a:extLst>
        </xdr:cNvPr>
        <xdr:cNvSpPr txBox="1"/>
      </xdr:nvSpPr>
      <xdr:spPr>
        <a:xfrm>
          <a:off x="12611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9727DA4F-648F-48B9-9F43-7123AF3AE9A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E1B13C84-F1E2-4F76-A922-56784BBF99C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6AABC884-9B6D-44A5-81AD-87875331D42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8CB363CC-476D-4FD2-9956-FCE07D1CFDD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2DCB1B11-89D8-432B-860A-B90EA8A4A16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F1C2CE9-FC7C-48F9-989D-D595DAC89D4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C38E83FE-7872-40A9-8764-8675827A734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82247083-2029-45A9-9994-416B0E268D1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CDE40EE0-259F-420C-92E7-EF35C98080F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56AE9184-57B6-404E-AB74-5E327BD487C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E26FBA72-C7ED-412D-8463-3105290420C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107F29E9-4907-4A6A-9914-06DBBC7C00F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34385DEF-A637-4BCE-81A5-D5A68EDBA93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96D3A10E-3BF0-4600-9EE1-A284089D416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BDB1341A-40BC-4A18-9171-43C0B204F87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a:extLst>
            <a:ext uri="{FF2B5EF4-FFF2-40B4-BE49-F238E27FC236}">
              <a16:creationId xmlns:a16="http://schemas.microsoft.com/office/drawing/2014/main" id="{00C2B63B-9294-4289-9E0D-55C759AAA634}"/>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D0A848EE-4E13-4B9F-8439-EB1694B56C2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a:extLst>
            <a:ext uri="{FF2B5EF4-FFF2-40B4-BE49-F238E27FC236}">
              <a16:creationId xmlns:a16="http://schemas.microsoft.com/office/drawing/2014/main" id="{064A885E-51C4-4472-A9C9-D0DBD731224C}"/>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4C274DF3-B5BB-4827-AE9C-3974D1F9DB7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9786401C-58FE-435C-B9FC-3E3F8A7BFCE2}"/>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AEAA8276-A354-4754-A766-EB2C940E165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48ED4D5A-174D-47CF-82EF-6057C0F0FE2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2F1767DE-C1FB-4C86-8EB5-F26C75537BC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a:extLst>
            <a:ext uri="{FF2B5EF4-FFF2-40B4-BE49-F238E27FC236}">
              <a16:creationId xmlns:a16="http://schemas.microsoft.com/office/drawing/2014/main" id="{FEEC55D4-8325-4DD0-B048-99F933E69453}"/>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a:extLst>
            <a:ext uri="{FF2B5EF4-FFF2-40B4-BE49-F238E27FC236}">
              <a16:creationId xmlns:a16="http://schemas.microsoft.com/office/drawing/2014/main" id="{ACE5BB49-B9F9-4A75-AA82-B38DDE8A9593}"/>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a:extLst>
            <a:ext uri="{FF2B5EF4-FFF2-40B4-BE49-F238E27FC236}">
              <a16:creationId xmlns:a16="http://schemas.microsoft.com/office/drawing/2014/main" id="{C471FE59-9EDB-4555-8631-38DA60122E7F}"/>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a:extLst>
            <a:ext uri="{FF2B5EF4-FFF2-40B4-BE49-F238E27FC236}">
              <a16:creationId xmlns:a16="http://schemas.microsoft.com/office/drawing/2014/main" id="{F3CBD27B-EE39-4C7F-BFEF-569B8AB94B48}"/>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a:extLst>
            <a:ext uri="{FF2B5EF4-FFF2-40B4-BE49-F238E27FC236}">
              <a16:creationId xmlns:a16="http://schemas.microsoft.com/office/drawing/2014/main" id="{81A9E561-B682-4803-BBC9-749394301FBB}"/>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96" name="【学校施設】&#10;一人当たり面積平均値テキスト">
          <a:extLst>
            <a:ext uri="{FF2B5EF4-FFF2-40B4-BE49-F238E27FC236}">
              <a16:creationId xmlns:a16="http://schemas.microsoft.com/office/drawing/2014/main" id="{968CA7BA-B40E-4555-89B2-D1F3D30E1BEA}"/>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a:extLst>
            <a:ext uri="{FF2B5EF4-FFF2-40B4-BE49-F238E27FC236}">
              <a16:creationId xmlns:a16="http://schemas.microsoft.com/office/drawing/2014/main" id="{1E9041F0-B36F-47E8-8F42-BB4957171C43}"/>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a:extLst>
            <a:ext uri="{FF2B5EF4-FFF2-40B4-BE49-F238E27FC236}">
              <a16:creationId xmlns:a16="http://schemas.microsoft.com/office/drawing/2014/main" id="{242670AA-2E8B-4EF8-B642-C1B932A9F8D9}"/>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a:extLst>
            <a:ext uri="{FF2B5EF4-FFF2-40B4-BE49-F238E27FC236}">
              <a16:creationId xmlns:a16="http://schemas.microsoft.com/office/drawing/2014/main" id="{A7D2A43B-14EE-43F7-B40B-F22868EB3DCB}"/>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1474</xdr:rowOff>
    </xdr:from>
    <xdr:to>
      <xdr:col>102</xdr:col>
      <xdr:colOff>165100</xdr:colOff>
      <xdr:row>63</xdr:row>
      <xdr:rowOff>103074</xdr:rowOff>
    </xdr:to>
    <xdr:sp macro="" textlink="">
      <xdr:nvSpPr>
        <xdr:cNvPr id="600" name="フローチャート: 判断 599">
          <a:extLst>
            <a:ext uri="{FF2B5EF4-FFF2-40B4-BE49-F238E27FC236}">
              <a16:creationId xmlns:a16="http://schemas.microsoft.com/office/drawing/2014/main" id="{AFF958B2-6FCF-4019-9608-00D4C65E0452}"/>
            </a:ext>
          </a:extLst>
        </xdr:cNvPr>
        <xdr:cNvSpPr/>
      </xdr:nvSpPr>
      <xdr:spPr>
        <a:xfrm>
          <a:off x="19494500" y="10802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5893</xdr:rowOff>
    </xdr:from>
    <xdr:to>
      <xdr:col>98</xdr:col>
      <xdr:colOff>38100</xdr:colOff>
      <xdr:row>63</xdr:row>
      <xdr:rowOff>107493</xdr:rowOff>
    </xdr:to>
    <xdr:sp macro="" textlink="">
      <xdr:nvSpPr>
        <xdr:cNvPr id="601" name="フローチャート: 判断 600">
          <a:extLst>
            <a:ext uri="{FF2B5EF4-FFF2-40B4-BE49-F238E27FC236}">
              <a16:creationId xmlns:a16="http://schemas.microsoft.com/office/drawing/2014/main" id="{46544B97-377F-4915-93AC-DDC8D7A66110}"/>
            </a:ext>
          </a:extLst>
        </xdr:cNvPr>
        <xdr:cNvSpPr/>
      </xdr:nvSpPr>
      <xdr:spPr>
        <a:xfrm>
          <a:off x="18605500" y="1080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598A5B7-9901-4C98-912A-0AAA4648BF2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B15D7CB-2FB2-403C-BD99-0937A915A1C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FBCA267-E19F-426B-9BD1-A6B9D6BC468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AA3A2C6-2367-4AC1-BB22-3CAC7351D72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1B4E23F-8E00-4DD1-B575-B6892C43C4C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133528</xdr:rowOff>
    </xdr:from>
    <xdr:to>
      <xdr:col>116</xdr:col>
      <xdr:colOff>114300</xdr:colOff>
      <xdr:row>63</xdr:row>
      <xdr:rowOff>63678</xdr:rowOff>
    </xdr:to>
    <xdr:sp macro="" textlink="">
      <xdr:nvSpPr>
        <xdr:cNvPr id="607" name="楕円 606">
          <a:extLst>
            <a:ext uri="{FF2B5EF4-FFF2-40B4-BE49-F238E27FC236}">
              <a16:creationId xmlns:a16="http://schemas.microsoft.com/office/drawing/2014/main" id="{EFD640C2-0E30-4CDC-BE6A-C7C502C3C1F3}"/>
            </a:ext>
          </a:extLst>
        </xdr:cNvPr>
        <xdr:cNvSpPr/>
      </xdr:nvSpPr>
      <xdr:spPr>
        <a:xfrm>
          <a:off x="22110700" y="1076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71417</xdr:rowOff>
    </xdr:from>
    <xdr:ext cx="469744" cy="259045"/>
    <xdr:sp macro="" textlink="">
      <xdr:nvSpPr>
        <xdr:cNvPr id="608" name="【学校施設】&#10;一人当たり面積該当値テキスト">
          <a:extLst>
            <a:ext uri="{FF2B5EF4-FFF2-40B4-BE49-F238E27FC236}">
              <a16:creationId xmlns:a16="http://schemas.microsoft.com/office/drawing/2014/main" id="{CA58225C-B97C-4090-8355-2AB36FF405CA}"/>
            </a:ext>
          </a:extLst>
        </xdr:cNvPr>
        <xdr:cNvSpPr txBox="1"/>
      </xdr:nvSpPr>
      <xdr:spPr>
        <a:xfrm>
          <a:off x="22199600" y="107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117526</xdr:rowOff>
    </xdr:from>
    <xdr:to>
      <xdr:col>112</xdr:col>
      <xdr:colOff>38100</xdr:colOff>
      <xdr:row>63</xdr:row>
      <xdr:rowOff>47676</xdr:rowOff>
    </xdr:to>
    <xdr:sp macro="" textlink="">
      <xdr:nvSpPr>
        <xdr:cNvPr id="609" name="楕円 608">
          <a:extLst>
            <a:ext uri="{FF2B5EF4-FFF2-40B4-BE49-F238E27FC236}">
              <a16:creationId xmlns:a16="http://schemas.microsoft.com/office/drawing/2014/main" id="{451628D9-A23D-4FF9-B777-0EA721F8F8CB}"/>
            </a:ext>
          </a:extLst>
        </xdr:cNvPr>
        <xdr:cNvSpPr/>
      </xdr:nvSpPr>
      <xdr:spPr>
        <a:xfrm>
          <a:off x="21272500" y="1074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168326</xdr:rowOff>
    </xdr:from>
    <xdr:to>
      <xdr:col>116</xdr:col>
      <xdr:colOff>63500</xdr:colOff>
      <xdr:row>63</xdr:row>
      <xdr:rowOff>12878</xdr:rowOff>
    </xdr:to>
    <xdr:cxnSp macro="">
      <xdr:nvCxnSpPr>
        <xdr:cNvPr id="610" name="直線コネクタ 609">
          <a:extLst>
            <a:ext uri="{FF2B5EF4-FFF2-40B4-BE49-F238E27FC236}">
              <a16:creationId xmlns:a16="http://schemas.microsoft.com/office/drawing/2014/main" id="{C66A7CCC-8877-4845-B09D-3330A808BA3C}"/>
            </a:ext>
          </a:extLst>
        </xdr:cNvPr>
        <xdr:cNvCxnSpPr/>
      </xdr:nvCxnSpPr>
      <xdr:spPr>
        <a:xfrm>
          <a:off x="21323300" y="1079822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124841</xdr:rowOff>
    </xdr:from>
    <xdr:to>
      <xdr:col>107</xdr:col>
      <xdr:colOff>101600</xdr:colOff>
      <xdr:row>63</xdr:row>
      <xdr:rowOff>54991</xdr:rowOff>
    </xdr:to>
    <xdr:sp macro="" textlink="">
      <xdr:nvSpPr>
        <xdr:cNvPr id="611" name="楕円 610">
          <a:extLst>
            <a:ext uri="{FF2B5EF4-FFF2-40B4-BE49-F238E27FC236}">
              <a16:creationId xmlns:a16="http://schemas.microsoft.com/office/drawing/2014/main" id="{7988E3E6-A1BC-49F1-B0A4-A39B05B5B7A5}"/>
            </a:ext>
          </a:extLst>
        </xdr:cNvPr>
        <xdr:cNvSpPr/>
      </xdr:nvSpPr>
      <xdr:spPr>
        <a:xfrm>
          <a:off x="20383500" y="107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168326</xdr:rowOff>
    </xdr:from>
    <xdr:to>
      <xdr:col>111</xdr:col>
      <xdr:colOff>177800</xdr:colOff>
      <xdr:row>63</xdr:row>
      <xdr:rowOff>4191</xdr:rowOff>
    </xdr:to>
    <xdr:cxnSp macro="">
      <xdr:nvCxnSpPr>
        <xdr:cNvPr id="612" name="直線コネクタ 611">
          <a:extLst>
            <a:ext uri="{FF2B5EF4-FFF2-40B4-BE49-F238E27FC236}">
              <a16:creationId xmlns:a16="http://schemas.microsoft.com/office/drawing/2014/main" id="{CEB1F0CF-1C7F-4D6F-AB0B-E6AA8E86A2A4}"/>
            </a:ext>
          </a:extLst>
        </xdr:cNvPr>
        <xdr:cNvCxnSpPr/>
      </xdr:nvCxnSpPr>
      <xdr:spPr>
        <a:xfrm flipV="1">
          <a:off x="20434300" y="10798226"/>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131318</xdr:rowOff>
    </xdr:from>
    <xdr:to>
      <xdr:col>102</xdr:col>
      <xdr:colOff>165100</xdr:colOff>
      <xdr:row>63</xdr:row>
      <xdr:rowOff>61468</xdr:rowOff>
    </xdr:to>
    <xdr:sp macro="" textlink="">
      <xdr:nvSpPr>
        <xdr:cNvPr id="613" name="楕円 612">
          <a:extLst>
            <a:ext uri="{FF2B5EF4-FFF2-40B4-BE49-F238E27FC236}">
              <a16:creationId xmlns:a16="http://schemas.microsoft.com/office/drawing/2014/main" id="{A9B26D79-1316-4A10-ADCF-7CDFF91C6098}"/>
            </a:ext>
          </a:extLst>
        </xdr:cNvPr>
        <xdr:cNvSpPr/>
      </xdr:nvSpPr>
      <xdr:spPr>
        <a:xfrm>
          <a:off x="19494500" y="1076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4191</xdr:rowOff>
    </xdr:from>
    <xdr:to>
      <xdr:col>107</xdr:col>
      <xdr:colOff>50800</xdr:colOff>
      <xdr:row>63</xdr:row>
      <xdr:rowOff>10668</xdr:rowOff>
    </xdr:to>
    <xdr:cxnSp macro="">
      <xdr:nvCxnSpPr>
        <xdr:cNvPr id="614" name="直線コネクタ 613">
          <a:extLst>
            <a:ext uri="{FF2B5EF4-FFF2-40B4-BE49-F238E27FC236}">
              <a16:creationId xmlns:a16="http://schemas.microsoft.com/office/drawing/2014/main" id="{C69ADD03-F643-41B6-82AE-CCA382754795}"/>
            </a:ext>
          </a:extLst>
        </xdr:cNvPr>
        <xdr:cNvCxnSpPr/>
      </xdr:nvCxnSpPr>
      <xdr:spPr>
        <a:xfrm flipV="1">
          <a:off x="19545300" y="1080554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94285</xdr:rowOff>
    </xdr:from>
    <xdr:to>
      <xdr:col>98</xdr:col>
      <xdr:colOff>38100</xdr:colOff>
      <xdr:row>63</xdr:row>
      <xdr:rowOff>24435</xdr:rowOff>
    </xdr:to>
    <xdr:sp macro="" textlink="">
      <xdr:nvSpPr>
        <xdr:cNvPr id="615" name="楕円 614">
          <a:extLst>
            <a:ext uri="{FF2B5EF4-FFF2-40B4-BE49-F238E27FC236}">
              <a16:creationId xmlns:a16="http://schemas.microsoft.com/office/drawing/2014/main" id="{3E02FE92-3A73-4F9F-81EF-D0E08B702840}"/>
            </a:ext>
          </a:extLst>
        </xdr:cNvPr>
        <xdr:cNvSpPr/>
      </xdr:nvSpPr>
      <xdr:spPr>
        <a:xfrm>
          <a:off x="18605500" y="1072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145085</xdr:rowOff>
    </xdr:from>
    <xdr:to>
      <xdr:col>102</xdr:col>
      <xdr:colOff>114300</xdr:colOff>
      <xdr:row>63</xdr:row>
      <xdr:rowOff>10668</xdr:rowOff>
    </xdr:to>
    <xdr:cxnSp macro="">
      <xdr:nvCxnSpPr>
        <xdr:cNvPr id="616" name="直線コネクタ 615">
          <a:extLst>
            <a:ext uri="{FF2B5EF4-FFF2-40B4-BE49-F238E27FC236}">
              <a16:creationId xmlns:a16="http://schemas.microsoft.com/office/drawing/2014/main" id="{145581C0-F19B-4B34-92A8-E995F1352F67}"/>
            </a:ext>
          </a:extLst>
        </xdr:cNvPr>
        <xdr:cNvCxnSpPr/>
      </xdr:nvCxnSpPr>
      <xdr:spPr>
        <a:xfrm>
          <a:off x="18656300" y="10774985"/>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617" name="n_1aveValue【学校施設】&#10;一人当たり面積">
          <a:extLst>
            <a:ext uri="{FF2B5EF4-FFF2-40B4-BE49-F238E27FC236}">
              <a16:creationId xmlns:a16="http://schemas.microsoft.com/office/drawing/2014/main" id="{E18CD122-6285-4747-8F6E-2D8E6E118E73}"/>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618" name="n_2aveValue【学校施設】&#10;一人当たり面積">
          <a:extLst>
            <a:ext uri="{FF2B5EF4-FFF2-40B4-BE49-F238E27FC236}">
              <a16:creationId xmlns:a16="http://schemas.microsoft.com/office/drawing/2014/main" id="{07857976-0FA2-48AA-99A8-560C62051C5C}"/>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94201</xdr:rowOff>
    </xdr:from>
    <xdr:ext cx="469744" cy="259045"/>
    <xdr:sp macro="" textlink="">
      <xdr:nvSpPr>
        <xdr:cNvPr id="619" name="n_3aveValue【学校施設】&#10;一人当たり面積">
          <a:extLst>
            <a:ext uri="{FF2B5EF4-FFF2-40B4-BE49-F238E27FC236}">
              <a16:creationId xmlns:a16="http://schemas.microsoft.com/office/drawing/2014/main" id="{9BD592D3-F53B-4836-97D3-2CC8777AE125}"/>
            </a:ext>
          </a:extLst>
        </xdr:cNvPr>
        <xdr:cNvSpPr txBox="1"/>
      </xdr:nvSpPr>
      <xdr:spPr>
        <a:xfrm>
          <a:off x="19310427" y="1089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98620</xdr:rowOff>
    </xdr:from>
    <xdr:ext cx="469744" cy="259045"/>
    <xdr:sp macro="" textlink="">
      <xdr:nvSpPr>
        <xdr:cNvPr id="620" name="n_4aveValue【学校施設】&#10;一人当たり面積">
          <a:extLst>
            <a:ext uri="{FF2B5EF4-FFF2-40B4-BE49-F238E27FC236}">
              <a16:creationId xmlns:a16="http://schemas.microsoft.com/office/drawing/2014/main" id="{28AC0CC5-28D4-40AB-89ED-44B30478408E}"/>
            </a:ext>
          </a:extLst>
        </xdr:cNvPr>
        <xdr:cNvSpPr txBox="1"/>
      </xdr:nvSpPr>
      <xdr:spPr>
        <a:xfrm>
          <a:off x="18421427" y="1089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38803</xdr:rowOff>
    </xdr:from>
    <xdr:ext cx="469744" cy="259045"/>
    <xdr:sp macro="" textlink="">
      <xdr:nvSpPr>
        <xdr:cNvPr id="621" name="n_1mainValue【学校施設】&#10;一人当たり面積">
          <a:extLst>
            <a:ext uri="{FF2B5EF4-FFF2-40B4-BE49-F238E27FC236}">
              <a16:creationId xmlns:a16="http://schemas.microsoft.com/office/drawing/2014/main" id="{953FB653-A09C-499F-960E-A7C089822140}"/>
            </a:ext>
          </a:extLst>
        </xdr:cNvPr>
        <xdr:cNvSpPr txBox="1"/>
      </xdr:nvSpPr>
      <xdr:spPr>
        <a:xfrm>
          <a:off x="21075727" y="1084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46118</xdr:rowOff>
    </xdr:from>
    <xdr:ext cx="469744" cy="259045"/>
    <xdr:sp macro="" textlink="">
      <xdr:nvSpPr>
        <xdr:cNvPr id="622" name="n_2mainValue【学校施設】&#10;一人当たり面積">
          <a:extLst>
            <a:ext uri="{FF2B5EF4-FFF2-40B4-BE49-F238E27FC236}">
              <a16:creationId xmlns:a16="http://schemas.microsoft.com/office/drawing/2014/main" id="{06E05D1B-6E9C-4694-B4C5-F5DF5F083F3E}"/>
            </a:ext>
          </a:extLst>
        </xdr:cNvPr>
        <xdr:cNvSpPr txBox="1"/>
      </xdr:nvSpPr>
      <xdr:spPr>
        <a:xfrm>
          <a:off x="20199427" y="1084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77995</xdr:rowOff>
    </xdr:from>
    <xdr:ext cx="469744" cy="259045"/>
    <xdr:sp macro="" textlink="">
      <xdr:nvSpPr>
        <xdr:cNvPr id="623" name="n_3mainValue【学校施設】&#10;一人当たり面積">
          <a:extLst>
            <a:ext uri="{FF2B5EF4-FFF2-40B4-BE49-F238E27FC236}">
              <a16:creationId xmlns:a16="http://schemas.microsoft.com/office/drawing/2014/main" id="{188818E2-F5A1-4FE0-931A-0E4D214B827F}"/>
            </a:ext>
          </a:extLst>
        </xdr:cNvPr>
        <xdr:cNvSpPr txBox="1"/>
      </xdr:nvSpPr>
      <xdr:spPr>
        <a:xfrm>
          <a:off x="19310427" y="1053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40962</xdr:rowOff>
    </xdr:from>
    <xdr:ext cx="469744" cy="259045"/>
    <xdr:sp macro="" textlink="">
      <xdr:nvSpPr>
        <xdr:cNvPr id="624" name="n_4mainValue【学校施設】&#10;一人当たり面積">
          <a:extLst>
            <a:ext uri="{FF2B5EF4-FFF2-40B4-BE49-F238E27FC236}">
              <a16:creationId xmlns:a16="http://schemas.microsoft.com/office/drawing/2014/main" id="{379E8E81-9F1A-4944-9C31-8E78D59DD8E2}"/>
            </a:ext>
          </a:extLst>
        </xdr:cNvPr>
        <xdr:cNvSpPr txBox="1"/>
      </xdr:nvSpPr>
      <xdr:spPr>
        <a:xfrm>
          <a:off x="18421427" y="1049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A0FD5EC1-68B4-4061-B63E-C44C0D98F7E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4189CD0F-38AE-4FE4-83E7-2FEEA278CC1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DE9975E4-7DE3-4225-BE88-1252F35FD77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FF9F9D18-1A8B-4157-B81B-435F1D777F2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3E31C4FB-055C-4952-8B16-A604C682C1F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3C2482FD-8C16-498C-8E3D-39A0BFDEAD3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409D0584-1970-437D-A67A-F45177E3587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102E7777-72EE-4A07-991B-A854C755CAB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5D12512C-6FF3-4B70-BA1E-293CB45576D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A2B1E7B1-600F-4E5E-A585-2FC35188C81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A8E39FD9-106A-46A7-A968-1DFE338E98A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89DA65BC-A0B3-4315-95D9-84825FB36C9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6047895A-254A-4025-BE96-709ED471FEA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F0487F2F-A18B-413F-A4E6-BFCF34E8DFF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509B919D-270E-445F-906C-A56F98F571E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CD4B7CA3-B02D-45BD-8080-071EE604704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7B21D51B-168D-4F8B-AD12-4831763C656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B2912826-77AB-4552-937B-15D6CCC60A0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9E90BF5D-706F-4E1E-83BC-6C26436F62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909971AB-97B7-48A2-A2E2-7985B14D670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4C77D869-9F92-4311-96E9-60007EEAC56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31DFBB05-51F2-4456-AC7E-3CCAE72906E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9297A2EA-34A3-4513-B3EA-C9FD1972B18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14FFDE2D-33F9-4589-BEB9-F172C08B01A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4D23B344-7326-4ADF-B757-010B300B760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5946D0C5-89AA-4CEB-B776-3371633A146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6C91E1EF-E0C8-45AE-B5AF-28669B4A388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81AA395D-7ED8-42FA-80C8-BC7451B56CD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4538784B-037C-47D3-97C9-B7998292AB7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1474E474-FB15-4031-83E6-2990B6B3049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6CCCC28E-2762-4108-8C1C-DC55E71B941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C974BFF9-8F63-4E80-A85C-B9ADC808377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D3E2D4F2-0B60-4CE9-B827-F6A7DC47117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834A9804-5C5B-4633-916F-B1EB0468DA7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73D53608-A457-452F-9787-6E0F861FD0D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9957925D-AEB3-4179-9E4C-DD107C86C01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13E462D2-4D5F-48B8-B1B6-78A7F143CDC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D0EAFB44-5B55-4219-8C4A-15AA9ED8B50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CB9EF009-710C-4BEC-B4BD-54B036822AF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1CC89732-3649-48E5-AB7D-354A1054573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26805207-5765-4214-9D17-847281427E1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30694312-8D2F-4C51-9EB1-E12031DEC569}"/>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2088EE8E-ECCD-443B-858B-FB121FFFEF6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47061884-25ED-4C00-873D-DE284F0DC6D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669" name="【公民館】&#10;有形固定資産減価償却率最大値テキスト">
          <a:extLst>
            <a:ext uri="{FF2B5EF4-FFF2-40B4-BE49-F238E27FC236}">
              <a16:creationId xmlns:a16="http://schemas.microsoft.com/office/drawing/2014/main" id="{45864198-FB30-4A35-A9B5-336D73A2380A}"/>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670" name="直線コネクタ 669">
          <a:extLst>
            <a:ext uri="{FF2B5EF4-FFF2-40B4-BE49-F238E27FC236}">
              <a16:creationId xmlns:a16="http://schemas.microsoft.com/office/drawing/2014/main" id="{B0D6FB8A-0EA9-4694-9923-FC736279BFBC}"/>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671" name="【公民館】&#10;有形固定資産減価償却率平均値テキスト">
          <a:extLst>
            <a:ext uri="{FF2B5EF4-FFF2-40B4-BE49-F238E27FC236}">
              <a16:creationId xmlns:a16="http://schemas.microsoft.com/office/drawing/2014/main" id="{CE7CFAE0-DCDF-434A-B6D9-B15B132039DB}"/>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72" name="フローチャート: 判断 671">
          <a:extLst>
            <a:ext uri="{FF2B5EF4-FFF2-40B4-BE49-F238E27FC236}">
              <a16:creationId xmlns:a16="http://schemas.microsoft.com/office/drawing/2014/main" id="{C2959EC0-50FB-4728-BAB1-940148A33937}"/>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673" name="フローチャート: 判断 672">
          <a:extLst>
            <a:ext uri="{FF2B5EF4-FFF2-40B4-BE49-F238E27FC236}">
              <a16:creationId xmlns:a16="http://schemas.microsoft.com/office/drawing/2014/main" id="{D0BDACD9-AB55-4873-A4DC-19B61861BC67}"/>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74" name="フローチャート: 判断 673">
          <a:extLst>
            <a:ext uri="{FF2B5EF4-FFF2-40B4-BE49-F238E27FC236}">
              <a16:creationId xmlns:a16="http://schemas.microsoft.com/office/drawing/2014/main" id="{E39D2B60-16E3-41EF-B15F-15E61E5F6F95}"/>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128270</xdr:rowOff>
    </xdr:from>
    <xdr:to>
      <xdr:col>72</xdr:col>
      <xdr:colOff>38100</xdr:colOff>
      <xdr:row>106</xdr:row>
      <xdr:rowOff>58420</xdr:rowOff>
    </xdr:to>
    <xdr:sp macro="" textlink="">
      <xdr:nvSpPr>
        <xdr:cNvPr id="675" name="フローチャート: 判断 674">
          <a:extLst>
            <a:ext uri="{FF2B5EF4-FFF2-40B4-BE49-F238E27FC236}">
              <a16:creationId xmlns:a16="http://schemas.microsoft.com/office/drawing/2014/main" id="{1F7EBFB4-3BC6-431B-A4F3-6FF600A90017}"/>
            </a:ext>
          </a:extLst>
        </xdr:cNvPr>
        <xdr:cNvSpPr/>
      </xdr:nvSpPr>
      <xdr:spPr>
        <a:xfrm>
          <a:off x="1365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95613</xdr:rowOff>
    </xdr:from>
    <xdr:to>
      <xdr:col>67</xdr:col>
      <xdr:colOff>101600</xdr:colOff>
      <xdr:row>106</xdr:row>
      <xdr:rowOff>25763</xdr:rowOff>
    </xdr:to>
    <xdr:sp macro="" textlink="">
      <xdr:nvSpPr>
        <xdr:cNvPr id="676" name="フローチャート: 判断 675">
          <a:extLst>
            <a:ext uri="{FF2B5EF4-FFF2-40B4-BE49-F238E27FC236}">
              <a16:creationId xmlns:a16="http://schemas.microsoft.com/office/drawing/2014/main" id="{4DECDE5B-831F-45C8-BBBD-E5B1372D9E5E}"/>
            </a:ext>
          </a:extLst>
        </xdr:cNvPr>
        <xdr:cNvSpPr/>
      </xdr:nvSpPr>
      <xdr:spPr>
        <a:xfrm>
          <a:off x="1276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E70FCAF-1659-4868-BCA8-3DCA632927D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1C45D0E-6EF4-4C64-95EB-EBA23CD72E3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B7C5E4C-F1BA-4A00-9603-D6DC9B41665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E5019D7E-C0BB-4A7C-B4EA-559D3B8CBD1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79935C7B-B281-4FBA-987B-E5E3E16CF43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138068</xdr:rowOff>
    </xdr:from>
    <xdr:to>
      <xdr:col>85</xdr:col>
      <xdr:colOff>177800</xdr:colOff>
      <xdr:row>107</xdr:row>
      <xdr:rowOff>68218</xdr:rowOff>
    </xdr:to>
    <xdr:sp macro="" textlink="">
      <xdr:nvSpPr>
        <xdr:cNvPr id="682" name="楕円 681">
          <a:extLst>
            <a:ext uri="{FF2B5EF4-FFF2-40B4-BE49-F238E27FC236}">
              <a16:creationId xmlns:a16="http://schemas.microsoft.com/office/drawing/2014/main" id="{7E386E14-EC9E-4643-943C-8E62D8B9DA7C}"/>
            </a:ext>
          </a:extLst>
        </xdr:cNvPr>
        <xdr:cNvSpPr/>
      </xdr:nvSpPr>
      <xdr:spPr>
        <a:xfrm>
          <a:off x="162687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116495</xdr:rowOff>
    </xdr:from>
    <xdr:ext cx="405111" cy="259045"/>
    <xdr:sp macro="" textlink="">
      <xdr:nvSpPr>
        <xdr:cNvPr id="683" name="【公民館】&#10;有形固定資産減価償却率該当値テキスト">
          <a:extLst>
            <a:ext uri="{FF2B5EF4-FFF2-40B4-BE49-F238E27FC236}">
              <a16:creationId xmlns:a16="http://schemas.microsoft.com/office/drawing/2014/main" id="{E5F144F5-F9D7-47BF-A032-5695725306A9}"/>
            </a:ext>
          </a:extLst>
        </xdr:cNvPr>
        <xdr:cNvSpPr txBox="1"/>
      </xdr:nvSpPr>
      <xdr:spPr>
        <a:xfrm>
          <a:off x="16357600"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121738</xdr:rowOff>
    </xdr:from>
    <xdr:to>
      <xdr:col>81</xdr:col>
      <xdr:colOff>101600</xdr:colOff>
      <xdr:row>107</xdr:row>
      <xdr:rowOff>51888</xdr:rowOff>
    </xdr:to>
    <xdr:sp macro="" textlink="">
      <xdr:nvSpPr>
        <xdr:cNvPr id="684" name="楕円 683">
          <a:extLst>
            <a:ext uri="{FF2B5EF4-FFF2-40B4-BE49-F238E27FC236}">
              <a16:creationId xmlns:a16="http://schemas.microsoft.com/office/drawing/2014/main" id="{2C9FAA11-6A1F-4B72-B36D-D0D79E91D86D}"/>
            </a:ext>
          </a:extLst>
        </xdr:cNvPr>
        <xdr:cNvSpPr/>
      </xdr:nvSpPr>
      <xdr:spPr>
        <a:xfrm>
          <a:off x="15430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xdr:rowOff>
    </xdr:from>
    <xdr:to>
      <xdr:col>85</xdr:col>
      <xdr:colOff>127000</xdr:colOff>
      <xdr:row>107</xdr:row>
      <xdr:rowOff>17418</xdr:rowOff>
    </xdr:to>
    <xdr:cxnSp macro="">
      <xdr:nvCxnSpPr>
        <xdr:cNvPr id="685" name="直線コネクタ 684">
          <a:extLst>
            <a:ext uri="{FF2B5EF4-FFF2-40B4-BE49-F238E27FC236}">
              <a16:creationId xmlns:a16="http://schemas.microsoft.com/office/drawing/2014/main" id="{53C7D153-77FF-4566-AD2F-FC2618EDDC41}"/>
            </a:ext>
          </a:extLst>
        </xdr:cNvPr>
        <xdr:cNvCxnSpPr/>
      </xdr:nvCxnSpPr>
      <xdr:spPr>
        <a:xfrm>
          <a:off x="15481300" y="18346238"/>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111942</xdr:rowOff>
    </xdr:from>
    <xdr:to>
      <xdr:col>76</xdr:col>
      <xdr:colOff>165100</xdr:colOff>
      <xdr:row>107</xdr:row>
      <xdr:rowOff>42092</xdr:rowOff>
    </xdr:to>
    <xdr:sp macro="" textlink="">
      <xdr:nvSpPr>
        <xdr:cNvPr id="686" name="楕円 685">
          <a:extLst>
            <a:ext uri="{FF2B5EF4-FFF2-40B4-BE49-F238E27FC236}">
              <a16:creationId xmlns:a16="http://schemas.microsoft.com/office/drawing/2014/main" id="{5E138F1E-FE1E-4605-AE9D-82131087A3CA}"/>
            </a:ext>
          </a:extLst>
        </xdr:cNvPr>
        <xdr:cNvSpPr/>
      </xdr:nvSpPr>
      <xdr:spPr>
        <a:xfrm>
          <a:off x="14541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162742</xdr:rowOff>
    </xdr:from>
    <xdr:to>
      <xdr:col>81</xdr:col>
      <xdr:colOff>50800</xdr:colOff>
      <xdr:row>107</xdr:row>
      <xdr:rowOff>1088</xdr:rowOff>
    </xdr:to>
    <xdr:cxnSp macro="">
      <xdr:nvCxnSpPr>
        <xdr:cNvPr id="687" name="直線コネクタ 686">
          <a:extLst>
            <a:ext uri="{FF2B5EF4-FFF2-40B4-BE49-F238E27FC236}">
              <a16:creationId xmlns:a16="http://schemas.microsoft.com/office/drawing/2014/main" id="{5DC1EC92-95EE-4EB3-B57B-4DF5698FB798}"/>
            </a:ext>
          </a:extLst>
        </xdr:cNvPr>
        <xdr:cNvCxnSpPr/>
      </xdr:nvCxnSpPr>
      <xdr:spPr>
        <a:xfrm>
          <a:off x="14592300" y="1833644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90714</xdr:rowOff>
    </xdr:from>
    <xdr:to>
      <xdr:col>72</xdr:col>
      <xdr:colOff>38100</xdr:colOff>
      <xdr:row>107</xdr:row>
      <xdr:rowOff>20864</xdr:rowOff>
    </xdr:to>
    <xdr:sp macro="" textlink="">
      <xdr:nvSpPr>
        <xdr:cNvPr id="688" name="楕円 687">
          <a:extLst>
            <a:ext uri="{FF2B5EF4-FFF2-40B4-BE49-F238E27FC236}">
              <a16:creationId xmlns:a16="http://schemas.microsoft.com/office/drawing/2014/main" id="{2F239B2E-C82A-4972-8549-A059329FE537}"/>
            </a:ext>
          </a:extLst>
        </xdr:cNvPr>
        <xdr:cNvSpPr/>
      </xdr:nvSpPr>
      <xdr:spPr>
        <a:xfrm>
          <a:off x="1365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141514</xdr:rowOff>
    </xdr:from>
    <xdr:to>
      <xdr:col>76</xdr:col>
      <xdr:colOff>114300</xdr:colOff>
      <xdr:row>106</xdr:row>
      <xdr:rowOff>162742</xdr:rowOff>
    </xdr:to>
    <xdr:cxnSp macro="">
      <xdr:nvCxnSpPr>
        <xdr:cNvPr id="689" name="直線コネクタ 688">
          <a:extLst>
            <a:ext uri="{FF2B5EF4-FFF2-40B4-BE49-F238E27FC236}">
              <a16:creationId xmlns:a16="http://schemas.microsoft.com/office/drawing/2014/main" id="{A41D5667-0B47-4C86-8491-6E72A7A802E6}"/>
            </a:ext>
          </a:extLst>
        </xdr:cNvPr>
        <xdr:cNvCxnSpPr/>
      </xdr:nvCxnSpPr>
      <xdr:spPr>
        <a:xfrm>
          <a:off x="13703300" y="1831521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30299</xdr:rowOff>
    </xdr:from>
    <xdr:to>
      <xdr:col>67</xdr:col>
      <xdr:colOff>101600</xdr:colOff>
      <xdr:row>107</xdr:row>
      <xdr:rowOff>131899</xdr:rowOff>
    </xdr:to>
    <xdr:sp macro="" textlink="">
      <xdr:nvSpPr>
        <xdr:cNvPr id="690" name="楕円 689">
          <a:extLst>
            <a:ext uri="{FF2B5EF4-FFF2-40B4-BE49-F238E27FC236}">
              <a16:creationId xmlns:a16="http://schemas.microsoft.com/office/drawing/2014/main" id="{BF504332-C0AC-474F-99E0-DC157CC3D016}"/>
            </a:ext>
          </a:extLst>
        </xdr:cNvPr>
        <xdr:cNvSpPr/>
      </xdr:nvSpPr>
      <xdr:spPr>
        <a:xfrm>
          <a:off x="12763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141514</xdr:rowOff>
    </xdr:from>
    <xdr:to>
      <xdr:col>71</xdr:col>
      <xdr:colOff>177800</xdr:colOff>
      <xdr:row>107</xdr:row>
      <xdr:rowOff>81099</xdr:rowOff>
    </xdr:to>
    <xdr:cxnSp macro="">
      <xdr:nvCxnSpPr>
        <xdr:cNvPr id="691" name="直線コネクタ 690">
          <a:extLst>
            <a:ext uri="{FF2B5EF4-FFF2-40B4-BE49-F238E27FC236}">
              <a16:creationId xmlns:a16="http://schemas.microsoft.com/office/drawing/2014/main" id="{85FD8B35-483E-4B13-9E18-55E287873395}"/>
            </a:ext>
          </a:extLst>
        </xdr:cNvPr>
        <xdr:cNvCxnSpPr/>
      </xdr:nvCxnSpPr>
      <xdr:spPr>
        <a:xfrm flipV="1">
          <a:off x="12814300" y="1831521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692" name="n_1aveValue【公民館】&#10;有形固定資産減価償却率">
          <a:extLst>
            <a:ext uri="{FF2B5EF4-FFF2-40B4-BE49-F238E27FC236}">
              <a16:creationId xmlns:a16="http://schemas.microsoft.com/office/drawing/2014/main" id="{68D78C56-BE6C-4470-8B6A-CBA1E370EE7E}"/>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693" name="n_2aveValue【公民館】&#10;有形固定資産減価償却率">
          <a:extLst>
            <a:ext uri="{FF2B5EF4-FFF2-40B4-BE49-F238E27FC236}">
              <a16:creationId xmlns:a16="http://schemas.microsoft.com/office/drawing/2014/main" id="{E65A3A74-6B1B-4EEA-BDAF-EF0A4672B42B}"/>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74947</xdr:rowOff>
    </xdr:from>
    <xdr:ext cx="405111" cy="259045"/>
    <xdr:sp macro="" textlink="">
      <xdr:nvSpPr>
        <xdr:cNvPr id="694" name="n_3aveValue【公民館】&#10;有形固定資産減価償却率">
          <a:extLst>
            <a:ext uri="{FF2B5EF4-FFF2-40B4-BE49-F238E27FC236}">
              <a16:creationId xmlns:a16="http://schemas.microsoft.com/office/drawing/2014/main" id="{371A54D7-818B-4A14-A7A1-7B95BFA7132C}"/>
            </a:ext>
          </a:extLst>
        </xdr:cNvPr>
        <xdr:cNvSpPr txBox="1"/>
      </xdr:nvSpPr>
      <xdr:spPr>
        <a:xfrm>
          <a:off x="13500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42290</xdr:rowOff>
    </xdr:from>
    <xdr:ext cx="405111" cy="259045"/>
    <xdr:sp macro="" textlink="">
      <xdr:nvSpPr>
        <xdr:cNvPr id="695" name="n_4aveValue【公民館】&#10;有形固定資産減価償却率">
          <a:extLst>
            <a:ext uri="{FF2B5EF4-FFF2-40B4-BE49-F238E27FC236}">
              <a16:creationId xmlns:a16="http://schemas.microsoft.com/office/drawing/2014/main" id="{16B47625-FE5C-4EE3-8A68-E2AD19581CAF}"/>
            </a:ext>
          </a:extLst>
        </xdr:cNvPr>
        <xdr:cNvSpPr txBox="1"/>
      </xdr:nvSpPr>
      <xdr:spPr>
        <a:xfrm>
          <a:off x="12611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43015</xdr:rowOff>
    </xdr:from>
    <xdr:ext cx="405111" cy="259045"/>
    <xdr:sp macro="" textlink="">
      <xdr:nvSpPr>
        <xdr:cNvPr id="696" name="n_1mainValue【公民館】&#10;有形固定資産減価償却率">
          <a:extLst>
            <a:ext uri="{FF2B5EF4-FFF2-40B4-BE49-F238E27FC236}">
              <a16:creationId xmlns:a16="http://schemas.microsoft.com/office/drawing/2014/main" id="{17483B7E-1A8B-4612-9DC3-C0D8327E3FBA}"/>
            </a:ext>
          </a:extLst>
        </xdr:cNvPr>
        <xdr:cNvSpPr txBox="1"/>
      </xdr:nvSpPr>
      <xdr:spPr>
        <a:xfrm>
          <a:off x="152660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33219</xdr:rowOff>
    </xdr:from>
    <xdr:ext cx="405111" cy="259045"/>
    <xdr:sp macro="" textlink="">
      <xdr:nvSpPr>
        <xdr:cNvPr id="697" name="n_2mainValue【公民館】&#10;有形固定資産減価償却率">
          <a:extLst>
            <a:ext uri="{FF2B5EF4-FFF2-40B4-BE49-F238E27FC236}">
              <a16:creationId xmlns:a16="http://schemas.microsoft.com/office/drawing/2014/main" id="{8A4593CD-1E72-4209-A199-76F2350EBB50}"/>
            </a:ext>
          </a:extLst>
        </xdr:cNvPr>
        <xdr:cNvSpPr txBox="1"/>
      </xdr:nvSpPr>
      <xdr:spPr>
        <a:xfrm>
          <a:off x="143897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11991</xdr:rowOff>
    </xdr:from>
    <xdr:ext cx="405111" cy="259045"/>
    <xdr:sp macro="" textlink="">
      <xdr:nvSpPr>
        <xdr:cNvPr id="698" name="n_3mainValue【公民館】&#10;有形固定資産減価償却率">
          <a:extLst>
            <a:ext uri="{FF2B5EF4-FFF2-40B4-BE49-F238E27FC236}">
              <a16:creationId xmlns:a16="http://schemas.microsoft.com/office/drawing/2014/main" id="{5EAA0DEB-0402-40CC-A16B-029FDE92C6BF}"/>
            </a:ext>
          </a:extLst>
        </xdr:cNvPr>
        <xdr:cNvSpPr txBox="1"/>
      </xdr:nvSpPr>
      <xdr:spPr>
        <a:xfrm>
          <a:off x="13500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123026</xdr:rowOff>
    </xdr:from>
    <xdr:ext cx="405111" cy="259045"/>
    <xdr:sp macro="" textlink="">
      <xdr:nvSpPr>
        <xdr:cNvPr id="699" name="n_4mainValue【公民館】&#10;有形固定資産減価償却率">
          <a:extLst>
            <a:ext uri="{FF2B5EF4-FFF2-40B4-BE49-F238E27FC236}">
              <a16:creationId xmlns:a16="http://schemas.microsoft.com/office/drawing/2014/main" id="{AAED7BAC-2BE1-42C7-8D4D-80BC2F4660E4}"/>
            </a:ext>
          </a:extLst>
        </xdr:cNvPr>
        <xdr:cNvSpPr txBox="1"/>
      </xdr:nvSpPr>
      <xdr:spPr>
        <a:xfrm>
          <a:off x="12611744"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46B93EE1-8FB4-4F2E-9645-220B0457597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8663CAF7-4CA4-48D1-BDFC-CDF494AAC75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282909AD-F282-43C4-A2A5-345847FB90C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EB18D01D-DC43-4823-A019-2B55C568330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8FB2579A-A208-42C6-B69B-FF182BCF563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AE9E3C8A-3887-4AA1-815D-014FCE470D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7DDA9891-EF8E-49A3-AC4D-519614CEBD6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54BE2877-F3F1-4CA3-B579-71841C403BD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8C5A3C67-84B2-42AF-B2F6-0BE0326CBFA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3A9EE8CB-24EB-4594-9694-3DAF77E204B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0" name="直線コネクタ 709">
          <a:extLst>
            <a:ext uri="{FF2B5EF4-FFF2-40B4-BE49-F238E27FC236}">
              <a16:creationId xmlns:a16="http://schemas.microsoft.com/office/drawing/2014/main" id="{C8A00E42-F0ED-4BF0-AD93-3DD729D4BA5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1" name="テキスト ボックス 710">
          <a:extLst>
            <a:ext uri="{FF2B5EF4-FFF2-40B4-BE49-F238E27FC236}">
              <a16:creationId xmlns:a16="http://schemas.microsoft.com/office/drawing/2014/main" id="{9DD7DCCD-C918-46E7-951E-09AC9B806D61}"/>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21531B43-0890-43B1-8BCF-7B156869283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E75C55AA-A36C-4ECD-80E2-0BAE137CDE1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4" name="直線コネクタ 713">
          <a:extLst>
            <a:ext uri="{FF2B5EF4-FFF2-40B4-BE49-F238E27FC236}">
              <a16:creationId xmlns:a16="http://schemas.microsoft.com/office/drawing/2014/main" id="{F7ABDCA9-F543-4159-8664-8D652ACABEB2}"/>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5" name="テキスト ボックス 714">
          <a:extLst>
            <a:ext uri="{FF2B5EF4-FFF2-40B4-BE49-F238E27FC236}">
              <a16:creationId xmlns:a16="http://schemas.microsoft.com/office/drawing/2014/main" id="{56A19CDF-A777-4846-8621-9932AAE7AE53}"/>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B207AF44-EA7B-4560-8424-FDFC01178D3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2BA2DD39-B98A-4BCC-AD9B-979BCE4706F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AEB76880-4EFE-4BD3-92A4-1B2C11CF830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719" name="直線コネクタ 718">
          <a:extLst>
            <a:ext uri="{FF2B5EF4-FFF2-40B4-BE49-F238E27FC236}">
              <a16:creationId xmlns:a16="http://schemas.microsoft.com/office/drawing/2014/main" id="{1CA4724C-C2BA-4760-BBDD-628FFD9CF559}"/>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720" name="【公民館】&#10;一人当たり面積最小値テキスト">
          <a:extLst>
            <a:ext uri="{FF2B5EF4-FFF2-40B4-BE49-F238E27FC236}">
              <a16:creationId xmlns:a16="http://schemas.microsoft.com/office/drawing/2014/main" id="{248A6733-757C-46F8-A8A2-EE518152C9CC}"/>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721" name="直線コネクタ 720">
          <a:extLst>
            <a:ext uri="{FF2B5EF4-FFF2-40B4-BE49-F238E27FC236}">
              <a16:creationId xmlns:a16="http://schemas.microsoft.com/office/drawing/2014/main" id="{FF540F22-81E0-499A-9EA9-8357DF545570}"/>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722" name="【公民館】&#10;一人当たり面積最大値テキスト">
          <a:extLst>
            <a:ext uri="{FF2B5EF4-FFF2-40B4-BE49-F238E27FC236}">
              <a16:creationId xmlns:a16="http://schemas.microsoft.com/office/drawing/2014/main" id="{5328DEDD-B0E9-4DB0-BDDC-25299025ED2A}"/>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723" name="直線コネクタ 722">
          <a:extLst>
            <a:ext uri="{FF2B5EF4-FFF2-40B4-BE49-F238E27FC236}">
              <a16:creationId xmlns:a16="http://schemas.microsoft.com/office/drawing/2014/main" id="{ECD2CF3A-BD5A-48FC-9EEA-F70CDF7DFBEF}"/>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119270</xdr:rowOff>
    </xdr:from>
    <xdr:ext cx="469744" cy="259045"/>
    <xdr:sp macro="" textlink="">
      <xdr:nvSpPr>
        <xdr:cNvPr id="724" name="【公民館】&#10;一人当たり面積平均値テキスト">
          <a:extLst>
            <a:ext uri="{FF2B5EF4-FFF2-40B4-BE49-F238E27FC236}">
              <a16:creationId xmlns:a16="http://schemas.microsoft.com/office/drawing/2014/main" id="{454D09EB-A747-4BC9-AE11-A5460B49F9E3}"/>
            </a:ext>
          </a:extLst>
        </xdr:cNvPr>
        <xdr:cNvSpPr txBox="1"/>
      </xdr:nvSpPr>
      <xdr:spPr>
        <a:xfrm>
          <a:off x="22199600" y="18121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725" name="フローチャート: 判断 724">
          <a:extLst>
            <a:ext uri="{FF2B5EF4-FFF2-40B4-BE49-F238E27FC236}">
              <a16:creationId xmlns:a16="http://schemas.microsoft.com/office/drawing/2014/main" id="{FEF15943-70B3-4D76-B4CC-D5974BB65132}"/>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726" name="フローチャート: 判断 725">
          <a:extLst>
            <a:ext uri="{FF2B5EF4-FFF2-40B4-BE49-F238E27FC236}">
              <a16:creationId xmlns:a16="http://schemas.microsoft.com/office/drawing/2014/main" id="{2573AEA4-E568-414C-B795-7FE0EF7D5A6E}"/>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727" name="フローチャート: 判断 726">
          <a:extLst>
            <a:ext uri="{FF2B5EF4-FFF2-40B4-BE49-F238E27FC236}">
              <a16:creationId xmlns:a16="http://schemas.microsoft.com/office/drawing/2014/main" id="{52E13929-6AEC-46CA-A5F1-76B2D383E8F5}"/>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157417</xdr:rowOff>
    </xdr:from>
    <xdr:to>
      <xdr:col>102</xdr:col>
      <xdr:colOff>165100</xdr:colOff>
      <xdr:row>106</xdr:row>
      <xdr:rowOff>87567</xdr:rowOff>
    </xdr:to>
    <xdr:sp macro="" textlink="">
      <xdr:nvSpPr>
        <xdr:cNvPr id="728" name="フローチャート: 判断 727">
          <a:extLst>
            <a:ext uri="{FF2B5EF4-FFF2-40B4-BE49-F238E27FC236}">
              <a16:creationId xmlns:a16="http://schemas.microsoft.com/office/drawing/2014/main" id="{4CBE4EB7-E628-4F0E-9E28-CB22A63A2292}"/>
            </a:ext>
          </a:extLst>
        </xdr:cNvPr>
        <xdr:cNvSpPr/>
      </xdr:nvSpPr>
      <xdr:spPr>
        <a:xfrm>
          <a:off x="19494500" y="18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152845</xdr:rowOff>
    </xdr:from>
    <xdr:to>
      <xdr:col>98</xdr:col>
      <xdr:colOff>38100</xdr:colOff>
      <xdr:row>106</xdr:row>
      <xdr:rowOff>82995</xdr:rowOff>
    </xdr:to>
    <xdr:sp macro="" textlink="">
      <xdr:nvSpPr>
        <xdr:cNvPr id="729" name="フローチャート: 判断 728">
          <a:extLst>
            <a:ext uri="{FF2B5EF4-FFF2-40B4-BE49-F238E27FC236}">
              <a16:creationId xmlns:a16="http://schemas.microsoft.com/office/drawing/2014/main" id="{C5C89C26-C264-4512-B16C-5F3A7895B999}"/>
            </a:ext>
          </a:extLst>
        </xdr:cNvPr>
        <xdr:cNvSpPr/>
      </xdr:nvSpPr>
      <xdr:spPr>
        <a:xfrm>
          <a:off x="18605500" y="1815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BDDB5C7D-8065-440F-85C9-878BA62235D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CDE5E5C1-EB17-4910-B6F8-F71B0D7A7C0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52A65D47-1296-4B01-872A-99B9C1BA321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21633C6A-F329-4064-B703-32B13B6E059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DEEF6C12-24E7-4457-86AB-109C74C1818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169418</xdr:rowOff>
    </xdr:from>
    <xdr:to>
      <xdr:col>116</xdr:col>
      <xdr:colOff>114300</xdr:colOff>
      <xdr:row>104</xdr:row>
      <xdr:rowOff>99568</xdr:rowOff>
    </xdr:to>
    <xdr:sp macro="" textlink="">
      <xdr:nvSpPr>
        <xdr:cNvPr id="735" name="楕円 734">
          <a:extLst>
            <a:ext uri="{FF2B5EF4-FFF2-40B4-BE49-F238E27FC236}">
              <a16:creationId xmlns:a16="http://schemas.microsoft.com/office/drawing/2014/main" id="{A1D6E4C6-3F6B-42C6-8361-5D2D3236DBC8}"/>
            </a:ext>
          </a:extLst>
        </xdr:cNvPr>
        <xdr:cNvSpPr/>
      </xdr:nvSpPr>
      <xdr:spPr>
        <a:xfrm>
          <a:off x="221107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20845</xdr:rowOff>
    </xdr:from>
    <xdr:ext cx="469744" cy="259045"/>
    <xdr:sp macro="" textlink="">
      <xdr:nvSpPr>
        <xdr:cNvPr id="736" name="【公民館】&#10;一人当たり面積該当値テキスト">
          <a:extLst>
            <a:ext uri="{FF2B5EF4-FFF2-40B4-BE49-F238E27FC236}">
              <a16:creationId xmlns:a16="http://schemas.microsoft.com/office/drawing/2014/main" id="{DBCB79FD-FCDE-46F8-9DBE-84693CA0F9AA}"/>
            </a:ext>
          </a:extLst>
        </xdr:cNvPr>
        <xdr:cNvSpPr txBox="1"/>
      </xdr:nvSpPr>
      <xdr:spPr>
        <a:xfrm>
          <a:off x="22199600" y="1768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158559</xdr:rowOff>
    </xdr:from>
    <xdr:to>
      <xdr:col>112</xdr:col>
      <xdr:colOff>38100</xdr:colOff>
      <xdr:row>104</xdr:row>
      <xdr:rowOff>88709</xdr:rowOff>
    </xdr:to>
    <xdr:sp macro="" textlink="">
      <xdr:nvSpPr>
        <xdr:cNvPr id="737" name="楕円 736">
          <a:extLst>
            <a:ext uri="{FF2B5EF4-FFF2-40B4-BE49-F238E27FC236}">
              <a16:creationId xmlns:a16="http://schemas.microsoft.com/office/drawing/2014/main" id="{DCF24D7F-3A6D-4DCA-8985-B25F91A4B034}"/>
            </a:ext>
          </a:extLst>
        </xdr:cNvPr>
        <xdr:cNvSpPr/>
      </xdr:nvSpPr>
      <xdr:spPr>
        <a:xfrm>
          <a:off x="21272500" y="1781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37909</xdr:rowOff>
    </xdr:from>
    <xdr:to>
      <xdr:col>116</xdr:col>
      <xdr:colOff>63500</xdr:colOff>
      <xdr:row>104</xdr:row>
      <xdr:rowOff>48768</xdr:rowOff>
    </xdr:to>
    <xdr:cxnSp macro="">
      <xdr:nvCxnSpPr>
        <xdr:cNvPr id="738" name="直線コネクタ 737">
          <a:extLst>
            <a:ext uri="{FF2B5EF4-FFF2-40B4-BE49-F238E27FC236}">
              <a16:creationId xmlns:a16="http://schemas.microsoft.com/office/drawing/2014/main" id="{59E117FC-EEB8-471E-8391-B8E961FF3A4D}"/>
            </a:ext>
          </a:extLst>
        </xdr:cNvPr>
        <xdr:cNvCxnSpPr/>
      </xdr:nvCxnSpPr>
      <xdr:spPr>
        <a:xfrm>
          <a:off x="21323300" y="17868709"/>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5398</xdr:rowOff>
    </xdr:from>
    <xdr:to>
      <xdr:col>107</xdr:col>
      <xdr:colOff>101600</xdr:colOff>
      <xdr:row>104</xdr:row>
      <xdr:rowOff>106998</xdr:rowOff>
    </xdr:to>
    <xdr:sp macro="" textlink="">
      <xdr:nvSpPr>
        <xdr:cNvPr id="739" name="楕円 738">
          <a:extLst>
            <a:ext uri="{FF2B5EF4-FFF2-40B4-BE49-F238E27FC236}">
              <a16:creationId xmlns:a16="http://schemas.microsoft.com/office/drawing/2014/main" id="{B782AFBE-D594-4954-9FBD-F5A696AA5FCF}"/>
            </a:ext>
          </a:extLst>
        </xdr:cNvPr>
        <xdr:cNvSpPr/>
      </xdr:nvSpPr>
      <xdr:spPr>
        <a:xfrm>
          <a:off x="20383500" y="178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37909</xdr:rowOff>
    </xdr:from>
    <xdr:to>
      <xdr:col>111</xdr:col>
      <xdr:colOff>177800</xdr:colOff>
      <xdr:row>104</xdr:row>
      <xdr:rowOff>56198</xdr:rowOff>
    </xdr:to>
    <xdr:cxnSp macro="">
      <xdr:nvCxnSpPr>
        <xdr:cNvPr id="740" name="直線コネクタ 739">
          <a:extLst>
            <a:ext uri="{FF2B5EF4-FFF2-40B4-BE49-F238E27FC236}">
              <a16:creationId xmlns:a16="http://schemas.microsoft.com/office/drawing/2014/main" id="{CFAB0D23-D8B7-4BDB-848D-B4C8E3D0617D}"/>
            </a:ext>
          </a:extLst>
        </xdr:cNvPr>
        <xdr:cNvCxnSpPr/>
      </xdr:nvCxnSpPr>
      <xdr:spPr>
        <a:xfrm flipV="1">
          <a:off x="20434300" y="1786870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139128</xdr:rowOff>
    </xdr:from>
    <xdr:to>
      <xdr:col>102</xdr:col>
      <xdr:colOff>165100</xdr:colOff>
      <xdr:row>104</xdr:row>
      <xdr:rowOff>69278</xdr:rowOff>
    </xdr:to>
    <xdr:sp macro="" textlink="">
      <xdr:nvSpPr>
        <xdr:cNvPr id="741" name="楕円 740">
          <a:extLst>
            <a:ext uri="{FF2B5EF4-FFF2-40B4-BE49-F238E27FC236}">
              <a16:creationId xmlns:a16="http://schemas.microsoft.com/office/drawing/2014/main" id="{166BDD74-CD5C-4904-8030-0B83C901D1B6}"/>
            </a:ext>
          </a:extLst>
        </xdr:cNvPr>
        <xdr:cNvSpPr/>
      </xdr:nvSpPr>
      <xdr:spPr>
        <a:xfrm>
          <a:off x="19494500" y="177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18478</xdr:rowOff>
    </xdr:from>
    <xdr:to>
      <xdr:col>107</xdr:col>
      <xdr:colOff>50800</xdr:colOff>
      <xdr:row>104</xdr:row>
      <xdr:rowOff>56198</xdr:rowOff>
    </xdr:to>
    <xdr:cxnSp macro="">
      <xdr:nvCxnSpPr>
        <xdr:cNvPr id="742" name="直線コネクタ 741">
          <a:extLst>
            <a:ext uri="{FF2B5EF4-FFF2-40B4-BE49-F238E27FC236}">
              <a16:creationId xmlns:a16="http://schemas.microsoft.com/office/drawing/2014/main" id="{65DB2D7A-740C-49E8-855C-18B65026C111}"/>
            </a:ext>
          </a:extLst>
        </xdr:cNvPr>
        <xdr:cNvCxnSpPr/>
      </xdr:nvCxnSpPr>
      <xdr:spPr>
        <a:xfrm>
          <a:off x="19545300" y="17849278"/>
          <a:ext cx="8890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8255</xdr:rowOff>
    </xdr:from>
    <xdr:to>
      <xdr:col>98</xdr:col>
      <xdr:colOff>38100</xdr:colOff>
      <xdr:row>102</xdr:row>
      <xdr:rowOff>109855</xdr:rowOff>
    </xdr:to>
    <xdr:sp macro="" textlink="">
      <xdr:nvSpPr>
        <xdr:cNvPr id="743" name="楕円 742">
          <a:extLst>
            <a:ext uri="{FF2B5EF4-FFF2-40B4-BE49-F238E27FC236}">
              <a16:creationId xmlns:a16="http://schemas.microsoft.com/office/drawing/2014/main" id="{ADBFD24A-CB80-4E37-B342-1834BC378904}"/>
            </a:ext>
          </a:extLst>
        </xdr:cNvPr>
        <xdr:cNvSpPr/>
      </xdr:nvSpPr>
      <xdr:spPr>
        <a:xfrm>
          <a:off x="18605500" y="1749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59055</xdr:rowOff>
    </xdr:from>
    <xdr:to>
      <xdr:col>102</xdr:col>
      <xdr:colOff>114300</xdr:colOff>
      <xdr:row>104</xdr:row>
      <xdr:rowOff>18478</xdr:rowOff>
    </xdr:to>
    <xdr:cxnSp macro="">
      <xdr:nvCxnSpPr>
        <xdr:cNvPr id="744" name="直線コネクタ 743">
          <a:extLst>
            <a:ext uri="{FF2B5EF4-FFF2-40B4-BE49-F238E27FC236}">
              <a16:creationId xmlns:a16="http://schemas.microsoft.com/office/drawing/2014/main" id="{9A8CB8BE-D49F-4356-9F99-19903776772D}"/>
            </a:ext>
          </a:extLst>
        </xdr:cNvPr>
        <xdr:cNvCxnSpPr/>
      </xdr:nvCxnSpPr>
      <xdr:spPr>
        <a:xfrm>
          <a:off x="18656300" y="17546955"/>
          <a:ext cx="889000" cy="30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61549</xdr:rowOff>
    </xdr:from>
    <xdr:ext cx="469744" cy="259045"/>
    <xdr:sp macro="" textlink="">
      <xdr:nvSpPr>
        <xdr:cNvPr id="745" name="n_1aveValue【公民館】&#10;一人当たり面積">
          <a:extLst>
            <a:ext uri="{FF2B5EF4-FFF2-40B4-BE49-F238E27FC236}">
              <a16:creationId xmlns:a16="http://schemas.microsoft.com/office/drawing/2014/main" id="{6692B067-5B42-4D64-99FD-0F2A4456BCC0}"/>
            </a:ext>
          </a:extLst>
        </xdr:cNvPr>
        <xdr:cNvSpPr txBox="1"/>
      </xdr:nvSpPr>
      <xdr:spPr>
        <a:xfrm>
          <a:off x="21075727" y="1823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46690</xdr:rowOff>
    </xdr:from>
    <xdr:ext cx="469744" cy="259045"/>
    <xdr:sp macro="" textlink="">
      <xdr:nvSpPr>
        <xdr:cNvPr id="746" name="n_2aveValue【公民館】&#10;一人当たり面積">
          <a:extLst>
            <a:ext uri="{FF2B5EF4-FFF2-40B4-BE49-F238E27FC236}">
              <a16:creationId xmlns:a16="http://schemas.microsoft.com/office/drawing/2014/main" id="{2D9D00FA-B7F8-4C93-AB7B-263A618CE262}"/>
            </a:ext>
          </a:extLst>
        </xdr:cNvPr>
        <xdr:cNvSpPr txBox="1"/>
      </xdr:nvSpPr>
      <xdr:spPr>
        <a:xfrm>
          <a:off x="201994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78694</xdr:rowOff>
    </xdr:from>
    <xdr:ext cx="469744" cy="259045"/>
    <xdr:sp macro="" textlink="">
      <xdr:nvSpPr>
        <xdr:cNvPr id="747" name="n_3aveValue【公民館】&#10;一人当たり面積">
          <a:extLst>
            <a:ext uri="{FF2B5EF4-FFF2-40B4-BE49-F238E27FC236}">
              <a16:creationId xmlns:a16="http://schemas.microsoft.com/office/drawing/2014/main" id="{A081E2FA-FC42-4E57-B477-6E322780DF1E}"/>
            </a:ext>
          </a:extLst>
        </xdr:cNvPr>
        <xdr:cNvSpPr txBox="1"/>
      </xdr:nvSpPr>
      <xdr:spPr>
        <a:xfrm>
          <a:off x="19310427" y="1825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74122</xdr:rowOff>
    </xdr:from>
    <xdr:ext cx="469744" cy="259045"/>
    <xdr:sp macro="" textlink="">
      <xdr:nvSpPr>
        <xdr:cNvPr id="748" name="n_4aveValue【公民館】&#10;一人当たり面積">
          <a:extLst>
            <a:ext uri="{FF2B5EF4-FFF2-40B4-BE49-F238E27FC236}">
              <a16:creationId xmlns:a16="http://schemas.microsoft.com/office/drawing/2014/main" id="{B69C9B87-B260-4F25-941B-6F08B8E6FAE8}"/>
            </a:ext>
          </a:extLst>
        </xdr:cNvPr>
        <xdr:cNvSpPr txBox="1"/>
      </xdr:nvSpPr>
      <xdr:spPr>
        <a:xfrm>
          <a:off x="18421427" y="1824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105236</xdr:rowOff>
    </xdr:from>
    <xdr:ext cx="469744" cy="259045"/>
    <xdr:sp macro="" textlink="">
      <xdr:nvSpPr>
        <xdr:cNvPr id="749" name="n_1mainValue【公民館】&#10;一人当たり面積">
          <a:extLst>
            <a:ext uri="{FF2B5EF4-FFF2-40B4-BE49-F238E27FC236}">
              <a16:creationId xmlns:a16="http://schemas.microsoft.com/office/drawing/2014/main" id="{08D9B463-F96B-4B1D-8938-13008A449576}"/>
            </a:ext>
          </a:extLst>
        </xdr:cNvPr>
        <xdr:cNvSpPr txBox="1"/>
      </xdr:nvSpPr>
      <xdr:spPr>
        <a:xfrm>
          <a:off x="21075727" y="1759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123525</xdr:rowOff>
    </xdr:from>
    <xdr:ext cx="469744" cy="259045"/>
    <xdr:sp macro="" textlink="">
      <xdr:nvSpPr>
        <xdr:cNvPr id="750" name="n_2mainValue【公民館】&#10;一人当たり面積">
          <a:extLst>
            <a:ext uri="{FF2B5EF4-FFF2-40B4-BE49-F238E27FC236}">
              <a16:creationId xmlns:a16="http://schemas.microsoft.com/office/drawing/2014/main" id="{8A632909-8D3A-46E0-9977-256865D70578}"/>
            </a:ext>
          </a:extLst>
        </xdr:cNvPr>
        <xdr:cNvSpPr txBox="1"/>
      </xdr:nvSpPr>
      <xdr:spPr>
        <a:xfrm>
          <a:off x="20199427" y="1761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85805</xdr:rowOff>
    </xdr:from>
    <xdr:ext cx="469744" cy="259045"/>
    <xdr:sp macro="" textlink="">
      <xdr:nvSpPr>
        <xdr:cNvPr id="751" name="n_3mainValue【公民館】&#10;一人当たり面積">
          <a:extLst>
            <a:ext uri="{FF2B5EF4-FFF2-40B4-BE49-F238E27FC236}">
              <a16:creationId xmlns:a16="http://schemas.microsoft.com/office/drawing/2014/main" id="{B54F9B91-668C-46DD-AE0B-31D24FF6CAE8}"/>
            </a:ext>
          </a:extLst>
        </xdr:cNvPr>
        <xdr:cNvSpPr txBox="1"/>
      </xdr:nvSpPr>
      <xdr:spPr>
        <a:xfrm>
          <a:off x="19310427" y="1757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126382</xdr:rowOff>
    </xdr:from>
    <xdr:ext cx="469744" cy="259045"/>
    <xdr:sp macro="" textlink="">
      <xdr:nvSpPr>
        <xdr:cNvPr id="752" name="n_4mainValue【公民館】&#10;一人当たり面積">
          <a:extLst>
            <a:ext uri="{FF2B5EF4-FFF2-40B4-BE49-F238E27FC236}">
              <a16:creationId xmlns:a16="http://schemas.microsoft.com/office/drawing/2014/main" id="{E2ACAA4B-0F38-43C8-906B-CD3C27D29E97}"/>
            </a:ext>
          </a:extLst>
        </xdr:cNvPr>
        <xdr:cNvSpPr txBox="1"/>
      </xdr:nvSpPr>
      <xdr:spPr>
        <a:xfrm>
          <a:off x="18421427" y="1727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5C8F7D84-B2EB-45C8-9137-D8BCAE86EC3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15DEFF16-7C23-4835-8B08-A02AECFA7AD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AD15A9D9-104A-4B77-BF1A-B224AE361F9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有形固定資産減価償却率は、ほぼ全ての上記施設において類似団体内平均値を上回っており、また、一人当たりの値についてもほとんどが類似団体内平均値を大きく上回っている。</a:t>
          </a:r>
          <a:endParaRPr lang="ja-JP" altLang="ja-JP" sz="1400">
            <a:effectLst/>
          </a:endParaRPr>
        </a:p>
        <a:p>
          <a:r>
            <a:rPr kumimoji="1" lang="ja-JP" altLang="ja-JP" sz="1100" b="0">
              <a:solidFill>
                <a:schemeClr val="dk1"/>
              </a:solidFill>
              <a:effectLst/>
              <a:latin typeface="+mn-lt"/>
              <a:ea typeface="+mn-ea"/>
              <a:cs typeface="+mn-cs"/>
            </a:rPr>
            <a:t>本町は合併により同じ機能を持つ公共施設を多く保有する反面、人口は合併時より約３</a:t>
          </a:r>
          <a:r>
            <a:rPr kumimoji="1" lang="ja-JP" altLang="en-US" sz="1100" b="0">
              <a:solidFill>
                <a:schemeClr val="dk1"/>
              </a:solidFill>
              <a:effectLst/>
              <a:latin typeface="+mn-lt"/>
              <a:ea typeface="+mn-ea"/>
              <a:cs typeface="+mn-cs"/>
            </a:rPr>
            <a:t>８</a:t>
          </a:r>
          <a:r>
            <a:rPr kumimoji="1" lang="ja-JP" altLang="ja-JP" sz="1100" b="0">
              <a:solidFill>
                <a:schemeClr val="dk1"/>
              </a:solidFill>
              <a:effectLst/>
              <a:latin typeface="+mn-lt"/>
              <a:ea typeface="+mn-ea"/>
              <a:cs typeface="+mn-cs"/>
            </a:rPr>
            <a:t>％減少している。１９８１年以前の旧耐震基準で整備されたものが全体の２９％、新耐震基準で整備した建物についても建設後３０年を経過したものもあることから、今後、老朽化に伴う大規模改修や施設の立替えが集中的に発生する。そこで２０２２年３月に改訂した「那賀町公共施設等総合管理計画」を基に施設の集約、複合化及び除却について検討し、町の財政規模や人口に見合った施設保有量を見極め公共施設の計画的な再編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D0FC25C-F871-4AD2-8C9A-E766716300B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36F8DE9-645E-4F90-A5A2-584523DEABE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7F84649-76F6-4C7D-925C-3F930F779B7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FD30F9E-E96A-49D1-A666-EC1898370BD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徳島県那賀町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1B619AB-C9A4-4CEA-829D-02E7FABE3E1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4EC068C-16BD-44A8-B43D-3BAB3E50678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A5C7D48-09FC-4471-B84B-B7FCFD0409C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7B38592-FA99-448E-B95E-414128B5ADF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1503167-9AC2-4D19-8741-D3D9264BDED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656572-87C5-4242-8318-790507DEBA2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7,278
7,251
694.98
12,328,487
11,589,917
417,684
6,269,348
13,153,071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A394F4A-9403-4EC4-996D-C796B865A34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D55D5B-B3F4-4C22-9B72-41B577DBEAD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E8E37A-6D03-4C9D-BF9A-FE55F821991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478F68-F8B3-48E1-A8AE-C6EE52247C4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ECC281A-A222-400A-8097-FCD0FEF37CA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534CDE4-50B5-45CD-A539-4E587666BF3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C6217F2-65FE-4B7F-B355-C8375952B0E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DCD73C9-15B8-417F-8C0D-D7037889A23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8E45ED5-B4AE-4251-9590-C0B0819CB9F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3356829-D1C3-44CF-860A-4315188E0D3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BD747D-364E-4874-AA35-5CB91E0625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43DEC4A-5953-4B16-94F8-3BB91E79AA4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BB53E7-8762-43A0-BBB6-50FB2B1518A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3A92392-8DD5-4528-8E71-D5690ED76EA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BE13F47-4895-4762-A21B-5DDC5721DD3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9AAC59-FFFD-4C53-9A61-2CDACBB867F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3E7A1EC-7519-4A9B-A0A6-BF2ED98BC4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E852B94-FD92-465F-9932-501CF5E6D7C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E48A474-9601-4F17-82EF-5D8081D90B7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D380BA6-85AB-469B-8236-972BB7BBC78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8E38EEB-E6FF-4EA6-A10F-AB188FC4C17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D6DDA8C-AA00-4D8E-B80A-F69C301D2F5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4709A69-EF29-45F3-A796-9924A637B1F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849F9E2-27EB-424D-A2EB-A715087DFC8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9772A17-8C74-4FAD-8097-12B1D4A3948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3CE2C7C-4C4C-4A97-B839-4D559282155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D8B70DE-5322-4742-8165-9DD5BE7C354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AD02C64-7CE7-4027-8A7F-F0D6BE33BCD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140AEE1-890D-41FF-B347-CB54C4EBC3A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6C7038-38B3-459C-A4FE-E23EFD8CEBA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B59CE0-ADD7-42A0-8AD2-1EFAC38AC4F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4E186AA-99BB-4FF8-B72E-893ECA15EF0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4824044-C55E-46A1-9356-FBCCE5D3579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0D7FA4A-85A3-4B32-A30D-B9A2F795D78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8240DCD-32B5-43DC-97BB-E5021C27614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DC7111C-7E0B-4EF3-9FE7-B7EE9C7F7C8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54634D4-9F8A-45D6-8C96-2F0406B5E52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3DE8C34-A742-4F29-96C6-69CCA508917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04A0133-37DA-406F-8F9A-CAA1585FE52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A5FF889-CA1F-476D-951E-0D3D62EBFAC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10580CA-9986-403E-83D0-B340F3AA5B3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F55418E-45B6-49EE-A157-A03030E0E16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202554B-3AD7-4916-AB0C-678D1B90732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040BBC8-F24B-4C62-A5EA-1618A917BCB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B90DB9F-868F-4228-8D5F-08B23F52485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003D9F7-39CA-41E3-A525-43258F12CFD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2023DCD-833F-438E-8A25-1877B1531069}"/>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471AC52B-06C4-4FD4-B673-FCC263A7DB0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36E8A04E-1E5C-4C39-B6BE-B33EE0D6CB37}"/>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DBE4E854-CBEB-47CB-857C-2E5B4D313F4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E92844A1-035B-4540-AC2E-B7433D7FB32D}"/>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図書館】&#10;有形固定資産減価償却率平均値テキスト">
          <a:extLst>
            <a:ext uri="{FF2B5EF4-FFF2-40B4-BE49-F238E27FC236}">
              <a16:creationId xmlns:a16="http://schemas.microsoft.com/office/drawing/2014/main" id="{5D4E5DC2-3A67-467E-B82F-2B012F2BF9C3}"/>
            </a:ext>
          </a:extLst>
        </xdr:cNvPr>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DE4646F2-FBFE-4B62-B7E7-CE9806B4A7E5}"/>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EBEB5CED-C6DE-4453-A196-2363058BE450}"/>
            </a:ext>
          </a:extLst>
        </xdr:cNvPr>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02394781-D653-4862-BF65-9BF932F68ED0}"/>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E7C61C99-B0E1-4E3C-A8AB-2ADACA589542}"/>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19539600-C34B-42EE-BE66-ACB43E4D8004}"/>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EBDF904-12C0-4BAE-9BE9-E18489828CD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E428D23-B5DA-418A-99A0-E4F34F150F0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BC4C858-9207-4603-864D-4AE3B5E7E04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C0E6582-CC15-436F-9E16-2AC88F4EDEE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BA9F790-89AC-48DB-88E5-9AA850A6151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162560</xdr:rowOff>
    </xdr:from>
    <xdr:to>
      <xdr:col>24</xdr:col>
      <xdr:colOff>114300</xdr:colOff>
      <xdr:row>41</xdr:row>
      <xdr:rowOff>92710</xdr:rowOff>
    </xdr:to>
    <xdr:sp macro="" textlink="">
      <xdr:nvSpPr>
        <xdr:cNvPr id="74" name="楕円 73">
          <a:extLst>
            <a:ext uri="{FF2B5EF4-FFF2-40B4-BE49-F238E27FC236}">
              <a16:creationId xmlns:a16="http://schemas.microsoft.com/office/drawing/2014/main" id="{E0007181-8463-4C74-A000-6768797BF4C9}"/>
            </a:ext>
          </a:extLst>
        </xdr:cNvPr>
        <xdr:cNvSpPr/>
      </xdr:nvSpPr>
      <xdr:spPr>
        <a:xfrm>
          <a:off x="4584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140987</xdr:rowOff>
    </xdr:from>
    <xdr:ext cx="405111" cy="259045"/>
    <xdr:sp macro="" textlink="">
      <xdr:nvSpPr>
        <xdr:cNvPr id="75" name="【図書館】&#10;有形固定資産減価償却率該当値テキスト">
          <a:extLst>
            <a:ext uri="{FF2B5EF4-FFF2-40B4-BE49-F238E27FC236}">
              <a16:creationId xmlns:a16="http://schemas.microsoft.com/office/drawing/2014/main" id="{2FCDA1FB-D935-45E7-89AA-F9D428B1E5E0}"/>
            </a:ext>
          </a:extLst>
        </xdr:cNvPr>
        <xdr:cNvSpPr txBox="1"/>
      </xdr:nvSpPr>
      <xdr:spPr>
        <a:xfrm>
          <a:off x="4673600"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118473</xdr:rowOff>
    </xdr:from>
    <xdr:to>
      <xdr:col>20</xdr:col>
      <xdr:colOff>38100</xdr:colOff>
      <xdr:row>41</xdr:row>
      <xdr:rowOff>48623</xdr:rowOff>
    </xdr:to>
    <xdr:sp macro="" textlink="">
      <xdr:nvSpPr>
        <xdr:cNvPr id="76" name="楕円 75">
          <a:extLst>
            <a:ext uri="{FF2B5EF4-FFF2-40B4-BE49-F238E27FC236}">
              <a16:creationId xmlns:a16="http://schemas.microsoft.com/office/drawing/2014/main" id="{DBE413D4-B3D9-4B8B-A79F-79C2B107AC29}"/>
            </a:ext>
          </a:extLst>
        </xdr:cNvPr>
        <xdr:cNvSpPr/>
      </xdr:nvSpPr>
      <xdr:spPr>
        <a:xfrm>
          <a:off x="3746500" y="69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169273</xdr:rowOff>
    </xdr:from>
    <xdr:to>
      <xdr:col>24</xdr:col>
      <xdr:colOff>63500</xdr:colOff>
      <xdr:row>41</xdr:row>
      <xdr:rowOff>41910</xdr:rowOff>
    </xdr:to>
    <xdr:cxnSp macro="">
      <xdr:nvCxnSpPr>
        <xdr:cNvPr id="77" name="直線コネクタ 76">
          <a:extLst>
            <a:ext uri="{FF2B5EF4-FFF2-40B4-BE49-F238E27FC236}">
              <a16:creationId xmlns:a16="http://schemas.microsoft.com/office/drawing/2014/main" id="{73C6F412-4621-44CB-A46A-2C5E79E312A1}"/>
            </a:ext>
          </a:extLst>
        </xdr:cNvPr>
        <xdr:cNvCxnSpPr/>
      </xdr:nvCxnSpPr>
      <xdr:spPr>
        <a:xfrm>
          <a:off x="3797300" y="702727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74385</xdr:rowOff>
    </xdr:from>
    <xdr:to>
      <xdr:col>15</xdr:col>
      <xdr:colOff>101600</xdr:colOff>
      <xdr:row>41</xdr:row>
      <xdr:rowOff>4535</xdr:rowOff>
    </xdr:to>
    <xdr:sp macro="" textlink="">
      <xdr:nvSpPr>
        <xdr:cNvPr id="78" name="楕円 77">
          <a:extLst>
            <a:ext uri="{FF2B5EF4-FFF2-40B4-BE49-F238E27FC236}">
              <a16:creationId xmlns:a16="http://schemas.microsoft.com/office/drawing/2014/main" id="{868BCC1B-B073-4B55-96F5-EC30DFF219B2}"/>
            </a:ext>
          </a:extLst>
        </xdr:cNvPr>
        <xdr:cNvSpPr/>
      </xdr:nvSpPr>
      <xdr:spPr>
        <a:xfrm>
          <a:off x="2857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125185</xdr:rowOff>
    </xdr:from>
    <xdr:to>
      <xdr:col>19</xdr:col>
      <xdr:colOff>177800</xdr:colOff>
      <xdr:row>40</xdr:row>
      <xdr:rowOff>169273</xdr:rowOff>
    </xdr:to>
    <xdr:cxnSp macro="">
      <xdr:nvCxnSpPr>
        <xdr:cNvPr id="79" name="直線コネクタ 78">
          <a:extLst>
            <a:ext uri="{FF2B5EF4-FFF2-40B4-BE49-F238E27FC236}">
              <a16:creationId xmlns:a16="http://schemas.microsoft.com/office/drawing/2014/main" id="{24290217-191C-4AA8-9CC9-547F4935291F}"/>
            </a:ext>
          </a:extLst>
        </xdr:cNvPr>
        <xdr:cNvCxnSpPr/>
      </xdr:nvCxnSpPr>
      <xdr:spPr>
        <a:xfrm>
          <a:off x="2908300" y="6983185"/>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30299</xdr:rowOff>
    </xdr:from>
    <xdr:to>
      <xdr:col>10</xdr:col>
      <xdr:colOff>165100</xdr:colOff>
      <xdr:row>40</xdr:row>
      <xdr:rowOff>131899</xdr:rowOff>
    </xdr:to>
    <xdr:sp macro="" textlink="">
      <xdr:nvSpPr>
        <xdr:cNvPr id="80" name="楕円 79">
          <a:extLst>
            <a:ext uri="{FF2B5EF4-FFF2-40B4-BE49-F238E27FC236}">
              <a16:creationId xmlns:a16="http://schemas.microsoft.com/office/drawing/2014/main" id="{AE8D7BFF-2F42-4DC9-ACF4-93CABAB83F8B}"/>
            </a:ext>
          </a:extLst>
        </xdr:cNvPr>
        <xdr:cNvSpPr/>
      </xdr:nvSpPr>
      <xdr:spPr>
        <a:xfrm>
          <a:off x="1968500" y="68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81099</xdr:rowOff>
    </xdr:from>
    <xdr:to>
      <xdr:col>15</xdr:col>
      <xdr:colOff>50800</xdr:colOff>
      <xdr:row>40</xdr:row>
      <xdr:rowOff>125185</xdr:rowOff>
    </xdr:to>
    <xdr:cxnSp macro="">
      <xdr:nvCxnSpPr>
        <xdr:cNvPr id="81" name="直線コネクタ 80">
          <a:extLst>
            <a:ext uri="{FF2B5EF4-FFF2-40B4-BE49-F238E27FC236}">
              <a16:creationId xmlns:a16="http://schemas.microsoft.com/office/drawing/2014/main" id="{44B71928-F8D9-4255-AE0A-21785D03FC27}"/>
            </a:ext>
          </a:extLst>
        </xdr:cNvPr>
        <xdr:cNvCxnSpPr/>
      </xdr:nvCxnSpPr>
      <xdr:spPr>
        <a:xfrm>
          <a:off x="2019300" y="6939099"/>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120106</xdr:rowOff>
    </xdr:from>
    <xdr:to>
      <xdr:col>6</xdr:col>
      <xdr:colOff>38100</xdr:colOff>
      <xdr:row>42</xdr:row>
      <xdr:rowOff>50256</xdr:rowOff>
    </xdr:to>
    <xdr:sp macro="" textlink="">
      <xdr:nvSpPr>
        <xdr:cNvPr id="82" name="楕円 81">
          <a:extLst>
            <a:ext uri="{FF2B5EF4-FFF2-40B4-BE49-F238E27FC236}">
              <a16:creationId xmlns:a16="http://schemas.microsoft.com/office/drawing/2014/main" id="{6DB7BEDB-0D24-432B-9684-3BCFD889B1E1}"/>
            </a:ext>
          </a:extLst>
        </xdr:cNvPr>
        <xdr:cNvSpPr/>
      </xdr:nvSpPr>
      <xdr:spPr>
        <a:xfrm>
          <a:off x="1079500" y="71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81099</xdr:rowOff>
    </xdr:from>
    <xdr:to>
      <xdr:col>10</xdr:col>
      <xdr:colOff>114300</xdr:colOff>
      <xdr:row>41</xdr:row>
      <xdr:rowOff>170906</xdr:rowOff>
    </xdr:to>
    <xdr:cxnSp macro="">
      <xdr:nvCxnSpPr>
        <xdr:cNvPr id="83" name="直線コネクタ 82">
          <a:extLst>
            <a:ext uri="{FF2B5EF4-FFF2-40B4-BE49-F238E27FC236}">
              <a16:creationId xmlns:a16="http://schemas.microsoft.com/office/drawing/2014/main" id="{5DBC92D1-39EC-4334-8530-F76EFDDA22D1}"/>
            </a:ext>
          </a:extLst>
        </xdr:cNvPr>
        <xdr:cNvCxnSpPr/>
      </xdr:nvCxnSpPr>
      <xdr:spPr>
        <a:xfrm flipV="1">
          <a:off x="1130300" y="6939099"/>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551F6509-9CD7-4FF4-9BB9-70058EA8D734}"/>
            </a:ext>
          </a:extLst>
        </xdr:cNvPr>
        <xdr:cNvSpPr txBox="1"/>
      </xdr:nvSpPr>
      <xdr:spPr>
        <a:xfrm>
          <a:off x="35820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図書館】&#10;有形固定資産減価償却率">
          <a:extLst>
            <a:ext uri="{FF2B5EF4-FFF2-40B4-BE49-F238E27FC236}">
              <a16:creationId xmlns:a16="http://schemas.microsoft.com/office/drawing/2014/main" id="{349D3E88-55E7-45E1-AA23-909C4653B3E0}"/>
            </a:ext>
          </a:extLst>
        </xdr:cNvPr>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86" name="n_3aveValue【図書館】&#10;有形固定資産減価償却率">
          <a:extLst>
            <a:ext uri="{FF2B5EF4-FFF2-40B4-BE49-F238E27FC236}">
              <a16:creationId xmlns:a16="http://schemas.microsoft.com/office/drawing/2014/main" id="{685213AD-4933-4598-8783-CF540B7DA0A8}"/>
            </a:ext>
          </a:extLst>
        </xdr:cNvPr>
        <xdr:cNvSpPr txBox="1"/>
      </xdr:nvSpPr>
      <xdr:spPr>
        <a:xfrm>
          <a:off x="1816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87" name="n_4aveValue【図書館】&#10;有形固定資産減価償却率">
          <a:extLst>
            <a:ext uri="{FF2B5EF4-FFF2-40B4-BE49-F238E27FC236}">
              <a16:creationId xmlns:a16="http://schemas.microsoft.com/office/drawing/2014/main" id="{3347F586-FB2F-4287-8CD1-FDB55007BAB3}"/>
            </a:ext>
          </a:extLst>
        </xdr:cNvPr>
        <xdr:cNvSpPr txBox="1"/>
      </xdr:nvSpPr>
      <xdr:spPr>
        <a:xfrm>
          <a:off x="927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39750</xdr:rowOff>
    </xdr:from>
    <xdr:ext cx="405111" cy="259045"/>
    <xdr:sp macro="" textlink="">
      <xdr:nvSpPr>
        <xdr:cNvPr id="88" name="n_1mainValue【図書館】&#10;有形固定資産減価償却率">
          <a:extLst>
            <a:ext uri="{FF2B5EF4-FFF2-40B4-BE49-F238E27FC236}">
              <a16:creationId xmlns:a16="http://schemas.microsoft.com/office/drawing/2014/main" id="{C79B24D7-5FC9-4A5C-84B4-795F51FE260F}"/>
            </a:ext>
          </a:extLst>
        </xdr:cNvPr>
        <xdr:cNvSpPr txBox="1"/>
      </xdr:nvSpPr>
      <xdr:spPr>
        <a:xfrm>
          <a:off x="3582044" y="706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167112</xdr:rowOff>
    </xdr:from>
    <xdr:ext cx="405111" cy="259045"/>
    <xdr:sp macro="" textlink="">
      <xdr:nvSpPr>
        <xdr:cNvPr id="89" name="n_2mainValue【図書館】&#10;有形固定資産減価償却率">
          <a:extLst>
            <a:ext uri="{FF2B5EF4-FFF2-40B4-BE49-F238E27FC236}">
              <a16:creationId xmlns:a16="http://schemas.microsoft.com/office/drawing/2014/main" id="{640E1EF5-9EA7-487C-8307-E883A32FECDC}"/>
            </a:ext>
          </a:extLst>
        </xdr:cNvPr>
        <xdr:cNvSpPr txBox="1"/>
      </xdr:nvSpPr>
      <xdr:spPr>
        <a:xfrm>
          <a:off x="27057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123026</xdr:rowOff>
    </xdr:from>
    <xdr:ext cx="405111" cy="259045"/>
    <xdr:sp macro="" textlink="">
      <xdr:nvSpPr>
        <xdr:cNvPr id="90" name="n_3mainValue【図書館】&#10;有形固定資産減価償却率">
          <a:extLst>
            <a:ext uri="{FF2B5EF4-FFF2-40B4-BE49-F238E27FC236}">
              <a16:creationId xmlns:a16="http://schemas.microsoft.com/office/drawing/2014/main" id="{55D42A02-2352-4B29-9A0A-371B4FA597F9}"/>
            </a:ext>
          </a:extLst>
        </xdr:cNvPr>
        <xdr:cNvSpPr txBox="1"/>
      </xdr:nvSpPr>
      <xdr:spPr>
        <a:xfrm>
          <a:off x="1816744" y="698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41383</xdr:rowOff>
    </xdr:from>
    <xdr:ext cx="405111" cy="259045"/>
    <xdr:sp macro="" textlink="">
      <xdr:nvSpPr>
        <xdr:cNvPr id="91" name="n_4mainValue【図書館】&#10;有形固定資産減価償却率">
          <a:extLst>
            <a:ext uri="{FF2B5EF4-FFF2-40B4-BE49-F238E27FC236}">
              <a16:creationId xmlns:a16="http://schemas.microsoft.com/office/drawing/2014/main" id="{04ED8FF5-5F1F-4CE4-9D7B-304E3C0E8C48}"/>
            </a:ext>
          </a:extLst>
        </xdr:cNvPr>
        <xdr:cNvSpPr txBox="1"/>
      </xdr:nvSpPr>
      <xdr:spPr>
        <a:xfrm>
          <a:off x="927744" y="724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71F5503-DCFE-43E1-AE8E-3585B8FFBA7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461FCE1-F23A-4BDE-948B-C6043522522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3E6F593-DF29-423B-A5E8-FD4F71E5AEF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BF2D1B3-4811-44BF-85BB-24CAF94330E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21E3D45-E4D9-4505-BBAC-DF76AA1BD77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49176EF-5E01-4FE6-8965-ACF04356B22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E831DDD-8960-436D-8915-8C29E64000F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D23A855-62CA-4E9E-870E-CFFBC1A6014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618C135-1387-4BE3-A650-1CB54D01BE6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68F924B-2848-432F-AD3B-D31337CF125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23D0861-02DF-4F9D-852B-7ED17B14986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4E2769E3-41BE-46B3-94A5-60D9D3DAED9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675AAC31-C259-4D98-BA8F-51728FCB9A3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562CACB-C3E0-4578-BE89-7950029A20C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F7FD57A-34D5-4FAB-81A7-DC94F5CF305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BAF241A3-C44B-4C51-B811-3C26D0D2DB2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A929A911-102B-479C-BAD4-1DEB0A566C1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D9E60B3-7F12-4A7E-9F1E-CCF927C09EC7}"/>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74E4E1A-0F86-4E30-A5E5-7D148B35BBC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5AA5BD9-C49E-4A06-B340-92ECCBFC4BD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30953FE-7AEE-4C64-980A-634CBCFF627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4D0BCC84-CCA6-4DCD-8C97-45675FB0BA4C}"/>
            </a:ext>
          </a:extLst>
        </xdr:cNvPr>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73736B0B-4DC8-498C-BE1C-9B32092EB263}"/>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8EEE6A76-B100-41E7-9F8F-7A3B5A1D6F9F}"/>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56A3E1F4-748F-47A7-98DE-F421FF5E0425}"/>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EA04BEEF-A2E8-43FA-8A42-F8ED331E3AF8}"/>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155719</xdr:rowOff>
    </xdr:from>
    <xdr:ext cx="469744" cy="259045"/>
    <xdr:sp macro="" textlink="">
      <xdr:nvSpPr>
        <xdr:cNvPr id="118" name="【図書館】&#10;一人当たり面積平均値テキスト">
          <a:extLst>
            <a:ext uri="{FF2B5EF4-FFF2-40B4-BE49-F238E27FC236}">
              <a16:creationId xmlns:a16="http://schemas.microsoft.com/office/drawing/2014/main" id="{89620927-9A18-4F97-9ED0-87E42A3E9059}"/>
            </a:ext>
          </a:extLst>
        </xdr:cNvPr>
        <xdr:cNvSpPr txBox="1"/>
      </xdr:nvSpPr>
      <xdr:spPr>
        <a:xfrm>
          <a:off x="10515600" y="632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a:extLst>
            <a:ext uri="{FF2B5EF4-FFF2-40B4-BE49-F238E27FC236}">
              <a16:creationId xmlns:a16="http://schemas.microsoft.com/office/drawing/2014/main" id="{ECED86A0-B471-4247-B6D1-F9CACF066CD4}"/>
            </a:ext>
          </a:extLst>
        </xdr:cNvPr>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3EB87EA8-41F3-403F-A350-496AF5868F6B}"/>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a:extLst>
            <a:ext uri="{FF2B5EF4-FFF2-40B4-BE49-F238E27FC236}">
              <a16:creationId xmlns:a16="http://schemas.microsoft.com/office/drawing/2014/main" id="{6A891D22-EAF2-4F6F-B14A-D749F946BF71}"/>
            </a:ext>
          </a:extLst>
        </xdr:cNvPr>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36830</xdr:rowOff>
    </xdr:from>
    <xdr:to>
      <xdr:col>41</xdr:col>
      <xdr:colOff>101600</xdr:colOff>
      <xdr:row>37</xdr:row>
      <xdr:rowOff>138430</xdr:rowOff>
    </xdr:to>
    <xdr:sp macro="" textlink="">
      <xdr:nvSpPr>
        <xdr:cNvPr id="122" name="フローチャート: 判断 121">
          <a:extLst>
            <a:ext uri="{FF2B5EF4-FFF2-40B4-BE49-F238E27FC236}">
              <a16:creationId xmlns:a16="http://schemas.microsoft.com/office/drawing/2014/main" id="{FC479DAE-E140-4B87-9A01-8ED6E537BEB7}"/>
            </a:ext>
          </a:extLst>
        </xdr:cNvPr>
        <xdr:cNvSpPr/>
      </xdr:nvSpPr>
      <xdr:spPr>
        <a:xfrm>
          <a:off x="781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146558</xdr:rowOff>
    </xdr:from>
    <xdr:to>
      <xdr:col>36</xdr:col>
      <xdr:colOff>165100</xdr:colOff>
      <xdr:row>38</xdr:row>
      <xdr:rowOff>76708</xdr:rowOff>
    </xdr:to>
    <xdr:sp macro="" textlink="">
      <xdr:nvSpPr>
        <xdr:cNvPr id="123" name="フローチャート: 判断 122">
          <a:extLst>
            <a:ext uri="{FF2B5EF4-FFF2-40B4-BE49-F238E27FC236}">
              <a16:creationId xmlns:a16="http://schemas.microsoft.com/office/drawing/2014/main" id="{70FAC8DB-B9BA-442D-91F8-0572AB2BB1F9}"/>
            </a:ext>
          </a:extLst>
        </xdr:cNvPr>
        <xdr:cNvSpPr/>
      </xdr:nvSpPr>
      <xdr:spPr>
        <a:xfrm>
          <a:off x="6921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6965C23-F056-4D72-AFA7-616D43F95F9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5BDCAC9-4C02-44AC-9ACF-2605FC0CFF5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704F594-1043-4FC7-9CF3-921F9238BD6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2B678A5-A2A1-4621-83FD-F1BFB21288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7375346-7FA3-4485-A913-07C96C46D90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9" name="楕円 128">
          <a:extLst>
            <a:ext uri="{FF2B5EF4-FFF2-40B4-BE49-F238E27FC236}">
              <a16:creationId xmlns:a16="http://schemas.microsoft.com/office/drawing/2014/main" id="{D6A1995A-9823-4475-938A-066B77CCD7B3}"/>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30" name="【図書館】&#10;一人当たり面積該当値テキスト">
          <a:extLst>
            <a:ext uri="{FF2B5EF4-FFF2-40B4-BE49-F238E27FC236}">
              <a16:creationId xmlns:a16="http://schemas.microsoft.com/office/drawing/2014/main" id="{29BCB57C-9A22-43CB-B566-36BA548A68AB}"/>
            </a:ext>
          </a:extLst>
        </xdr:cNvPr>
        <xdr:cNvSpPr txBox="1"/>
      </xdr:nvSpPr>
      <xdr:spPr>
        <a:xfrm>
          <a:off x="10515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96266</xdr:rowOff>
    </xdr:from>
    <xdr:to>
      <xdr:col>50</xdr:col>
      <xdr:colOff>165100</xdr:colOff>
      <xdr:row>40</xdr:row>
      <xdr:rowOff>26416</xdr:rowOff>
    </xdr:to>
    <xdr:sp macro="" textlink="">
      <xdr:nvSpPr>
        <xdr:cNvPr id="131" name="楕円 130">
          <a:extLst>
            <a:ext uri="{FF2B5EF4-FFF2-40B4-BE49-F238E27FC236}">
              <a16:creationId xmlns:a16="http://schemas.microsoft.com/office/drawing/2014/main" id="{2C84ED5C-85B0-4EDE-B148-0D8377479F0A}"/>
            </a:ext>
          </a:extLst>
        </xdr:cNvPr>
        <xdr:cNvSpPr/>
      </xdr:nvSpPr>
      <xdr:spPr>
        <a:xfrm>
          <a:off x="9588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147066</xdr:rowOff>
    </xdr:to>
    <xdr:cxnSp macro="">
      <xdr:nvCxnSpPr>
        <xdr:cNvPr id="132" name="直線コネクタ 131">
          <a:extLst>
            <a:ext uri="{FF2B5EF4-FFF2-40B4-BE49-F238E27FC236}">
              <a16:creationId xmlns:a16="http://schemas.microsoft.com/office/drawing/2014/main" id="{0DE1D2C5-4847-4A30-90DE-0E7CC3AF440A}"/>
            </a:ext>
          </a:extLst>
        </xdr:cNvPr>
        <xdr:cNvCxnSpPr/>
      </xdr:nvCxnSpPr>
      <xdr:spPr>
        <a:xfrm flipV="1">
          <a:off x="9639300" y="68199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33" name="楕円 132">
          <a:extLst>
            <a:ext uri="{FF2B5EF4-FFF2-40B4-BE49-F238E27FC236}">
              <a16:creationId xmlns:a16="http://schemas.microsoft.com/office/drawing/2014/main" id="{F37C66D2-4CAC-4C2F-8CB1-5E7FB5D56D9C}"/>
            </a:ext>
          </a:extLst>
        </xdr:cNvPr>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147066</xdr:rowOff>
    </xdr:from>
    <xdr:to>
      <xdr:col>50</xdr:col>
      <xdr:colOff>114300</xdr:colOff>
      <xdr:row>39</xdr:row>
      <xdr:rowOff>156210</xdr:rowOff>
    </xdr:to>
    <xdr:cxnSp macro="">
      <xdr:nvCxnSpPr>
        <xdr:cNvPr id="134" name="直線コネクタ 133">
          <a:extLst>
            <a:ext uri="{FF2B5EF4-FFF2-40B4-BE49-F238E27FC236}">
              <a16:creationId xmlns:a16="http://schemas.microsoft.com/office/drawing/2014/main" id="{67BB544C-7E99-43A1-9AE5-43173ADFD303}"/>
            </a:ext>
          </a:extLst>
        </xdr:cNvPr>
        <xdr:cNvCxnSpPr/>
      </xdr:nvCxnSpPr>
      <xdr:spPr>
        <a:xfrm flipV="1">
          <a:off x="8750300" y="6833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109982</xdr:rowOff>
    </xdr:from>
    <xdr:to>
      <xdr:col>41</xdr:col>
      <xdr:colOff>101600</xdr:colOff>
      <xdr:row>40</xdr:row>
      <xdr:rowOff>40132</xdr:rowOff>
    </xdr:to>
    <xdr:sp macro="" textlink="">
      <xdr:nvSpPr>
        <xdr:cNvPr id="135" name="楕円 134">
          <a:extLst>
            <a:ext uri="{FF2B5EF4-FFF2-40B4-BE49-F238E27FC236}">
              <a16:creationId xmlns:a16="http://schemas.microsoft.com/office/drawing/2014/main" id="{ED3459AC-AA53-4ED1-B861-8D630AFE95D8}"/>
            </a:ext>
          </a:extLst>
        </xdr:cNvPr>
        <xdr:cNvSpPr/>
      </xdr:nvSpPr>
      <xdr:spPr>
        <a:xfrm>
          <a:off x="7810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160782</xdr:rowOff>
    </xdr:to>
    <xdr:cxnSp macro="">
      <xdr:nvCxnSpPr>
        <xdr:cNvPr id="136" name="直線コネクタ 135">
          <a:extLst>
            <a:ext uri="{FF2B5EF4-FFF2-40B4-BE49-F238E27FC236}">
              <a16:creationId xmlns:a16="http://schemas.microsoft.com/office/drawing/2014/main" id="{3048AFF6-D659-4B91-9868-A262959A2888}"/>
            </a:ext>
          </a:extLst>
        </xdr:cNvPr>
        <xdr:cNvCxnSpPr/>
      </xdr:nvCxnSpPr>
      <xdr:spPr>
        <a:xfrm flipV="1">
          <a:off x="7861300" y="6842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87122</xdr:rowOff>
    </xdr:from>
    <xdr:to>
      <xdr:col>36</xdr:col>
      <xdr:colOff>165100</xdr:colOff>
      <xdr:row>36</xdr:row>
      <xdr:rowOff>17272</xdr:rowOff>
    </xdr:to>
    <xdr:sp macro="" textlink="">
      <xdr:nvSpPr>
        <xdr:cNvPr id="137" name="楕円 136">
          <a:extLst>
            <a:ext uri="{FF2B5EF4-FFF2-40B4-BE49-F238E27FC236}">
              <a16:creationId xmlns:a16="http://schemas.microsoft.com/office/drawing/2014/main" id="{2EE78FE2-D6E1-44D8-BA77-8A7D841D36F3}"/>
            </a:ext>
          </a:extLst>
        </xdr:cNvPr>
        <xdr:cNvSpPr/>
      </xdr:nvSpPr>
      <xdr:spPr>
        <a:xfrm>
          <a:off x="6921500" y="60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137922</xdr:rowOff>
    </xdr:from>
    <xdr:to>
      <xdr:col>41</xdr:col>
      <xdr:colOff>50800</xdr:colOff>
      <xdr:row>39</xdr:row>
      <xdr:rowOff>160782</xdr:rowOff>
    </xdr:to>
    <xdr:cxnSp macro="">
      <xdr:nvCxnSpPr>
        <xdr:cNvPr id="138" name="直線コネクタ 137">
          <a:extLst>
            <a:ext uri="{FF2B5EF4-FFF2-40B4-BE49-F238E27FC236}">
              <a16:creationId xmlns:a16="http://schemas.microsoft.com/office/drawing/2014/main" id="{9FF0C9E1-F6B2-44B0-A147-663C2F61EADB}"/>
            </a:ext>
          </a:extLst>
        </xdr:cNvPr>
        <xdr:cNvCxnSpPr/>
      </xdr:nvCxnSpPr>
      <xdr:spPr>
        <a:xfrm>
          <a:off x="6972300" y="6138672"/>
          <a:ext cx="88900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a:extLst>
            <a:ext uri="{FF2B5EF4-FFF2-40B4-BE49-F238E27FC236}">
              <a16:creationId xmlns:a16="http://schemas.microsoft.com/office/drawing/2014/main" id="{6F2660B1-5278-4436-9266-8F58F0481719}"/>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40" name="n_2aveValue【図書館】&#10;一人当たり面積">
          <a:extLst>
            <a:ext uri="{FF2B5EF4-FFF2-40B4-BE49-F238E27FC236}">
              <a16:creationId xmlns:a16="http://schemas.microsoft.com/office/drawing/2014/main" id="{B34F4B19-9CCB-41DE-A3D8-B420019646D1}"/>
            </a:ext>
          </a:extLst>
        </xdr:cNvPr>
        <xdr:cNvSpPr txBox="1"/>
      </xdr:nvSpPr>
      <xdr:spPr>
        <a:xfrm>
          <a:off x="8515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154957</xdr:rowOff>
    </xdr:from>
    <xdr:ext cx="469744" cy="259045"/>
    <xdr:sp macro="" textlink="">
      <xdr:nvSpPr>
        <xdr:cNvPr id="141" name="n_3aveValue【図書館】&#10;一人当たり面積">
          <a:extLst>
            <a:ext uri="{FF2B5EF4-FFF2-40B4-BE49-F238E27FC236}">
              <a16:creationId xmlns:a16="http://schemas.microsoft.com/office/drawing/2014/main" id="{B63BB790-F414-4D10-A1F8-C97ED4016E36}"/>
            </a:ext>
          </a:extLst>
        </xdr:cNvPr>
        <xdr:cNvSpPr txBox="1"/>
      </xdr:nvSpPr>
      <xdr:spPr>
        <a:xfrm>
          <a:off x="7626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67835</xdr:rowOff>
    </xdr:from>
    <xdr:ext cx="469744" cy="259045"/>
    <xdr:sp macro="" textlink="">
      <xdr:nvSpPr>
        <xdr:cNvPr id="142" name="n_4aveValue【図書館】&#10;一人当たり面積">
          <a:extLst>
            <a:ext uri="{FF2B5EF4-FFF2-40B4-BE49-F238E27FC236}">
              <a16:creationId xmlns:a16="http://schemas.microsoft.com/office/drawing/2014/main" id="{E00D2289-9AE4-478A-9FFA-0FDBCB147A87}"/>
            </a:ext>
          </a:extLst>
        </xdr:cNvPr>
        <xdr:cNvSpPr txBox="1"/>
      </xdr:nvSpPr>
      <xdr:spPr>
        <a:xfrm>
          <a:off x="6737427" y="658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17543</xdr:rowOff>
    </xdr:from>
    <xdr:ext cx="469744" cy="259045"/>
    <xdr:sp macro="" textlink="">
      <xdr:nvSpPr>
        <xdr:cNvPr id="143" name="n_1mainValue【図書館】&#10;一人当たり面積">
          <a:extLst>
            <a:ext uri="{FF2B5EF4-FFF2-40B4-BE49-F238E27FC236}">
              <a16:creationId xmlns:a16="http://schemas.microsoft.com/office/drawing/2014/main" id="{5E7FAC15-3F17-4FAA-B6DD-1CD38E01EACC}"/>
            </a:ext>
          </a:extLst>
        </xdr:cNvPr>
        <xdr:cNvSpPr txBox="1"/>
      </xdr:nvSpPr>
      <xdr:spPr>
        <a:xfrm>
          <a:off x="93917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44" name="n_2mainValue【図書館】&#10;一人当たり面積">
          <a:extLst>
            <a:ext uri="{FF2B5EF4-FFF2-40B4-BE49-F238E27FC236}">
              <a16:creationId xmlns:a16="http://schemas.microsoft.com/office/drawing/2014/main" id="{04C331D7-B235-4362-BFCA-5C5FAA67E1A1}"/>
            </a:ext>
          </a:extLst>
        </xdr:cNvPr>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31259</xdr:rowOff>
    </xdr:from>
    <xdr:ext cx="469744" cy="259045"/>
    <xdr:sp macro="" textlink="">
      <xdr:nvSpPr>
        <xdr:cNvPr id="145" name="n_3mainValue【図書館】&#10;一人当たり面積">
          <a:extLst>
            <a:ext uri="{FF2B5EF4-FFF2-40B4-BE49-F238E27FC236}">
              <a16:creationId xmlns:a16="http://schemas.microsoft.com/office/drawing/2014/main" id="{9512F2C8-9393-4B33-A2C4-E3B6FA6984F5}"/>
            </a:ext>
          </a:extLst>
        </xdr:cNvPr>
        <xdr:cNvSpPr txBox="1"/>
      </xdr:nvSpPr>
      <xdr:spPr>
        <a:xfrm>
          <a:off x="7626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33799</xdr:rowOff>
    </xdr:from>
    <xdr:ext cx="469744" cy="259045"/>
    <xdr:sp macro="" textlink="">
      <xdr:nvSpPr>
        <xdr:cNvPr id="146" name="n_4mainValue【図書館】&#10;一人当たり面積">
          <a:extLst>
            <a:ext uri="{FF2B5EF4-FFF2-40B4-BE49-F238E27FC236}">
              <a16:creationId xmlns:a16="http://schemas.microsoft.com/office/drawing/2014/main" id="{100A1728-692E-4C59-9DB1-196D76E465E0}"/>
            </a:ext>
          </a:extLst>
        </xdr:cNvPr>
        <xdr:cNvSpPr txBox="1"/>
      </xdr:nvSpPr>
      <xdr:spPr>
        <a:xfrm>
          <a:off x="6737427" y="586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17EEEF9-DF70-4E6B-99D9-D0D763F7505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1D3FCA2-BAEA-425A-93E9-6FD02D840D0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03F8B33-CC3D-46FE-B761-65A377D2539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608B963-C793-4FD0-A41C-BCD0AA8FFC3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0BB7DB0-7EF6-49D8-BBFF-EE3797D8EB8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C1E3ECC-0D75-4944-AFA5-60CE86DD79D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FB0B078-72A9-4D0C-9883-86447B259CB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19736A1-CF30-4C41-9594-5673F082466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136E433-3BCC-40FE-ADDE-B1EA0F26826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0394FE2-9B6D-46EC-BE45-02FBD6BDA78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337D491-C977-4977-88B8-ABA3AE70958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C4076B5-421C-4834-9ED6-668CB80718A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671136B-62D2-4C64-94CB-91E7EAAF9AD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643CB99-6535-4DD2-8728-6FC8456E10F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003CDC2-1361-44FE-982A-0A0F97131D1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A985E80-67EB-41FB-AA22-5BDF2DEE6F7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78999DFE-2AEC-4B33-8C75-8F4831FBEC5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4D4A7F1-0307-4683-9996-4312B932A10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6ABE6B3-28DC-4972-9A96-9D99BA60753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38414965-8366-4CFD-9A98-0553EF352CB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2AAE96C-D391-4A4A-B14C-F1F259A79F1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D8C135D-0D5E-4A48-981C-3A22E9F99A5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F0380212-A1CB-4ADD-ABC7-7B8B3B123E1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18B96A36-1D16-41EA-AEFC-F48DDB18B6B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BD4AB286-E418-47E2-BEB1-64F6279612E3}"/>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1D310BFA-4D50-4598-85AB-49B9FB17CE2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35773101-3EBE-446B-B215-628D1D7E3B1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4378A09-6096-4AC8-B808-510CD17BB458}"/>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94F75631-790E-4A40-A7F7-C6AFD51FC0B1}"/>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93362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72211A5-81BB-4702-AD90-C7230683F69B}"/>
            </a:ext>
          </a:extLst>
        </xdr:cNvPr>
        <xdr:cNvSpPr txBox="1"/>
      </xdr:nvSpPr>
      <xdr:spPr>
        <a:xfrm>
          <a:off x="4673600" y="1038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C92238B7-6AA5-46ED-980C-B6DFD51E509E}"/>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EF6B9A3A-D7B3-43B0-998E-822EC5F807A1}"/>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2A7D7160-41D1-482A-909A-0E43B64CB695}"/>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23495</xdr:rowOff>
    </xdr:from>
    <xdr:to>
      <xdr:col>10</xdr:col>
      <xdr:colOff>165100</xdr:colOff>
      <xdr:row>61</xdr:row>
      <xdr:rowOff>125095</xdr:rowOff>
    </xdr:to>
    <xdr:sp macro="" textlink="">
      <xdr:nvSpPr>
        <xdr:cNvPr id="180" name="フローチャート: 判断 179">
          <a:extLst>
            <a:ext uri="{FF2B5EF4-FFF2-40B4-BE49-F238E27FC236}">
              <a16:creationId xmlns:a16="http://schemas.microsoft.com/office/drawing/2014/main" id="{250576BE-0286-4C2C-B3E6-CC60B2176970}"/>
            </a:ext>
          </a:extLst>
        </xdr:cNvPr>
        <xdr:cNvSpPr/>
      </xdr:nvSpPr>
      <xdr:spPr>
        <a:xfrm>
          <a:off x="19685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147320</xdr:rowOff>
    </xdr:from>
    <xdr:to>
      <xdr:col>6</xdr:col>
      <xdr:colOff>38100</xdr:colOff>
      <xdr:row>61</xdr:row>
      <xdr:rowOff>77470</xdr:rowOff>
    </xdr:to>
    <xdr:sp macro="" textlink="">
      <xdr:nvSpPr>
        <xdr:cNvPr id="181" name="フローチャート: 判断 180">
          <a:extLst>
            <a:ext uri="{FF2B5EF4-FFF2-40B4-BE49-F238E27FC236}">
              <a16:creationId xmlns:a16="http://schemas.microsoft.com/office/drawing/2014/main" id="{F2A09520-6C08-4476-92AF-DB761CB638CF}"/>
            </a:ext>
          </a:extLst>
        </xdr:cNvPr>
        <xdr:cNvSpPr/>
      </xdr:nvSpPr>
      <xdr:spPr>
        <a:xfrm>
          <a:off x="1079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6CA29D6-BE11-44BB-9988-A816E0FC7DE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EAE927F-5D04-4352-8284-3FAB48BBE60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BD77073-2BD7-45AD-AB93-389987DE96C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9D1E82A-9A7D-444F-BF87-AA385E344B9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26D92AA-4BC4-424F-B727-9B0DE6EF66B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124460</xdr:rowOff>
    </xdr:from>
    <xdr:to>
      <xdr:col>24</xdr:col>
      <xdr:colOff>114300</xdr:colOff>
      <xdr:row>59</xdr:row>
      <xdr:rowOff>54610</xdr:rowOff>
    </xdr:to>
    <xdr:sp macro="" textlink="">
      <xdr:nvSpPr>
        <xdr:cNvPr id="187" name="楕円 186">
          <a:extLst>
            <a:ext uri="{FF2B5EF4-FFF2-40B4-BE49-F238E27FC236}">
              <a16:creationId xmlns:a16="http://schemas.microsoft.com/office/drawing/2014/main" id="{3652C77E-156B-4318-A544-40B47609FB65}"/>
            </a:ext>
          </a:extLst>
        </xdr:cNvPr>
        <xdr:cNvSpPr/>
      </xdr:nvSpPr>
      <xdr:spPr>
        <a:xfrm>
          <a:off x="45847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147337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3FDBA6A-BE69-4306-BE1F-E0E28CDF332C}"/>
            </a:ext>
          </a:extLst>
        </xdr:cNvPr>
        <xdr:cNvSpPr txBox="1"/>
      </xdr:nvSpPr>
      <xdr:spPr>
        <a:xfrm>
          <a:off x="4673600"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132080</xdr:rowOff>
    </xdr:from>
    <xdr:to>
      <xdr:col>20</xdr:col>
      <xdr:colOff>38100</xdr:colOff>
      <xdr:row>63</xdr:row>
      <xdr:rowOff>62230</xdr:rowOff>
    </xdr:to>
    <xdr:sp macro="" textlink="">
      <xdr:nvSpPr>
        <xdr:cNvPr id="189" name="楕円 188">
          <a:extLst>
            <a:ext uri="{FF2B5EF4-FFF2-40B4-BE49-F238E27FC236}">
              <a16:creationId xmlns:a16="http://schemas.microsoft.com/office/drawing/2014/main" id="{E2505F55-3F83-4374-8FA7-22B7E0BDCD3A}"/>
            </a:ext>
          </a:extLst>
        </xdr:cNvPr>
        <xdr:cNvSpPr/>
      </xdr:nvSpPr>
      <xdr:spPr>
        <a:xfrm>
          <a:off x="3746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3810</xdr:rowOff>
    </xdr:from>
    <xdr:to>
      <xdr:col>24</xdr:col>
      <xdr:colOff>63500</xdr:colOff>
      <xdr:row>63</xdr:row>
      <xdr:rowOff>11430</xdr:rowOff>
    </xdr:to>
    <xdr:cxnSp macro="">
      <xdr:nvCxnSpPr>
        <xdr:cNvPr id="190" name="直線コネクタ 189">
          <a:extLst>
            <a:ext uri="{FF2B5EF4-FFF2-40B4-BE49-F238E27FC236}">
              <a16:creationId xmlns:a16="http://schemas.microsoft.com/office/drawing/2014/main" id="{0C201455-FA26-477C-A92D-46548B7B883E}"/>
            </a:ext>
          </a:extLst>
        </xdr:cNvPr>
        <xdr:cNvCxnSpPr/>
      </xdr:nvCxnSpPr>
      <xdr:spPr>
        <a:xfrm flipV="1">
          <a:off x="3797300" y="10119360"/>
          <a:ext cx="838200" cy="69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114935</xdr:rowOff>
    </xdr:from>
    <xdr:to>
      <xdr:col>15</xdr:col>
      <xdr:colOff>101600</xdr:colOff>
      <xdr:row>63</xdr:row>
      <xdr:rowOff>45085</xdr:rowOff>
    </xdr:to>
    <xdr:sp macro="" textlink="">
      <xdr:nvSpPr>
        <xdr:cNvPr id="191" name="楕円 190">
          <a:extLst>
            <a:ext uri="{FF2B5EF4-FFF2-40B4-BE49-F238E27FC236}">
              <a16:creationId xmlns:a16="http://schemas.microsoft.com/office/drawing/2014/main" id="{CB4B3264-287C-4416-9727-8414F0FA97AF}"/>
            </a:ext>
          </a:extLst>
        </xdr:cNvPr>
        <xdr:cNvSpPr/>
      </xdr:nvSpPr>
      <xdr:spPr>
        <a:xfrm>
          <a:off x="2857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165735</xdr:rowOff>
    </xdr:from>
    <xdr:to>
      <xdr:col>19</xdr:col>
      <xdr:colOff>177800</xdr:colOff>
      <xdr:row>63</xdr:row>
      <xdr:rowOff>11430</xdr:rowOff>
    </xdr:to>
    <xdr:cxnSp macro="">
      <xdr:nvCxnSpPr>
        <xdr:cNvPr id="192" name="直線コネクタ 191">
          <a:extLst>
            <a:ext uri="{FF2B5EF4-FFF2-40B4-BE49-F238E27FC236}">
              <a16:creationId xmlns:a16="http://schemas.microsoft.com/office/drawing/2014/main" id="{D9B9E697-A2B3-4A10-BAB6-610990E3DB70}"/>
            </a:ext>
          </a:extLst>
        </xdr:cNvPr>
        <xdr:cNvCxnSpPr/>
      </xdr:nvCxnSpPr>
      <xdr:spPr>
        <a:xfrm>
          <a:off x="2908300" y="107956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111125</xdr:rowOff>
    </xdr:from>
    <xdr:to>
      <xdr:col>10</xdr:col>
      <xdr:colOff>165100</xdr:colOff>
      <xdr:row>63</xdr:row>
      <xdr:rowOff>41275</xdr:rowOff>
    </xdr:to>
    <xdr:sp macro="" textlink="">
      <xdr:nvSpPr>
        <xdr:cNvPr id="193" name="楕円 192">
          <a:extLst>
            <a:ext uri="{FF2B5EF4-FFF2-40B4-BE49-F238E27FC236}">
              <a16:creationId xmlns:a16="http://schemas.microsoft.com/office/drawing/2014/main" id="{344FB6DA-EFE6-455A-9781-DD7BF482713F}"/>
            </a:ext>
          </a:extLst>
        </xdr:cNvPr>
        <xdr:cNvSpPr/>
      </xdr:nvSpPr>
      <xdr:spPr>
        <a:xfrm>
          <a:off x="1968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161925</xdr:rowOff>
    </xdr:from>
    <xdr:to>
      <xdr:col>15</xdr:col>
      <xdr:colOff>50800</xdr:colOff>
      <xdr:row>62</xdr:row>
      <xdr:rowOff>165735</xdr:rowOff>
    </xdr:to>
    <xdr:cxnSp macro="">
      <xdr:nvCxnSpPr>
        <xdr:cNvPr id="194" name="直線コネクタ 193">
          <a:extLst>
            <a:ext uri="{FF2B5EF4-FFF2-40B4-BE49-F238E27FC236}">
              <a16:creationId xmlns:a16="http://schemas.microsoft.com/office/drawing/2014/main" id="{488351EE-B95C-42F5-AA88-01BD1DC2B31C}"/>
            </a:ext>
          </a:extLst>
        </xdr:cNvPr>
        <xdr:cNvCxnSpPr/>
      </xdr:nvCxnSpPr>
      <xdr:spPr>
        <a:xfrm>
          <a:off x="2019300" y="107918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107315</xdr:rowOff>
    </xdr:from>
    <xdr:to>
      <xdr:col>6</xdr:col>
      <xdr:colOff>38100</xdr:colOff>
      <xdr:row>63</xdr:row>
      <xdr:rowOff>37465</xdr:rowOff>
    </xdr:to>
    <xdr:sp macro="" textlink="">
      <xdr:nvSpPr>
        <xdr:cNvPr id="195" name="楕円 194">
          <a:extLst>
            <a:ext uri="{FF2B5EF4-FFF2-40B4-BE49-F238E27FC236}">
              <a16:creationId xmlns:a16="http://schemas.microsoft.com/office/drawing/2014/main" id="{50EF2B98-35BC-4E99-9864-FE2768B3C383}"/>
            </a:ext>
          </a:extLst>
        </xdr:cNvPr>
        <xdr:cNvSpPr/>
      </xdr:nvSpPr>
      <xdr:spPr>
        <a:xfrm>
          <a:off x="1079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158115</xdr:rowOff>
    </xdr:from>
    <xdr:to>
      <xdr:col>10</xdr:col>
      <xdr:colOff>114300</xdr:colOff>
      <xdr:row>62</xdr:row>
      <xdr:rowOff>161925</xdr:rowOff>
    </xdr:to>
    <xdr:cxnSp macro="">
      <xdr:nvCxnSpPr>
        <xdr:cNvPr id="196" name="直線コネクタ 195">
          <a:extLst>
            <a:ext uri="{FF2B5EF4-FFF2-40B4-BE49-F238E27FC236}">
              <a16:creationId xmlns:a16="http://schemas.microsoft.com/office/drawing/2014/main" id="{088E1784-D387-4DF2-9A52-40DA47405500}"/>
            </a:ext>
          </a:extLst>
        </xdr:cNvPr>
        <xdr:cNvCxnSpPr/>
      </xdr:nvCxnSpPr>
      <xdr:spPr>
        <a:xfrm>
          <a:off x="1130300" y="107880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97" name="n_1aveValue【体育館・プール】&#10;有形固定資産減価償却率">
          <a:extLst>
            <a:ext uri="{FF2B5EF4-FFF2-40B4-BE49-F238E27FC236}">
              <a16:creationId xmlns:a16="http://schemas.microsoft.com/office/drawing/2014/main" id="{004E5518-2A88-4DD9-8C3E-C089A6D5654D}"/>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8" name="n_2aveValue【体育館・プール】&#10;有形固定資産減価償却率">
          <a:extLst>
            <a:ext uri="{FF2B5EF4-FFF2-40B4-BE49-F238E27FC236}">
              <a16:creationId xmlns:a16="http://schemas.microsoft.com/office/drawing/2014/main" id="{203EB712-CC5C-407A-82BD-4295286B6A85}"/>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141622</xdr:rowOff>
    </xdr:from>
    <xdr:ext cx="405111" cy="259045"/>
    <xdr:sp macro="" textlink="">
      <xdr:nvSpPr>
        <xdr:cNvPr id="199" name="n_3aveValue【体育館・プール】&#10;有形固定資産減価償却率">
          <a:extLst>
            <a:ext uri="{FF2B5EF4-FFF2-40B4-BE49-F238E27FC236}">
              <a16:creationId xmlns:a16="http://schemas.microsoft.com/office/drawing/2014/main" id="{AC3F722A-CADB-45F8-B183-679B029ECC0E}"/>
            </a:ext>
          </a:extLst>
        </xdr:cNvPr>
        <xdr:cNvSpPr txBox="1"/>
      </xdr:nvSpPr>
      <xdr:spPr>
        <a:xfrm>
          <a:off x="1816744" y="1025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93997</xdr:rowOff>
    </xdr:from>
    <xdr:ext cx="405111" cy="259045"/>
    <xdr:sp macro="" textlink="">
      <xdr:nvSpPr>
        <xdr:cNvPr id="200" name="n_4aveValue【体育館・プール】&#10;有形固定資産減価償却率">
          <a:extLst>
            <a:ext uri="{FF2B5EF4-FFF2-40B4-BE49-F238E27FC236}">
              <a16:creationId xmlns:a16="http://schemas.microsoft.com/office/drawing/2014/main" id="{F11676DC-946F-4C76-A50D-248251EE40F7}"/>
            </a:ext>
          </a:extLst>
        </xdr:cNvPr>
        <xdr:cNvSpPr txBox="1"/>
      </xdr:nvSpPr>
      <xdr:spPr>
        <a:xfrm>
          <a:off x="9277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53357</xdr:rowOff>
    </xdr:from>
    <xdr:ext cx="405111" cy="259045"/>
    <xdr:sp macro="" textlink="">
      <xdr:nvSpPr>
        <xdr:cNvPr id="201" name="n_1mainValue【体育館・プール】&#10;有形固定資産減価償却率">
          <a:extLst>
            <a:ext uri="{FF2B5EF4-FFF2-40B4-BE49-F238E27FC236}">
              <a16:creationId xmlns:a16="http://schemas.microsoft.com/office/drawing/2014/main" id="{DAF56998-6101-4E42-975A-763C8D64B15E}"/>
            </a:ext>
          </a:extLst>
        </xdr:cNvPr>
        <xdr:cNvSpPr txBox="1"/>
      </xdr:nvSpPr>
      <xdr:spPr>
        <a:xfrm>
          <a:off x="35820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36212</xdr:rowOff>
    </xdr:from>
    <xdr:ext cx="405111" cy="259045"/>
    <xdr:sp macro="" textlink="">
      <xdr:nvSpPr>
        <xdr:cNvPr id="202" name="n_2mainValue【体育館・プール】&#10;有形固定資産減価償却率">
          <a:extLst>
            <a:ext uri="{FF2B5EF4-FFF2-40B4-BE49-F238E27FC236}">
              <a16:creationId xmlns:a16="http://schemas.microsoft.com/office/drawing/2014/main" id="{23145351-3A3A-4980-9B7A-077E10D87CF4}"/>
            </a:ext>
          </a:extLst>
        </xdr:cNvPr>
        <xdr:cNvSpPr txBox="1"/>
      </xdr:nvSpPr>
      <xdr:spPr>
        <a:xfrm>
          <a:off x="2705744"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32402</xdr:rowOff>
    </xdr:from>
    <xdr:ext cx="405111" cy="259045"/>
    <xdr:sp macro="" textlink="">
      <xdr:nvSpPr>
        <xdr:cNvPr id="203" name="n_3mainValue【体育館・プール】&#10;有形固定資産減価償却率">
          <a:extLst>
            <a:ext uri="{FF2B5EF4-FFF2-40B4-BE49-F238E27FC236}">
              <a16:creationId xmlns:a16="http://schemas.microsoft.com/office/drawing/2014/main" id="{19215C4E-6E2E-40E1-85F9-7054D38DE4B1}"/>
            </a:ext>
          </a:extLst>
        </xdr:cNvPr>
        <xdr:cNvSpPr txBox="1"/>
      </xdr:nvSpPr>
      <xdr:spPr>
        <a:xfrm>
          <a:off x="1816744"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28592</xdr:rowOff>
    </xdr:from>
    <xdr:ext cx="405111" cy="259045"/>
    <xdr:sp macro="" textlink="">
      <xdr:nvSpPr>
        <xdr:cNvPr id="204" name="n_4mainValue【体育館・プール】&#10;有形固定資産減価償却率">
          <a:extLst>
            <a:ext uri="{FF2B5EF4-FFF2-40B4-BE49-F238E27FC236}">
              <a16:creationId xmlns:a16="http://schemas.microsoft.com/office/drawing/2014/main" id="{65C6A726-91CE-4B9F-B45E-D84D2DF95358}"/>
            </a:ext>
          </a:extLst>
        </xdr:cNvPr>
        <xdr:cNvSpPr txBox="1"/>
      </xdr:nvSpPr>
      <xdr:spPr>
        <a:xfrm>
          <a:off x="927744"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2B0B7D2-D135-4D5C-92D2-BCB21DA32D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C2314B9-3D9C-4B4A-B762-C348B8D67FA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CB8AE67-B2E3-46B9-A1E9-6EDF856E5AA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A9E864A-46DF-475E-B3D7-9FBA7C109F4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83EE7A6-C448-4FDC-8644-159E0050F7A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2651A3A-1C40-4119-9D68-24E50D46C1C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E1D729B-C26B-4B92-97AE-261757C1198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7AE973E-F1AA-4B83-96AD-F04AC1517A3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42BE2C7-3E39-424B-924E-C4344C00B83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682A851-2010-4808-95C0-F3FC791BFBB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B998E6E-840C-431F-AAA9-558F27FEB40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2C946117-CA8E-4F48-A638-0C296BC143F4}"/>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A79C1CBB-96E9-4907-A85B-0E51769F9B7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F5097BC3-84AB-4A3A-8638-99242939DAB7}"/>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53F0478F-3CF5-46CA-AF4B-8BC8BBD5570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DA1B2770-1ED3-40BD-A1F6-B16B684D815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7D272FC2-917A-4A16-9243-7234427CB95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3C7CB758-A0E9-477C-8D2F-FBC216AC303F}"/>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4DBC2321-539D-4C23-AF71-758105B811F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78AD695E-DCB4-4547-80E7-E423A359D13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7056B8EC-DD21-43C7-8031-ED2862764C8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a:extLst>
            <a:ext uri="{FF2B5EF4-FFF2-40B4-BE49-F238E27FC236}">
              <a16:creationId xmlns:a16="http://schemas.microsoft.com/office/drawing/2014/main" id="{A64B778E-6BA3-41D8-851B-922E3CABD2F2}"/>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a16="http://schemas.microsoft.com/office/drawing/2014/main" id="{DFC5436D-0AE0-45FB-BB6F-0CD8730AEC83}"/>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a16="http://schemas.microsoft.com/office/drawing/2014/main" id="{D60B3B9F-9E75-4D65-B45A-77798C38476A}"/>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a:extLst>
            <a:ext uri="{FF2B5EF4-FFF2-40B4-BE49-F238E27FC236}">
              <a16:creationId xmlns:a16="http://schemas.microsoft.com/office/drawing/2014/main" id="{2D7C8F4A-0EA4-494E-B582-04645A9C6768}"/>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a:extLst>
            <a:ext uri="{FF2B5EF4-FFF2-40B4-BE49-F238E27FC236}">
              <a16:creationId xmlns:a16="http://schemas.microsoft.com/office/drawing/2014/main" id="{CCB2A070-703C-4D04-B128-140ABFE828C1}"/>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231" name="【体育館・プール】&#10;一人当たり面積平均値テキスト">
          <a:extLst>
            <a:ext uri="{FF2B5EF4-FFF2-40B4-BE49-F238E27FC236}">
              <a16:creationId xmlns:a16="http://schemas.microsoft.com/office/drawing/2014/main" id="{4435D751-51F4-49DD-9580-E1FEDB6B42D0}"/>
            </a:ext>
          </a:extLst>
        </xdr:cNvPr>
        <xdr:cNvSpPr txBox="1"/>
      </xdr:nvSpPr>
      <xdr:spPr>
        <a:xfrm>
          <a:off x="10515600" y="10529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a:extLst>
            <a:ext uri="{FF2B5EF4-FFF2-40B4-BE49-F238E27FC236}">
              <a16:creationId xmlns:a16="http://schemas.microsoft.com/office/drawing/2014/main" id="{DFED861A-8F37-4A74-BA76-27FA1276BF37}"/>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a:extLst>
            <a:ext uri="{FF2B5EF4-FFF2-40B4-BE49-F238E27FC236}">
              <a16:creationId xmlns:a16="http://schemas.microsoft.com/office/drawing/2014/main" id="{7C674EC5-8D6E-496C-9B9A-1F39F720DF72}"/>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a:extLst>
            <a:ext uri="{FF2B5EF4-FFF2-40B4-BE49-F238E27FC236}">
              <a16:creationId xmlns:a16="http://schemas.microsoft.com/office/drawing/2014/main" id="{C435BC25-DEE7-4FC4-8122-171454F09692}"/>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167742</xdr:rowOff>
    </xdr:from>
    <xdr:to>
      <xdr:col>41</xdr:col>
      <xdr:colOff>101600</xdr:colOff>
      <xdr:row>62</xdr:row>
      <xdr:rowOff>97892</xdr:rowOff>
    </xdr:to>
    <xdr:sp macro="" textlink="">
      <xdr:nvSpPr>
        <xdr:cNvPr id="235" name="フローチャート: 判断 234">
          <a:extLst>
            <a:ext uri="{FF2B5EF4-FFF2-40B4-BE49-F238E27FC236}">
              <a16:creationId xmlns:a16="http://schemas.microsoft.com/office/drawing/2014/main" id="{694C16AA-E0F6-4982-B3B7-07B8ADA32645}"/>
            </a:ext>
          </a:extLst>
        </xdr:cNvPr>
        <xdr:cNvSpPr/>
      </xdr:nvSpPr>
      <xdr:spPr>
        <a:xfrm>
          <a:off x="7810500" y="1062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18694</xdr:rowOff>
    </xdr:from>
    <xdr:to>
      <xdr:col>36</xdr:col>
      <xdr:colOff>165100</xdr:colOff>
      <xdr:row>62</xdr:row>
      <xdr:rowOff>120294</xdr:rowOff>
    </xdr:to>
    <xdr:sp macro="" textlink="">
      <xdr:nvSpPr>
        <xdr:cNvPr id="236" name="フローチャート: 判断 235">
          <a:extLst>
            <a:ext uri="{FF2B5EF4-FFF2-40B4-BE49-F238E27FC236}">
              <a16:creationId xmlns:a16="http://schemas.microsoft.com/office/drawing/2014/main" id="{3BAE27B2-B596-4940-8CD0-F31477FE6FFC}"/>
            </a:ext>
          </a:extLst>
        </xdr:cNvPr>
        <xdr:cNvSpPr/>
      </xdr:nvSpPr>
      <xdr:spPr>
        <a:xfrm>
          <a:off x="6921500" y="1064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EC8D793-464F-4ABF-A78F-07C27062D29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A404415-E435-46C2-9AB9-2A3B00953FB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5BFDBF3-272E-4845-A7D9-BDD34E7BCD7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C6AF298-0FCB-4BBF-B0CC-EE4E6836D8E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E99CADD-FF43-40FA-8800-0F04E1D9F4E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69901</xdr:rowOff>
    </xdr:from>
    <xdr:to>
      <xdr:col>55</xdr:col>
      <xdr:colOff>50800</xdr:colOff>
      <xdr:row>56</xdr:row>
      <xdr:rowOff>51</xdr:rowOff>
    </xdr:to>
    <xdr:sp macro="" textlink="">
      <xdr:nvSpPr>
        <xdr:cNvPr id="242" name="楕円 241">
          <a:extLst>
            <a:ext uri="{FF2B5EF4-FFF2-40B4-BE49-F238E27FC236}">
              <a16:creationId xmlns:a16="http://schemas.microsoft.com/office/drawing/2014/main" id="{A19DF47D-754E-471F-8785-65B0A200B528}"/>
            </a:ext>
          </a:extLst>
        </xdr:cNvPr>
        <xdr:cNvSpPr/>
      </xdr:nvSpPr>
      <xdr:spPr>
        <a:xfrm>
          <a:off x="10426700" y="949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22928</xdr:rowOff>
    </xdr:from>
    <xdr:ext cx="469744" cy="259045"/>
    <xdr:sp macro="" textlink="">
      <xdr:nvSpPr>
        <xdr:cNvPr id="243" name="【体育館・プール】&#10;一人当たり面積該当値テキスト">
          <a:extLst>
            <a:ext uri="{FF2B5EF4-FFF2-40B4-BE49-F238E27FC236}">
              <a16:creationId xmlns:a16="http://schemas.microsoft.com/office/drawing/2014/main" id="{60B46DD3-1B6B-401C-A625-B1DAC7302471}"/>
            </a:ext>
          </a:extLst>
        </xdr:cNvPr>
        <xdr:cNvSpPr txBox="1"/>
      </xdr:nvSpPr>
      <xdr:spPr>
        <a:xfrm>
          <a:off x="10515600" y="94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99619</xdr:rowOff>
    </xdr:from>
    <xdr:to>
      <xdr:col>50</xdr:col>
      <xdr:colOff>165100</xdr:colOff>
      <xdr:row>58</xdr:row>
      <xdr:rowOff>29769</xdr:rowOff>
    </xdr:to>
    <xdr:sp macro="" textlink="">
      <xdr:nvSpPr>
        <xdr:cNvPr id="244" name="楕円 243">
          <a:extLst>
            <a:ext uri="{FF2B5EF4-FFF2-40B4-BE49-F238E27FC236}">
              <a16:creationId xmlns:a16="http://schemas.microsoft.com/office/drawing/2014/main" id="{CBE00CBB-7AB2-44B2-8FDA-441D2EF421F7}"/>
            </a:ext>
          </a:extLst>
        </xdr:cNvPr>
        <xdr:cNvSpPr/>
      </xdr:nvSpPr>
      <xdr:spPr>
        <a:xfrm>
          <a:off x="9588500" y="987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120701</xdr:rowOff>
    </xdr:from>
    <xdr:to>
      <xdr:col>55</xdr:col>
      <xdr:colOff>0</xdr:colOff>
      <xdr:row>57</xdr:row>
      <xdr:rowOff>150419</xdr:rowOff>
    </xdr:to>
    <xdr:cxnSp macro="">
      <xdr:nvCxnSpPr>
        <xdr:cNvPr id="245" name="直線コネクタ 244">
          <a:extLst>
            <a:ext uri="{FF2B5EF4-FFF2-40B4-BE49-F238E27FC236}">
              <a16:creationId xmlns:a16="http://schemas.microsoft.com/office/drawing/2014/main" id="{5D29E8F7-FDF1-4296-A41E-25312C5D6F07}"/>
            </a:ext>
          </a:extLst>
        </xdr:cNvPr>
        <xdr:cNvCxnSpPr/>
      </xdr:nvCxnSpPr>
      <xdr:spPr>
        <a:xfrm flipV="1">
          <a:off x="9639300" y="9550451"/>
          <a:ext cx="838200" cy="37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130251</xdr:rowOff>
    </xdr:from>
    <xdr:to>
      <xdr:col>46</xdr:col>
      <xdr:colOff>38100</xdr:colOff>
      <xdr:row>58</xdr:row>
      <xdr:rowOff>60401</xdr:rowOff>
    </xdr:to>
    <xdr:sp macro="" textlink="">
      <xdr:nvSpPr>
        <xdr:cNvPr id="246" name="楕円 245">
          <a:extLst>
            <a:ext uri="{FF2B5EF4-FFF2-40B4-BE49-F238E27FC236}">
              <a16:creationId xmlns:a16="http://schemas.microsoft.com/office/drawing/2014/main" id="{7DC292A1-8580-4B1E-8ECD-ED30D5A6A7FF}"/>
            </a:ext>
          </a:extLst>
        </xdr:cNvPr>
        <xdr:cNvSpPr/>
      </xdr:nvSpPr>
      <xdr:spPr>
        <a:xfrm>
          <a:off x="8699500" y="99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150419</xdr:rowOff>
    </xdr:from>
    <xdr:to>
      <xdr:col>50</xdr:col>
      <xdr:colOff>114300</xdr:colOff>
      <xdr:row>58</xdr:row>
      <xdr:rowOff>9601</xdr:rowOff>
    </xdr:to>
    <xdr:cxnSp macro="">
      <xdr:nvCxnSpPr>
        <xdr:cNvPr id="247" name="直線コネクタ 246">
          <a:extLst>
            <a:ext uri="{FF2B5EF4-FFF2-40B4-BE49-F238E27FC236}">
              <a16:creationId xmlns:a16="http://schemas.microsoft.com/office/drawing/2014/main" id="{461CE650-C661-4D74-92F2-EA95BB43402A}"/>
            </a:ext>
          </a:extLst>
        </xdr:cNvPr>
        <xdr:cNvCxnSpPr/>
      </xdr:nvCxnSpPr>
      <xdr:spPr>
        <a:xfrm flipV="1">
          <a:off x="8750300" y="9923069"/>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35154</xdr:rowOff>
    </xdr:from>
    <xdr:to>
      <xdr:col>41</xdr:col>
      <xdr:colOff>101600</xdr:colOff>
      <xdr:row>57</xdr:row>
      <xdr:rowOff>136754</xdr:rowOff>
    </xdr:to>
    <xdr:sp macro="" textlink="">
      <xdr:nvSpPr>
        <xdr:cNvPr id="248" name="楕円 247">
          <a:extLst>
            <a:ext uri="{FF2B5EF4-FFF2-40B4-BE49-F238E27FC236}">
              <a16:creationId xmlns:a16="http://schemas.microsoft.com/office/drawing/2014/main" id="{96E76538-82DE-44EA-B556-364FA5A19DF1}"/>
            </a:ext>
          </a:extLst>
        </xdr:cNvPr>
        <xdr:cNvSpPr/>
      </xdr:nvSpPr>
      <xdr:spPr>
        <a:xfrm>
          <a:off x="7810500" y="980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85954</xdr:rowOff>
    </xdr:from>
    <xdr:to>
      <xdr:col>45</xdr:col>
      <xdr:colOff>177800</xdr:colOff>
      <xdr:row>58</xdr:row>
      <xdr:rowOff>9601</xdr:rowOff>
    </xdr:to>
    <xdr:cxnSp macro="">
      <xdr:nvCxnSpPr>
        <xdr:cNvPr id="249" name="直線コネクタ 248">
          <a:extLst>
            <a:ext uri="{FF2B5EF4-FFF2-40B4-BE49-F238E27FC236}">
              <a16:creationId xmlns:a16="http://schemas.microsoft.com/office/drawing/2014/main" id="{17DCB13B-2CD9-4631-90DA-55F0035FC1EC}"/>
            </a:ext>
          </a:extLst>
        </xdr:cNvPr>
        <xdr:cNvCxnSpPr/>
      </xdr:nvCxnSpPr>
      <xdr:spPr>
        <a:xfrm>
          <a:off x="7861300" y="9858604"/>
          <a:ext cx="889000" cy="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126136</xdr:rowOff>
    </xdr:from>
    <xdr:to>
      <xdr:col>36</xdr:col>
      <xdr:colOff>165100</xdr:colOff>
      <xdr:row>58</xdr:row>
      <xdr:rowOff>56286</xdr:rowOff>
    </xdr:to>
    <xdr:sp macro="" textlink="">
      <xdr:nvSpPr>
        <xdr:cNvPr id="250" name="楕円 249">
          <a:extLst>
            <a:ext uri="{FF2B5EF4-FFF2-40B4-BE49-F238E27FC236}">
              <a16:creationId xmlns:a16="http://schemas.microsoft.com/office/drawing/2014/main" id="{DF379EFA-4810-4819-9957-CEB7B7659C45}"/>
            </a:ext>
          </a:extLst>
        </xdr:cNvPr>
        <xdr:cNvSpPr/>
      </xdr:nvSpPr>
      <xdr:spPr>
        <a:xfrm>
          <a:off x="6921500" y="989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85954</xdr:rowOff>
    </xdr:from>
    <xdr:to>
      <xdr:col>41</xdr:col>
      <xdr:colOff>50800</xdr:colOff>
      <xdr:row>58</xdr:row>
      <xdr:rowOff>5486</xdr:rowOff>
    </xdr:to>
    <xdr:cxnSp macro="">
      <xdr:nvCxnSpPr>
        <xdr:cNvPr id="251" name="直線コネクタ 250">
          <a:extLst>
            <a:ext uri="{FF2B5EF4-FFF2-40B4-BE49-F238E27FC236}">
              <a16:creationId xmlns:a16="http://schemas.microsoft.com/office/drawing/2014/main" id="{0AFBFED6-94CC-4D5D-A3AD-C21FB97F5B4A}"/>
            </a:ext>
          </a:extLst>
        </xdr:cNvPr>
        <xdr:cNvCxnSpPr/>
      </xdr:nvCxnSpPr>
      <xdr:spPr>
        <a:xfrm flipV="1">
          <a:off x="6972300" y="9858604"/>
          <a:ext cx="889000" cy="9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252" name="n_1aveValue【体育館・プール】&#10;一人当たり面積">
          <a:extLst>
            <a:ext uri="{FF2B5EF4-FFF2-40B4-BE49-F238E27FC236}">
              <a16:creationId xmlns:a16="http://schemas.microsoft.com/office/drawing/2014/main" id="{1AEC6CD3-A0B8-4735-A016-C5E99DDA25D0}"/>
            </a:ext>
          </a:extLst>
        </xdr:cNvPr>
        <xdr:cNvSpPr txBox="1"/>
      </xdr:nvSpPr>
      <xdr:spPr>
        <a:xfrm>
          <a:off x="9391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253" name="n_2aveValue【体育館・プール】&#10;一人当たり面積">
          <a:extLst>
            <a:ext uri="{FF2B5EF4-FFF2-40B4-BE49-F238E27FC236}">
              <a16:creationId xmlns:a16="http://schemas.microsoft.com/office/drawing/2014/main" id="{6E746ECE-8A91-4545-B2B3-7BECF5CA653C}"/>
            </a:ext>
          </a:extLst>
        </xdr:cNvPr>
        <xdr:cNvSpPr txBox="1"/>
      </xdr:nvSpPr>
      <xdr:spPr>
        <a:xfrm>
          <a:off x="8515427" y="1068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89019</xdr:rowOff>
    </xdr:from>
    <xdr:ext cx="469744" cy="259045"/>
    <xdr:sp macro="" textlink="">
      <xdr:nvSpPr>
        <xdr:cNvPr id="254" name="n_3aveValue【体育館・プール】&#10;一人当たり面積">
          <a:extLst>
            <a:ext uri="{FF2B5EF4-FFF2-40B4-BE49-F238E27FC236}">
              <a16:creationId xmlns:a16="http://schemas.microsoft.com/office/drawing/2014/main" id="{030F9071-8CC6-4F4E-A6B9-842C68EB5178}"/>
            </a:ext>
          </a:extLst>
        </xdr:cNvPr>
        <xdr:cNvSpPr txBox="1"/>
      </xdr:nvSpPr>
      <xdr:spPr>
        <a:xfrm>
          <a:off x="7626427" y="1071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111421</xdr:rowOff>
    </xdr:from>
    <xdr:ext cx="469744" cy="259045"/>
    <xdr:sp macro="" textlink="">
      <xdr:nvSpPr>
        <xdr:cNvPr id="255" name="n_4aveValue【体育館・プール】&#10;一人当たり面積">
          <a:extLst>
            <a:ext uri="{FF2B5EF4-FFF2-40B4-BE49-F238E27FC236}">
              <a16:creationId xmlns:a16="http://schemas.microsoft.com/office/drawing/2014/main" id="{C7E27394-4D08-40D9-891B-47BC6BDF0958}"/>
            </a:ext>
          </a:extLst>
        </xdr:cNvPr>
        <xdr:cNvSpPr txBox="1"/>
      </xdr:nvSpPr>
      <xdr:spPr>
        <a:xfrm>
          <a:off x="6737427" y="1074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46296</xdr:rowOff>
    </xdr:from>
    <xdr:ext cx="469744" cy="259045"/>
    <xdr:sp macro="" textlink="">
      <xdr:nvSpPr>
        <xdr:cNvPr id="256" name="n_1mainValue【体育館・プール】&#10;一人当たり面積">
          <a:extLst>
            <a:ext uri="{FF2B5EF4-FFF2-40B4-BE49-F238E27FC236}">
              <a16:creationId xmlns:a16="http://schemas.microsoft.com/office/drawing/2014/main" id="{E8FAD5CC-2EEA-4A2F-A80F-147974A8B154}"/>
            </a:ext>
          </a:extLst>
        </xdr:cNvPr>
        <xdr:cNvSpPr txBox="1"/>
      </xdr:nvSpPr>
      <xdr:spPr>
        <a:xfrm>
          <a:off x="9391727" y="964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76928</xdr:rowOff>
    </xdr:from>
    <xdr:ext cx="469744" cy="259045"/>
    <xdr:sp macro="" textlink="">
      <xdr:nvSpPr>
        <xdr:cNvPr id="257" name="n_2mainValue【体育館・プール】&#10;一人当たり面積">
          <a:extLst>
            <a:ext uri="{FF2B5EF4-FFF2-40B4-BE49-F238E27FC236}">
              <a16:creationId xmlns:a16="http://schemas.microsoft.com/office/drawing/2014/main" id="{DCA8693E-7997-4055-A5BF-FC8857B46A12}"/>
            </a:ext>
          </a:extLst>
        </xdr:cNvPr>
        <xdr:cNvSpPr txBox="1"/>
      </xdr:nvSpPr>
      <xdr:spPr>
        <a:xfrm>
          <a:off x="8515427" y="967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153281</xdr:rowOff>
    </xdr:from>
    <xdr:ext cx="469744" cy="259045"/>
    <xdr:sp macro="" textlink="">
      <xdr:nvSpPr>
        <xdr:cNvPr id="258" name="n_3mainValue【体育館・プール】&#10;一人当たり面積">
          <a:extLst>
            <a:ext uri="{FF2B5EF4-FFF2-40B4-BE49-F238E27FC236}">
              <a16:creationId xmlns:a16="http://schemas.microsoft.com/office/drawing/2014/main" id="{B60D1638-BCB7-45BE-839F-274954BE73E0}"/>
            </a:ext>
          </a:extLst>
        </xdr:cNvPr>
        <xdr:cNvSpPr txBox="1"/>
      </xdr:nvSpPr>
      <xdr:spPr>
        <a:xfrm>
          <a:off x="7626427" y="958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72813</xdr:rowOff>
    </xdr:from>
    <xdr:ext cx="469744" cy="259045"/>
    <xdr:sp macro="" textlink="">
      <xdr:nvSpPr>
        <xdr:cNvPr id="259" name="n_4mainValue【体育館・プール】&#10;一人当たり面積">
          <a:extLst>
            <a:ext uri="{FF2B5EF4-FFF2-40B4-BE49-F238E27FC236}">
              <a16:creationId xmlns:a16="http://schemas.microsoft.com/office/drawing/2014/main" id="{C6C942B0-D593-4ABA-B162-0FD992FCDADC}"/>
            </a:ext>
          </a:extLst>
        </xdr:cNvPr>
        <xdr:cNvSpPr txBox="1"/>
      </xdr:nvSpPr>
      <xdr:spPr>
        <a:xfrm>
          <a:off x="6737427" y="967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B289C6C2-8043-433F-8196-506F5AFDEE6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901EF253-DE0F-4F64-AC27-164DFA15271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7731B675-4D51-4A9B-B173-E27DC804D87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D625DA3A-F693-42A3-86F1-2F35A4472ED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3CA15029-1651-4754-A96E-2610F738AD9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8347B2E3-E934-44F7-943D-15535FBD7E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E00015AA-142A-49F7-94C4-78B7FF64E62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C257715C-88CA-4BE2-89A3-742EC915DB2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84EECC59-940F-4865-AC83-402F7C6B1A7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23C9A5A6-463D-4AB2-B171-07066B8426B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66D58666-2E75-4697-8B71-F62D11633F8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F83E31E7-B200-4280-A692-08C8819262B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E6538F1A-B13C-4EBF-868C-54C984BA54A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955FC095-AC59-4192-B878-E4940C01DD8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49F388CA-3F3C-4BA0-B3F4-D9AD8CDFBCA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39A3EFEF-D8AC-4F90-90C2-4E20F3C6AD2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585C54DA-3C40-40D5-AE40-9B6587A9A85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77C3E04A-CAFF-42B0-B2C1-27944520B43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E15A1C45-C42C-43F4-BD37-9D2D82DF1C7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538DCC02-5B79-4C43-A545-5F394D4FBDE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8C461B9F-AC5C-485C-8D5D-D6C1D80A429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B45A7210-93CF-4063-9E8F-032FBFE8010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DC576789-2BCB-48DB-958A-953DFC03074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CDC2CE3D-FFC0-4DB0-B7D4-A3D3F80BA95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413311AD-1C48-48E7-A533-CEC3E43FF711}"/>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F8360368-5D95-4A8B-B0A3-FD4A340D099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E9CDBEC8-FCD8-4657-A035-3CB462C1B34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44EA470C-BA31-4903-A6EA-B0A347D97F68}"/>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8" name="直線コネクタ 287">
          <a:extLst>
            <a:ext uri="{FF2B5EF4-FFF2-40B4-BE49-F238E27FC236}">
              <a16:creationId xmlns:a16="http://schemas.microsoft.com/office/drawing/2014/main" id="{5540400A-2143-4152-B731-BB18C07CFC28}"/>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4F68F4CA-F50D-428A-9535-7802D489E4F6}"/>
            </a:ext>
          </a:extLst>
        </xdr:cNvPr>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90" name="フローチャート: 判断 289">
          <a:extLst>
            <a:ext uri="{FF2B5EF4-FFF2-40B4-BE49-F238E27FC236}">
              <a16:creationId xmlns:a16="http://schemas.microsoft.com/office/drawing/2014/main" id="{5DE35E50-35FD-4CD7-B0D1-6D4897D3A4F9}"/>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1" name="フローチャート: 判断 290">
          <a:extLst>
            <a:ext uri="{FF2B5EF4-FFF2-40B4-BE49-F238E27FC236}">
              <a16:creationId xmlns:a16="http://schemas.microsoft.com/office/drawing/2014/main" id="{E661BD93-A567-4BFF-95AE-6152FAB2A544}"/>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2" name="フローチャート: 判断 291">
          <a:extLst>
            <a:ext uri="{FF2B5EF4-FFF2-40B4-BE49-F238E27FC236}">
              <a16:creationId xmlns:a16="http://schemas.microsoft.com/office/drawing/2014/main" id="{605F90DF-3B1C-4B32-9014-9429275AFA0C}"/>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93" name="フローチャート: 判断 292">
          <a:extLst>
            <a:ext uri="{FF2B5EF4-FFF2-40B4-BE49-F238E27FC236}">
              <a16:creationId xmlns:a16="http://schemas.microsoft.com/office/drawing/2014/main" id="{D004E851-5257-4A57-B965-AFCB4F67AB09}"/>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294" name="フローチャート: 判断 293">
          <a:extLst>
            <a:ext uri="{FF2B5EF4-FFF2-40B4-BE49-F238E27FC236}">
              <a16:creationId xmlns:a16="http://schemas.microsoft.com/office/drawing/2014/main" id="{FEEBDB2F-7631-410F-A541-FDF8A9E0335E}"/>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A2A7FD8-B8D2-4BBA-9D92-5FAD2BA6C4B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7D61E13-4C68-4987-87BD-B2FBF944ADB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25756CB-958F-41E6-87BF-C9F9D5ECBDA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4699A71-CE7A-48D7-99FE-3B6378AF515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9726729-1E43-4C6D-88EE-8C04B3E2E08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636</xdr:rowOff>
    </xdr:from>
    <xdr:to>
      <xdr:col>24</xdr:col>
      <xdr:colOff>114300</xdr:colOff>
      <xdr:row>84</xdr:row>
      <xdr:rowOff>102236</xdr:rowOff>
    </xdr:to>
    <xdr:sp macro="" textlink="">
      <xdr:nvSpPr>
        <xdr:cNvPr id="300" name="楕円 299">
          <a:extLst>
            <a:ext uri="{FF2B5EF4-FFF2-40B4-BE49-F238E27FC236}">
              <a16:creationId xmlns:a16="http://schemas.microsoft.com/office/drawing/2014/main" id="{15EE1170-2157-470F-BAC9-E0AB48C1E74F}"/>
            </a:ext>
          </a:extLst>
        </xdr:cNvPr>
        <xdr:cNvSpPr/>
      </xdr:nvSpPr>
      <xdr:spPr>
        <a:xfrm>
          <a:off x="45847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150513</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24061707-AF6D-46AF-91AB-EAFA067BBDBA}"/>
            </a:ext>
          </a:extLst>
        </xdr:cNvPr>
        <xdr:cNvSpPr txBox="1"/>
      </xdr:nvSpPr>
      <xdr:spPr>
        <a:xfrm>
          <a:off x="4673600"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158750</xdr:rowOff>
    </xdr:from>
    <xdr:to>
      <xdr:col>20</xdr:col>
      <xdr:colOff>38100</xdr:colOff>
      <xdr:row>84</xdr:row>
      <xdr:rowOff>88900</xdr:rowOff>
    </xdr:to>
    <xdr:sp macro="" textlink="">
      <xdr:nvSpPr>
        <xdr:cNvPr id="302" name="楕円 301">
          <a:extLst>
            <a:ext uri="{FF2B5EF4-FFF2-40B4-BE49-F238E27FC236}">
              <a16:creationId xmlns:a16="http://schemas.microsoft.com/office/drawing/2014/main" id="{B542AC82-3C5E-4EFC-8373-825D098FA678}"/>
            </a:ext>
          </a:extLst>
        </xdr:cNvPr>
        <xdr:cNvSpPr/>
      </xdr:nvSpPr>
      <xdr:spPr>
        <a:xfrm>
          <a:off x="3746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38100</xdr:rowOff>
    </xdr:from>
    <xdr:to>
      <xdr:col>24</xdr:col>
      <xdr:colOff>63500</xdr:colOff>
      <xdr:row>84</xdr:row>
      <xdr:rowOff>51436</xdr:rowOff>
    </xdr:to>
    <xdr:cxnSp macro="">
      <xdr:nvCxnSpPr>
        <xdr:cNvPr id="303" name="直線コネクタ 302">
          <a:extLst>
            <a:ext uri="{FF2B5EF4-FFF2-40B4-BE49-F238E27FC236}">
              <a16:creationId xmlns:a16="http://schemas.microsoft.com/office/drawing/2014/main" id="{498B2D7D-3464-48CE-BA9F-A8D0F62D81CF}"/>
            </a:ext>
          </a:extLst>
        </xdr:cNvPr>
        <xdr:cNvCxnSpPr/>
      </xdr:nvCxnSpPr>
      <xdr:spPr>
        <a:xfrm>
          <a:off x="3797300" y="1443990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122555</xdr:rowOff>
    </xdr:from>
    <xdr:to>
      <xdr:col>15</xdr:col>
      <xdr:colOff>101600</xdr:colOff>
      <xdr:row>84</xdr:row>
      <xdr:rowOff>52705</xdr:rowOff>
    </xdr:to>
    <xdr:sp macro="" textlink="">
      <xdr:nvSpPr>
        <xdr:cNvPr id="304" name="楕円 303">
          <a:extLst>
            <a:ext uri="{FF2B5EF4-FFF2-40B4-BE49-F238E27FC236}">
              <a16:creationId xmlns:a16="http://schemas.microsoft.com/office/drawing/2014/main" id="{F1D7FFE6-D1E6-4EE8-9E1D-6C343E36CA61}"/>
            </a:ext>
          </a:extLst>
        </xdr:cNvPr>
        <xdr:cNvSpPr/>
      </xdr:nvSpPr>
      <xdr:spPr>
        <a:xfrm>
          <a:off x="2857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1905</xdr:rowOff>
    </xdr:from>
    <xdr:to>
      <xdr:col>19</xdr:col>
      <xdr:colOff>177800</xdr:colOff>
      <xdr:row>84</xdr:row>
      <xdr:rowOff>38100</xdr:rowOff>
    </xdr:to>
    <xdr:cxnSp macro="">
      <xdr:nvCxnSpPr>
        <xdr:cNvPr id="305" name="直線コネクタ 304">
          <a:extLst>
            <a:ext uri="{FF2B5EF4-FFF2-40B4-BE49-F238E27FC236}">
              <a16:creationId xmlns:a16="http://schemas.microsoft.com/office/drawing/2014/main" id="{4388FBDB-309E-4EAD-9A36-8C59E799E5D9}"/>
            </a:ext>
          </a:extLst>
        </xdr:cNvPr>
        <xdr:cNvCxnSpPr/>
      </xdr:nvCxnSpPr>
      <xdr:spPr>
        <a:xfrm>
          <a:off x="2908300" y="144037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84455</xdr:rowOff>
    </xdr:from>
    <xdr:to>
      <xdr:col>10</xdr:col>
      <xdr:colOff>165100</xdr:colOff>
      <xdr:row>84</xdr:row>
      <xdr:rowOff>14605</xdr:rowOff>
    </xdr:to>
    <xdr:sp macro="" textlink="">
      <xdr:nvSpPr>
        <xdr:cNvPr id="306" name="楕円 305">
          <a:extLst>
            <a:ext uri="{FF2B5EF4-FFF2-40B4-BE49-F238E27FC236}">
              <a16:creationId xmlns:a16="http://schemas.microsoft.com/office/drawing/2014/main" id="{23723F1F-7244-4747-B4E6-37F31D694975}"/>
            </a:ext>
          </a:extLst>
        </xdr:cNvPr>
        <xdr:cNvSpPr/>
      </xdr:nvSpPr>
      <xdr:spPr>
        <a:xfrm>
          <a:off x="1968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135255</xdr:rowOff>
    </xdr:from>
    <xdr:to>
      <xdr:col>15</xdr:col>
      <xdr:colOff>50800</xdr:colOff>
      <xdr:row>84</xdr:row>
      <xdr:rowOff>1905</xdr:rowOff>
    </xdr:to>
    <xdr:cxnSp macro="">
      <xdr:nvCxnSpPr>
        <xdr:cNvPr id="307" name="直線コネクタ 306">
          <a:extLst>
            <a:ext uri="{FF2B5EF4-FFF2-40B4-BE49-F238E27FC236}">
              <a16:creationId xmlns:a16="http://schemas.microsoft.com/office/drawing/2014/main" id="{DB383143-3BF2-46A1-B4D8-21D9B13F473C}"/>
            </a:ext>
          </a:extLst>
        </xdr:cNvPr>
        <xdr:cNvCxnSpPr/>
      </xdr:nvCxnSpPr>
      <xdr:spPr>
        <a:xfrm>
          <a:off x="2019300" y="143656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44450</xdr:rowOff>
    </xdr:from>
    <xdr:to>
      <xdr:col>6</xdr:col>
      <xdr:colOff>38100</xdr:colOff>
      <xdr:row>83</xdr:row>
      <xdr:rowOff>146050</xdr:rowOff>
    </xdr:to>
    <xdr:sp macro="" textlink="">
      <xdr:nvSpPr>
        <xdr:cNvPr id="308" name="楕円 307">
          <a:extLst>
            <a:ext uri="{FF2B5EF4-FFF2-40B4-BE49-F238E27FC236}">
              <a16:creationId xmlns:a16="http://schemas.microsoft.com/office/drawing/2014/main" id="{80F763A7-D4F6-4FA1-9CB3-272A034248C7}"/>
            </a:ext>
          </a:extLst>
        </xdr:cNvPr>
        <xdr:cNvSpPr/>
      </xdr:nvSpPr>
      <xdr:spPr>
        <a:xfrm>
          <a:off x="107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83</xdr:row>
      <xdr:rowOff>135255</xdr:rowOff>
    </xdr:to>
    <xdr:cxnSp macro="">
      <xdr:nvCxnSpPr>
        <xdr:cNvPr id="309" name="直線コネクタ 308">
          <a:extLst>
            <a:ext uri="{FF2B5EF4-FFF2-40B4-BE49-F238E27FC236}">
              <a16:creationId xmlns:a16="http://schemas.microsoft.com/office/drawing/2014/main" id="{A635EFD4-DEB8-480E-9F16-616D39BEC6B6}"/>
            </a:ext>
          </a:extLst>
        </xdr:cNvPr>
        <xdr:cNvCxnSpPr/>
      </xdr:nvCxnSpPr>
      <xdr:spPr>
        <a:xfrm>
          <a:off x="1130300" y="143256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10" name="n_1aveValue【福祉施設】&#10;有形固定資産減価償却率">
          <a:extLst>
            <a:ext uri="{FF2B5EF4-FFF2-40B4-BE49-F238E27FC236}">
              <a16:creationId xmlns:a16="http://schemas.microsoft.com/office/drawing/2014/main" id="{10D40859-C50F-4E31-AB2C-1E47098175A5}"/>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1" name="n_2aveValue【福祉施設】&#10;有形固定資産減価償却率">
          <a:extLst>
            <a:ext uri="{FF2B5EF4-FFF2-40B4-BE49-F238E27FC236}">
              <a16:creationId xmlns:a16="http://schemas.microsoft.com/office/drawing/2014/main" id="{7DC3BAF3-2108-44E4-AC26-91DAD0B60548}"/>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312" name="n_3aveValue【福祉施設】&#10;有形固定資産減価償却率">
          <a:extLst>
            <a:ext uri="{FF2B5EF4-FFF2-40B4-BE49-F238E27FC236}">
              <a16:creationId xmlns:a16="http://schemas.microsoft.com/office/drawing/2014/main" id="{24BC0FDB-4F4B-497F-8906-30A8AA8FE167}"/>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313" name="n_4aveValue【福祉施設】&#10;有形固定資産減価償却率">
          <a:extLst>
            <a:ext uri="{FF2B5EF4-FFF2-40B4-BE49-F238E27FC236}">
              <a16:creationId xmlns:a16="http://schemas.microsoft.com/office/drawing/2014/main" id="{E5CD0266-6144-4818-88DF-A6623B436190}"/>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80027</xdr:rowOff>
    </xdr:from>
    <xdr:ext cx="405111" cy="259045"/>
    <xdr:sp macro="" textlink="">
      <xdr:nvSpPr>
        <xdr:cNvPr id="314" name="n_1mainValue【福祉施設】&#10;有形固定資産減価償却率">
          <a:extLst>
            <a:ext uri="{FF2B5EF4-FFF2-40B4-BE49-F238E27FC236}">
              <a16:creationId xmlns:a16="http://schemas.microsoft.com/office/drawing/2014/main" id="{2B3CBE43-C54E-403F-BF65-6D1A7F9BD1E6}"/>
            </a:ext>
          </a:extLst>
        </xdr:cNvPr>
        <xdr:cNvSpPr txBox="1"/>
      </xdr:nvSpPr>
      <xdr:spPr>
        <a:xfrm>
          <a:off x="35820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43832</xdr:rowOff>
    </xdr:from>
    <xdr:ext cx="405111" cy="259045"/>
    <xdr:sp macro="" textlink="">
      <xdr:nvSpPr>
        <xdr:cNvPr id="315" name="n_2mainValue【福祉施設】&#10;有形固定資産減価償却率">
          <a:extLst>
            <a:ext uri="{FF2B5EF4-FFF2-40B4-BE49-F238E27FC236}">
              <a16:creationId xmlns:a16="http://schemas.microsoft.com/office/drawing/2014/main" id="{D7D86CF9-D5B0-4CCF-AF1C-24331D8762B2}"/>
            </a:ext>
          </a:extLst>
        </xdr:cNvPr>
        <xdr:cNvSpPr txBox="1"/>
      </xdr:nvSpPr>
      <xdr:spPr>
        <a:xfrm>
          <a:off x="27057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5732</xdr:rowOff>
    </xdr:from>
    <xdr:ext cx="405111" cy="259045"/>
    <xdr:sp macro="" textlink="">
      <xdr:nvSpPr>
        <xdr:cNvPr id="316" name="n_3mainValue【福祉施設】&#10;有形固定資産減価償却率">
          <a:extLst>
            <a:ext uri="{FF2B5EF4-FFF2-40B4-BE49-F238E27FC236}">
              <a16:creationId xmlns:a16="http://schemas.microsoft.com/office/drawing/2014/main" id="{BBC516EF-8F01-45C8-BEC8-FA3886D26AC0}"/>
            </a:ext>
          </a:extLst>
        </xdr:cNvPr>
        <xdr:cNvSpPr txBox="1"/>
      </xdr:nvSpPr>
      <xdr:spPr>
        <a:xfrm>
          <a:off x="1816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7" name="n_4mainValue【福祉施設】&#10;有形固定資産減価償却率">
          <a:extLst>
            <a:ext uri="{FF2B5EF4-FFF2-40B4-BE49-F238E27FC236}">
              <a16:creationId xmlns:a16="http://schemas.microsoft.com/office/drawing/2014/main" id="{633D2D03-937C-48E2-AB22-1815BFD5FB1C}"/>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406BBDCC-7B9C-46B9-B505-9DD10BEE192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E2D7A81-A05E-4210-94EF-45048FFFDC1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FE582F26-6CCC-453D-B118-ADB4364CF9C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F41CAB3A-4FBA-4AA5-9DA9-8245AE3D82B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1270487A-65B8-4AB8-924F-6A9B5D7715C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3CB1A8A8-4D9D-414C-A75F-04A6D354804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356173DB-3927-4A48-8A91-7C8E266B199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33FF6792-4272-4B59-82E4-80D337720F4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F88880FF-EDF3-4B7C-8605-6F1D9D952FC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DF9FCEB-7CB2-4DA3-9AE8-D038BD6FF15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98E58E3B-6C2C-4302-A8B2-80CAAEDFC1B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B47858BB-F2B3-4D36-A7DB-0007D64A45A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C428B1EC-3171-4C22-9884-19A73B6D9F9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2A1A32D0-6A25-4010-ABE0-CE2919D39CB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E7CE1465-8409-466A-881B-11B3EA99AF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A4F0C924-9824-48B4-9FFE-B8A7C0EA5B0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CB64A6E5-3071-4A68-BE27-4B477689087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A315315C-4157-4160-8A38-959B77CAAF3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384F7BB-DCC9-4705-B0E2-22ADB0F2FE2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496C57AA-51B2-40E6-8061-B1571C09925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8C8AA52-21CB-41CA-9D74-722F24F8981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E6EC6F87-9393-4882-85E8-ABCA6FBD0E4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2B768394-96AE-4304-8CF6-E3B1FF64732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41" name="直線コネクタ 340">
          <a:extLst>
            <a:ext uri="{FF2B5EF4-FFF2-40B4-BE49-F238E27FC236}">
              <a16:creationId xmlns:a16="http://schemas.microsoft.com/office/drawing/2014/main" id="{E020FFD3-724B-4E62-831D-060572C0747F}"/>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42" name="【福祉施設】&#10;一人当たり面積最小値テキスト">
          <a:extLst>
            <a:ext uri="{FF2B5EF4-FFF2-40B4-BE49-F238E27FC236}">
              <a16:creationId xmlns:a16="http://schemas.microsoft.com/office/drawing/2014/main" id="{0DB1F31C-5B60-4C68-ADD3-D54B4D027CA8}"/>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43" name="直線コネクタ 342">
          <a:extLst>
            <a:ext uri="{FF2B5EF4-FFF2-40B4-BE49-F238E27FC236}">
              <a16:creationId xmlns:a16="http://schemas.microsoft.com/office/drawing/2014/main" id="{6F5B7648-98A7-477C-A698-4D82DC016A10}"/>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44" name="【福祉施設】&#10;一人当たり面積最大値テキスト">
          <a:extLst>
            <a:ext uri="{FF2B5EF4-FFF2-40B4-BE49-F238E27FC236}">
              <a16:creationId xmlns:a16="http://schemas.microsoft.com/office/drawing/2014/main" id="{B0EE2015-84EE-46BA-B567-606262343702}"/>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45" name="直線コネクタ 344">
          <a:extLst>
            <a:ext uri="{FF2B5EF4-FFF2-40B4-BE49-F238E27FC236}">
              <a16:creationId xmlns:a16="http://schemas.microsoft.com/office/drawing/2014/main" id="{E893C0D1-B92D-484B-A66F-CBFD4D53D25F}"/>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7256</xdr:rowOff>
    </xdr:from>
    <xdr:ext cx="469744" cy="259045"/>
    <xdr:sp macro="" textlink="">
      <xdr:nvSpPr>
        <xdr:cNvPr id="346" name="【福祉施設】&#10;一人当たり面積平均値テキスト">
          <a:extLst>
            <a:ext uri="{FF2B5EF4-FFF2-40B4-BE49-F238E27FC236}">
              <a16:creationId xmlns:a16="http://schemas.microsoft.com/office/drawing/2014/main" id="{28DA1B46-A0D1-4B34-88C8-A17E36C9269E}"/>
            </a:ext>
          </a:extLst>
        </xdr:cNvPr>
        <xdr:cNvSpPr txBox="1"/>
      </xdr:nvSpPr>
      <xdr:spPr>
        <a:xfrm>
          <a:off x="10515600" y="14580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47" name="フローチャート: 判断 346">
          <a:extLst>
            <a:ext uri="{FF2B5EF4-FFF2-40B4-BE49-F238E27FC236}">
              <a16:creationId xmlns:a16="http://schemas.microsoft.com/office/drawing/2014/main" id="{DAFA95F4-DCEA-47DC-83C3-E1D581A531D3}"/>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48" name="フローチャート: 判断 347">
          <a:extLst>
            <a:ext uri="{FF2B5EF4-FFF2-40B4-BE49-F238E27FC236}">
              <a16:creationId xmlns:a16="http://schemas.microsoft.com/office/drawing/2014/main" id="{38EBF7D7-44EC-4FB5-8B95-9C6DEFEFD8E0}"/>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9" name="フローチャート: 判断 348">
          <a:extLst>
            <a:ext uri="{FF2B5EF4-FFF2-40B4-BE49-F238E27FC236}">
              <a16:creationId xmlns:a16="http://schemas.microsoft.com/office/drawing/2014/main" id="{38D1F0F7-781B-408B-85BE-F1DF31AC3483}"/>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71120</xdr:rowOff>
    </xdr:from>
    <xdr:to>
      <xdr:col>41</xdr:col>
      <xdr:colOff>101600</xdr:colOff>
      <xdr:row>86</xdr:row>
      <xdr:rowOff>1270</xdr:rowOff>
    </xdr:to>
    <xdr:sp macro="" textlink="">
      <xdr:nvSpPr>
        <xdr:cNvPr id="350" name="フローチャート: 判断 349">
          <a:extLst>
            <a:ext uri="{FF2B5EF4-FFF2-40B4-BE49-F238E27FC236}">
              <a16:creationId xmlns:a16="http://schemas.microsoft.com/office/drawing/2014/main" id="{CC3A45AD-3AEF-4DF9-9D43-99BC315C98FD}"/>
            </a:ext>
          </a:extLst>
        </xdr:cNvPr>
        <xdr:cNvSpPr/>
      </xdr:nvSpPr>
      <xdr:spPr>
        <a:xfrm>
          <a:off x="7810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79121</xdr:rowOff>
    </xdr:from>
    <xdr:to>
      <xdr:col>36</xdr:col>
      <xdr:colOff>165100</xdr:colOff>
      <xdr:row>86</xdr:row>
      <xdr:rowOff>9271</xdr:rowOff>
    </xdr:to>
    <xdr:sp macro="" textlink="">
      <xdr:nvSpPr>
        <xdr:cNvPr id="351" name="フローチャート: 判断 350">
          <a:extLst>
            <a:ext uri="{FF2B5EF4-FFF2-40B4-BE49-F238E27FC236}">
              <a16:creationId xmlns:a16="http://schemas.microsoft.com/office/drawing/2014/main" id="{02BCC93E-FC21-4CD6-B1BC-8D29111AFD5E}"/>
            </a:ext>
          </a:extLst>
        </xdr:cNvPr>
        <xdr:cNvSpPr/>
      </xdr:nvSpPr>
      <xdr:spPr>
        <a:xfrm>
          <a:off x="6921500" y="1465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B225D24-AE08-4586-B26E-743B127E0D4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EAFACC8-42BA-4B79-8033-C59C43D2AD5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9BDDBCE-F662-45FE-83F0-1920B2973F5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29D0B93-9FF7-499B-A1A9-A783B147A6B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C1B1060-78AD-4090-AEC7-F83497FEFFC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xdr:rowOff>
    </xdr:from>
    <xdr:to>
      <xdr:col>55</xdr:col>
      <xdr:colOff>50800</xdr:colOff>
      <xdr:row>84</xdr:row>
      <xdr:rowOff>110998</xdr:rowOff>
    </xdr:to>
    <xdr:sp macro="" textlink="">
      <xdr:nvSpPr>
        <xdr:cNvPr id="357" name="楕円 356">
          <a:extLst>
            <a:ext uri="{FF2B5EF4-FFF2-40B4-BE49-F238E27FC236}">
              <a16:creationId xmlns:a16="http://schemas.microsoft.com/office/drawing/2014/main" id="{BA9853C5-DEC2-4561-97D1-277AB18731C0}"/>
            </a:ext>
          </a:extLst>
        </xdr:cNvPr>
        <xdr:cNvSpPr/>
      </xdr:nvSpPr>
      <xdr:spPr>
        <a:xfrm>
          <a:off x="10426700" y="1441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32275</xdr:rowOff>
    </xdr:from>
    <xdr:ext cx="469744" cy="259045"/>
    <xdr:sp macro="" textlink="">
      <xdr:nvSpPr>
        <xdr:cNvPr id="358" name="【福祉施設】&#10;一人当たり面積該当値テキスト">
          <a:extLst>
            <a:ext uri="{FF2B5EF4-FFF2-40B4-BE49-F238E27FC236}">
              <a16:creationId xmlns:a16="http://schemas.microsoft.com/office/drawing/2014/main" id="{6E31A45B-ED53-49FD-A678-21112D3A33F3}"/>
            </a:ext>
          </a:extLst>
        </xdr:cNvPr>
        <xdr:cNvSpPr txBox="1"/>
      </xdr:nvSpPr>
      <xdr:spPr>
        <a:xfrm>
          <a:off x="10515600" y="1426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20447</xdr:rowOff>
    </xdr:from>
    <xdr:to>
      <xdr:col>50</xdr:col>
      <xdr:colOff>165100</xdr:colOff>
      <xdr:row>84</xdr:row>
      <xdr:rowOff>122047</xdr:rowOff>
    </xdr:to>
    <xdr:sp macro="" textlink="">
      <xdr:nvSpPr>
        <xdr:cNvPr id="359" name="楕円 358">
          <a:extLst>
            <a:ext uri="{FF2B5EF4-FFF2-40B4-BE49-F238E27FC236}">
              <a16:creationId xmlns:a16="http://schemas.microsoft.com/office/drawing/2014/main" id="{9B103EDC-3C5E-4329-88C0-63BEB48E3952}"/>
            </a:ext>
          </a:extLst>
        </xdr:cNvPr>
        <xdr:cNvSpPr/>
      </xdr:nvSpPr>
      <xdr:spPr>
        <a:xfrm>
          <a:off x="9588500" y="1442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60198</xdr:rowOff>
    </xdr:from>
    <xdr:to>
      <xdr:col>55</xdr:col>
      <xdr:colOff>0</xdr:colOff>
      <xdr:row>84</xdr:row>
      <xdr:rowOff>71247</xdr:rowOff>
    </xdr:to>
    <xdr:cxnSp macro="">
      <xdr:nvCxnSpPr>
        <xdr:cNvPr id="360" name="直線コネクタ 359">
          <a:extLst>
            <a:ext uri="{FF2B5EF4-FFF2-40B4-BE49-F238E27FC236}">
              <a16:creationId xmlns:a16="http://schemas.microsoft.com/office/drawing/2014/main" id="{36A85741-2AD1-40CF-B3AC-31CBAD53CD5D}"/>
            </a:ext>
          </a:extLst>
        </xdr:cNvPr>
        <xdr:cNvCxnSpPr/>
      </xdr:nvCxnSpPr>
      <xdr:spPr>
        <a:xfrm flipV="1">
          <a:off x="9639300" y="14461998"/>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31877</xdr:rowOff>
    </xdr:from>
    <xdr:to>
      <xdr:col>46</xdr:col>
      <xdr:colOff>38100</xdr:colOff>
      <xdr:row>84</xdr:row>
      <xdr:rowOff>133477</xdr:rowOff>
    </xdr:to>
    <xdr:sp macro="" textlink="">
      <xdr:nvSpPr>
        <xdr:cNvPr id="361" name="楕円 360">
          <a:extLst>
            <a:ext uri="{FF2B5EF4-FFF2-40B4-BE49-F238E27FC236}">
              <a16:creationId xmlns:a16="http://schemas.microsoft.com/office/drawing/2014/main" id="{316D2DF5-DDBA-4AF2-B51D-EF9FAF23670A}"/>
            </a:ext>
          </a:extLst>
        </xdr:cNvPr>
        <xdr:cNvSpPr/>
      </xdr:nvSpPr>
      <xdr:spPr>
        <a:xfrm>
          <a:off x="8699500" y="144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71247</xdr:rowOff>
    </xdr:from>
    <xdr:to>
      <xdr:col>50</xdr:col>
      <xdr:colOff>114300</xdr:colOff>
      <xdr:row>84</xdr:row>
      <xdr:rowOff>82677</xdr:rowOff>
    </xdr:to>
    <xdr:cxnSp macro="">
      <xdr:nvCxnSpPr>
        <xdr:cNvPr id="362" name="直線コネクタ 361">
          <a:extLst>
            <a:ext uri="{FF2B5EF4-FFF2-40B4-BE49-F238E27FC236}">
              <a16:creationId xmlns:a16="http://schemas.microsoft.com/office/drawing/2014/main" id="{2084BE3B-AA28-4F2E-AC41-4A148D4A35FD}"/>
            </a:ext>
          </a:extLst>
        </xdr:cNvPr>
        <xdr:cNvCxnSpPr/>
      </xdr:nvCxnSpPr>
      <xdr:spPr>
        <a:xfrm flipV="1">
          <a:off x="8750300" y="1447304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41402</xdr:rowOff>
    </xdr:from>
    <xdr:to>
      <xdr:col>41</xdr:col>
      <xdr:colOff>101600</xdr:colOff>
      <xdr:row>84</xdr:row>
      <xdr:rowOff>143002</xdr:rowOff>
    </xdr:to>
    <xdr:sp macro="" textlink="">
      <xdr:nvSpPr>
        <xdr:cNvPr id="363" name="楕円 362">
          <a:extLst>
            <a:ext uri="{FF2B5EF4-FFF2-40B4-BE49-F238E27FC236}">
              <a16:creationId xmlns:a16="http://schemas.microsoft.com/office/drawing/2014/main" id="{BF6A403D-489B-4951-8543-D059AB6564BD}"/>
            </a:ext>
          </a:extLst>
        </xdr:cNvPr>
        <xdr:cNvSpPr/>
      </xdr:nvSpPr>
      <xdr:spPr>
        <a:xfrm>
          <a:off x="7810500" y="1444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82677</xdr:rowOff>
    </xdr:from>
    <xdr:to>
      <xdr:col>45</xdr:col>
      <xdr:colOff>177800</xdr:colOff>
      <xdr:row>84</xdr:row>
      <xdr:rowOff>92202</xdr:rowOff>
    </xdr:to>
    <xdr:cxnSp macro="">
      <xdr:nvCxnSpPr>
        <xdr:cNvPr id="364" name="直線コネクタ 363">
          <a:extLst>
            <a:ext uri="{FF2B5EF4-FFF2-40B4-BE49-F238E27FC236}">
              <a16:creationId xmlns:a16="http://schemas.microsoft.com/office/drawing/2014/main" id="{81E15B71-2D76-477A-B158-DCE165529F37}"/>
            </a:ext>
          </a:extLst>
        </xdr:cNvPr>
        <xdr:cNvCxnSpPr/>
      </xdr:nvCxnSpPr>
      <xdr:spPr>
        <a:xfrm flipV="1">
          <a:off x="7861300" y="1448447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165227</xdr:rowOff>
    </xdr:from>
    <xdr:to>
      <xdr:col>36</xdr:col>
      <xdr:colOff>165100</xdr:colOff>
      <xdr:row>84</xdr:row>
      <xdr:rowOff>95377</xdr:rowOff>
    </xdr:to>
    <xdr:sp macro="" textlink="">
      <xdr:nvSpPr>
        <xdr:cNvPr id="365" name="楕円 364">
          <a:extLst>
            <a:ext uri="{FF2B5EF4-FFF2-40B4-BE49-F238E27FC236}">
              <a16:creationId xmlns:a16="http://schemas.microsoft.com/office/drawing/2014/main" id="{F423F226-2E9C-478A-8A25-F6B94806E1C9}"/>
            </a:ext>
          </a:extLst>
        </xdr:cNvPr>
        <xdr:cNvSpPr/>
      </xdr:nvSpPr>
      <xdr:spPr>
        <a:xfrm>
          <a:off x="6921500" y="1439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44577</xdr:rowOff>
    </xdr:from>
    <xdr:to>
      <xdr:col>41</xdr:col>
      <xdr:colOff>50800</xdr:colOff>
      <xdr:row>84</xdr:row>
      <xdr:rowOff>92202</xdr:rowOff>
    </xdr:to>
    <xdr:cxnSp macro="">
      <xdr:nvCxnSpPr>
        <xdr:cNvPr id="366" name="直線コネクタ 365">
          <a:extLst>
            <a:ext uri="{FF2B5EF4-FFF2-40B4-BE49-F238E27FC236}">
              <a16:creationId xmlns:a16="http://schemas.microsoft.com/office/drawing/2014/main" id="{2DBFEF09-687E-48F5-98E1-C243B4CEE1EB}"/>
            </a:ext>
          </a:extLst>
        </xdr:cNvPr>
        <xdr:cNvCxnSpPr/>
      </xdr:nvCxnSpPr>
      <xdr:spPr>
        <a:xfrm>
          <a:off x="6972300" y="14446377"/>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151655</xdr:rowOff>
    </xdr:from>
    <xdr:ext cx="469744" cy="259045"/>
    <xdr:sp macro="" textlink="">
      <xdr:nvSpPr>
        <xdr:cNvPr id="367" name="n_1aveValue【福祉施設】&#10;一人当たり面積">
          <a:extLst>
            <a:ext uri="{FF2B5EF4-FFF2-40B4-BE49-F238E27FC236}">
              <a16:creationId xmlns:a16="http://schemas.microsoft.com/office/drawing/2014/main" id="{3D3E7E47-EB4C-4C38-A24F-1979CD806A7F}"/>
            </a:ext>
          </a:extLst>
        </xdr:cNvPr>
        <xdr:cNvSpPr txBox="1"/>
      </xdr:nvSpPr>
      <xdr:spPr>
        <a:xfrm>
          <a:off x="9391727" y="1472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68" name="n_2aveValue【福祉施設】&#10;一人当たり面積">
          <a:extLst>
            <a:ext uri="{FF2B5EF4-FFF2-40B4-BE49-F238E27FC236}">
              <a16:creationId xmlns:a16="http://schemas.microsoft.com/office/drawing/2014/main" id="{43634FA7-0653-44FF-B360-D77CE38ACC70}"/>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163847</xdr:rowOff>
    </xdr:from>
    <xdr:ext cx="469744" cy="259045"/>
    <xdr:sp macro="" textlink="">
      <xdr:nvSpPr>
        <xdr:cNvPr id="369" name="n_3aveValue【福祉施設】&#10;一人当たり面積">
          <a:extLst>
            <a:ext uri="{FF2B5EF4-FFF2-40B4-BE49-F238E27FC236}">
              <a16:creationId xmlns:a16="http://schemas.microsoft.com/office/drawing/2014/main" id="{6ED5B9AB-6146-417C-B6C5-F6614B655066}"/>
            </a:ext>
          </a:extLst>
        </xdr:cNvPr>
        <xdr:cNvSpPr txBox="1"/>
      </xdr:nvSpPr>
      <xdr:spPr>
        <a:xfrm>
          <a:off x="7626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398</xdr:rowOff>
    </xdr:from>
    <xdr:ext cx="469744" cy="259045"/>
    <xdr:sp macro="" textlink="">
      <xdr:nvSpPr>
        <xdr:cNvPr id="370" name="n_4aveValue【福祉施設】&#10;一人当たり面積">
          <a:extLst>
            <a:ext uri="{FF2B5EF4-FFF2-40B4-BE49-F238E27FC236}">
              <a16:creationId xmlns:a16="http://schemas.microsoft.com/office/drawing/2014/main" id="{5514FB3B-5A73-413A-97A2-6401A44BD09B}"/>
            </a:ext>
          </a:extLst>
        </xdr:cNvPr>
        <xdr:cNvSpPr txBox="1"/>
      </xdr:nvSpPr>
      <xdr:spPr>
        <a:xfrm>
          <a:off x="6737427" y="1474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138574</xdr:rowOff>
    </xdr:from>
    <xdr:ext cx="469744" cy="259045"/>
    <xdr:sp macro="" textlink="">
      <xdr:nvSpPr>
        <xdr:cNvPr id="371" name="n_1mainValue【福祉施設】&#10;一人当たり面積">
          <a:extLst>
            <a:ext uri="{FF2B5EF4-FFF2-40B4-BE49-F238E27FC236}">
              <a16:creationId xmlns:a16="http://schemas.microsoft.com/office/drawing/2014/main" id="{93425729-03BB-4E3A-A9E4-077C9033E163}"/>
            </a:ext>
          </a:extLst>
        </xdr:cNvPr>
        <xdr:cNvSpPr txBox="1"/>
      </xdr:nvSpPr>
      <xdr:spPr>
        <a:xfrm>
          <a:off x="9391727" y="1419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150004</xdr:rowOff>
    </xdr:from>
    <xdr:ext cx="469744" cy="259045"/>
    <xdr:sp macro="" textlink="">
      <xdr:nvSpPr>
        <xdr:cNvPr id="372" name="n_2mainValue【福祉施設】&#10;一人当たり面積">
          <a:extLst>
            <a:ext uri="{FF2B5EF4-FFF2-40B4-BE49-F238E27FC236}">
              <a16:creationId xmlns:a16="http://schemas.microsoft.com/office/drawing/2014/main" id="{33E9E4D2-E3EE-42C4-83C1-6CE4EFB2EDB8}"/>
            </a:ext>
          </a:extLst>
        </xdr:cNvPr>
        <xdr:cNvSpPr txBox="1"/>
      </xdr:nvSpPr>
      <xdr:spPr>
        <a:xfrm>
          <a:off x="8515427" y="1420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159529</xdr:rowOff>
    </xdr:from>
    <xdr:ext cx="469744" cy="259045"/>
    <xdr:sp macro="" textlink="">
      <xdr:nvSpPr>
        <xdr:cNvPr id="373" name="n_3mainValue【福祉施設】&#10;一人当たり面積">
          <a:extLst>
            <a:ext uri="{FF2B5EF4-FFF2-40B4-BE49-F238E27FC236}">
              <a16:creationId xmlns:a16="http://schemas.microsoft.com/office/drawing/2014/main" id="{35AC7616-700D-4FEE-AC33-F10562A29610}"/>
            </a:ext>
          </a:extLst>
        </xdr:cNvPr>
        <xdr:cNvSpPr txBox="1"/>
      </xdr:nvSpPr>
      <xdr:spPr>
        <a:xfrm>
          <a:off x="7626427" y="1421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111904</xdr:rowOff>
    </xdr:from>
    <xdr:ext cx="469744" cy="259045"/>
    <xdr:sp macro="" textlink="">
      <xdr:nvSpPr>
        <xdr:cNvPr id="374" name="n_4mainValue【福祉施設】&#10;一人当たり面積">
          <a:extLst>
            <a:ext uri="{FF2B5EF4-FFF2-40B4-BE49-F238E27FC236}">
              <a16:creationId xmlns:a16="http://schemas.microsoft.com/office/drawing/2014/main" id="{6ADD0A1A-D3C7-4800-B003-9DB4F2543F1B}"/>
            </a:ext>
          </a:extLst>
        </xdr:cNvPr>
        <xdr:cNvSpPr txBox="1"/>
      </xdr:nvSpPr>
      <xdr:spPr>
        <a:xfrm>
          <a:off x="6737427" y="1417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31FFB0A-58F4-4C9F-A903-FC46B3B2A3E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1B9FC7F6-4D25-4BC6-9543-68441474035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405A76A-C3CB-4580-8868-D008C629A58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71CCEF34-2E08-45FE-933B-1A44F6DB8B7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FC347146-46AA-4018-921A-340A2ADD313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D1839D08-B0AA-46FB-9827-3074393BF2D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1227A2E-AA79-4299-A323-55D5CDE6460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C24D3309-CD17-448C-9985-7C314E822E5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A5AB2E40-25DD-4338-A58E-743FD738A5B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5FFEBED1-8CBC-47A0-97DC-0D1429F6949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BC454EEC-70BF-41E1-8589-F91472620FD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270B3501-B460-4513-96DB-3D219A193EF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5AE3E53-8780-488A-A47D-270F981B99C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B6C980CA-D7B2-4FD3-B3F6-DA6B1EE9F84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42D23E73-A7BE-4BC0-B3FC-4909486FB3D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1F22882D-9343-4BC6-BD6E-551224C8520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A35A4BE3-CF59-4B6D-B65B-3CAD2D955D6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C04E2E27-A0CC-4209-9C83-A102007D00D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CBA1829C-A70C-44F0-BA58-9F58017B689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188C16CB-6FF0-4DC2-9FB8-1141D9D4DEF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6A9B88F1-45F2-40E8-A7B4-3040D78B409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BEA81187-FDC7-4004-9A35-3AD68462361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2DC24483-80FA-4F0D-BCB5-5D73E6E3C6E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30B32FE5-690F-48A0-B7CA-B0985BF63F2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A081E97F-69E8-4CC1-9D82-A38370B04AC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CDC4067C-DB3B-4E03-83E7-8AFE4B01ADC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678FAE75-D276-4C5C-9F55-2BEC58D0320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9053C7E4-A486-4C93-99D6-67463B16947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955671F8-35BE-457C-B670-DD34843741D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49AA1D65-8A0C-4CAC-B577-086720AFD72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405412AA-689E-46E2-A64A-D6A033480F7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B81FE8C2-2EDF-4E1C-9736-7F311E69F5D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8BA740C6-C96D-472D-A6CE-9239A2BABE5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C457917A-81F1-4B6D-85B8-8E5E400EE80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F0F7E456-94F4-4BBD-96C9-6B3D2C41DEA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0D2DC84C-385C-4D8D-A88E-11238E7350C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5560A441-300C-4D59-A9DB-87AF2DA7529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57FD4BCC-C4AE-4E85-884F-C1065F5677E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0FDCFD0F-9D01-49C5-B998-69B2D0A159E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6AFA18C1-A42A-492E-88F4-124712C24AC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a:extLst>
            <a:ext uri="{FF2B5EF4-FFF2-40B4-BE49-F238E27FC236}">
              <a16:creationId xmlns:a16="http://schemas.microsoft.com/office/drawing/2014/main" id="{BB1D5AB5-A9F6-421D-8C6E-2EB27A685FD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141514</xdr:rowOff>
    </xdr:from>
    <xdr:to>
      <xdr:col>85</xdr:col>
      <xdr:colOff>126364</xdr:colOff>
      <xdr:row>42</xdr:row>
      <xdr:rowOff>7620</xdr:rowOff>
    </xdr:to>
    <xdr:cxnSp macro="">
      <xdr:nvCxnSpPr>
        <xdr:cNvPr id="416" name="直線コネクタ 415">
          <a:extLst>
            <a:ext uri="{FF2B5EF4-FFF2-40B4-BE49-F238E27FC236}">
              <a16:creationId xmlns:a16="http://schemas.microsoft.com/office/drawing/2014/main" id="{E76F8854-42F8-4612-9F0A-11CB98B4C5CA}"/>
            </a:ext>
          </a:extLst>
        </xdr:cNvPr>
        <xdr:cNvCxnSpPr/>
      </xdr:nvCxnSpPr>
      <xdr:spPr>
        <a:xfrm flipV="1">
          <a:off x="16318864" y="5970814"/>
          <a:ext cx="0" cy="1237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417" name="【一般廃棄物処理施設】&#10;有形固定資産減価償却率最小値テキスト">
          <a:extLst>
            <a:ext uri="{FF2B5EF4-FFF2-40B4-BE49-F238E27FC236}">
              <a16:creationId xmlns:a16="http://schemas.microsoft.com/office/drawing/2014/main" id="{92F175C0-976B-4AF2-84F6-FCF5E41A1302}"/>
            </a:ext>
          </a:extLst>
        </xdr:cNvPr>
        <xdr:cNvSpPr txBox="1"/>
      </xdr:nvSpPr>
      <xdr:spPr>
        <a:xfrm>
          <a:off x="16357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18" name="直線コネクタ 417">
          <a:extLst>
            <a:ext uri="{FF2B5EF4-FFF2-40B4-BE49-F238E27FC236}">
              <a16:creationId xmlns:a16="http://schemas.microsoft.com/office/drawing/2014/main" id="{F8EF53DD-D1A0-4FC3-9B04-87196B9A4007}"/>
            </a:ext>
          </a:extLst>
        </xdr:cNvPr>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88191</xdr:rowOff>
    </xdr:from>
    <xdr:ext cx="405111" cy="259045"/>
    <xdr:sp macro="" textlink="">
      <xdr:nvSpPr>
        <xdr:cNvPr id="419" name="【一般廃棄物処理施設】&#10;有形固定資産減価償却率最大値テキスト">
          <a:extLst>
            <a:ext uri="{FF2B5EF4-FFF2-40B4-BE49-F238E27FC236}">
              <a16:creationId xmlns:a16="http://schemas.microsoft.com/office/drawing/2014/main" id="{F3DDC4CE-B619-436A-9381-EC41A4FDC7C4}"/>
            </a:ext>
          </a:extLst>
        </xdr:cNvPr>
        <xdr:cNvSpPr txBox="1"/>
      </xdr:nvSpPr>
      <xdr:spPr>
        <a:xfrm>
          <a:off x="16357600" y="574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141514</xdr:rowOff>
    </xdr:from>
    <xdr:to>
      <xdr:col>86</xdr:col>
      <xdr:colOff>25400</xdr:colOff>
      <xdr:row>34</xdr:row>
      <xdr:rowOff>141514</xdr:rowOff>
    </xdr:to>
    <xdr:cxnSp macro="">
      <xdr:nvCxnSpPr>
        <xdr:cNvPr id="420" name="直線コネクタ 419">
          <a:extLst>
            <a:ext uri="{FF2B5EF4-FFF2-40B4-BE49-F238E27FC236}">
              <a16:creationId xmlns:a16="http://schemas.microsoft.com/office/drawing/2014/main" id="{ADB593D1-ED6D-42FC-BB66-7B29ECD84232}"/>
            </a:ext>
          </a:extLst>
        </xdr:cNvPr>
        <xdr:cNvCxnSpPr/>
      </xdr:nvCxnSpPr>
      <xdr:spPr>
        <a:xfrm>
          <a:off x="16230600" y="59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16890</xdr:rowOff>
    </xdr:from>
    <xdr:ext cx="405111" cy="259045"/>
    <xdr:sp macro="" textlink="">
      <xdr:nvSpPr>
        <xdr:cNvPr id="421" name="【一般廃棄物処理施設】&#10;有形固定資産減価償却率平均値テキスト">
          <a:extLst>
            <a:ext uri="{FF2B5EF4-FFF2-40B4-BE49-F238E27FC236}">
              <a16:creationId xmlns:a16="http://schemas.microsoft.com/office/drawing/2014/main" id="{B847330B-9DE9-4C6F-9FDD-7188B2A57207}"/>
            </a:ext>
          </a:extLst>
        </xdr:cNvPr>
        <xdr:cNvSpPr txBox="1"/>
      </xdr:nvSpPr>
      <xdr:spPr>
        <a:xfrm>
          <a:off x="16357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422" name="フローチャート: 判断 421">
          <a:extLst>
            <a:ext uri="{FF2B5EF4-FFF2-40B4-BE49-F238E27FC236}">
              <a16:creationId xmlns:a16="http://schemas.microsoft.com/office/drawing/2014/main" id="{74E7F6AD-C11A-4838-858D-7207699AD7F4}"/>
            </a:ext>
          </a:extLst>
        </xdr:cNvPr>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40096</xdr:rowOff>
    </xdr:from>
    <xdr:to>
      <xdr:col>81</xdr:col>
      <xdr:colOff>101600</xdr:colOff>
      <xdr:row>38</xdr:row>
      <xdr:rowOff>141696</xdr:rowOff>
    </xdr:to>
    <xdr:sp macro="" textlink="">
      <xdr:nvSpPr>
        <xdr:cNvPr id="423" name="フローチャート: 判断 422">
          <a:extLst>
            <a:ext uri="{FF2B5EF4-FFF2-40B4-BE49-F238E27FC236}">
              <a16:creationId xmlns:a16="http://schemas.microsoft.com/office/drawing/2014/main" id="{8C23E856-70C4-408A-8F30-C33C843B9DF6}"/>
            </a:ext>
          </a:extLst>
        </xdr:cNvPr>
        <xdr:cNvSpPr/>
      </xdr:nvSpPr>
      <xdr:spPr>
        <a:xfrm>
          <a:off x="15430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46627</xdr:rowOff>
    </xdr:from>
    <xdr:to>
      <xdr:col>76</xdr:col>
      <xdr:colOff>165100</xdr:colOff>
      <xdr:row>38</xdr:row>
      <xdr:rowOff>148227</xdr:rowOff>
    </xdr:to>
    <xdr:sp macro="" textlink="">
      <xdr:nvSpPr>
        <xdr:cNvPr id="424" name="フローチャート: 判断 423">
          <a:extLst>
            <a:ext uri="{FF2B5EF4-FFF2-40B4-BE49-F238E27FC236}">
              <a16:creationId xmlns:a16="http://schemas.microsoft.com/office/drawing/2014/main" id="{DEC51799-76F6-45FF-8739-E610172EDCCF}"/>
            </a:ext>
          </a:extLst>
        </xdr:cNvPr>
        <xdr:cNvSpPr/>
      </xdr:nvSpPr>
      <xdr:spPr>
        <a:xfrm>
          <a:off x="14541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89081</xdr:rowOff>
    </xdr:from>
    <xdr:to>
      <xdr:col>72</xdr:col>
      <xdr:colOff>38100</xdr:colOff>
      <xdr:row>39</xdr:row>
      <xdr:rowOff>19231</xdr:rowOff>
    </xdr:to>
    <xdr:sp macro="" textlink="">
      <xdr:nvSpPr>
        <xdr:cNvPr id="425" name="フローチャート: 判断 424">
          <a:extLst>
            <a:ext uri="{FF2B5EF4-FFF2-40B4-BE49-F238E27FC236}">
              <a16:creationId xmlns:a16="http://schemas.microsoft.com/office/drawing/2014/main" id="{B607BB4D-595D-47B3-ACF9-EE3809A98D55}"/>
            </a:ext>
          </a:extLst>
        </xdr:cNvPr>
        <xdr:cNvSpPr/>
      </xdr:nvSpPr>
      <xdr:spPr>
        <a:xfrm>
          <a:off x="13652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27033</xdr:rowOff>
    </xdr:from>
    <xdr:to>
      <xdr:col>67</xdr:col>
      <xdr:colOff>101600</xdr:colOff>
      <xdr:row>38</xdr:row>
      <xdr:rowOff>128633</xdr:rowOff>
    </xdr:to>
    <xdr:sp macro="" textlink="">
      <xdr:nvSpPr>
        <xdr:cNvPr id="426" name="フローチャート: 判断 425">
          <a:extLst>
            <a:ext uri="{FF2B5EF4-FFF2-40B4-BE49-F238E27FC236}">
              <a16:creationId xmlns:a16="http://schemas.microsoft.com/office/drawing/2014/main" id="{B8EC1B4B-9AEB-46B4-9B7B-96A92BBEBF1D}"/>
            </a:ext>
          </a:extLst>
        </xdr:cNvPr>
        <xdr:cNvSpPr/>
      </xdr:nvSpPr>
      <xdr:spPr>
        <a:xfrm>
          <a:off x="12763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36A1D36-B074-4B5B-83CD-CA870EF4F9C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1996351-5D0A-44A8-8B80-3D4F3901F8E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9A9CBFB-8542-4F48-AADE-0E4CA270D27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D158D36-428A-4C8A-AE48-E659BF100B9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5438A5C-3A3D-4F1C-B9F0-1C54D7A5ACB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156028</xdr:rowOff>
    </xdr:from>
    <xdr:to>
      <xdr:col>85</xdr:col>
      <xdr:colOff>177800</xdr:colOff>
      <xdr:row>36</xdr:row>
      <xdr:rowOff>86178</xdr:rowOff>
    </xdr:to>
    <xdr:sp macro="" textlink="">
      <xdr:nvSpPr>
        <xdr:cNvPr id="432" name="楕円 431">
          <a:extLst>
            <a:ext uri="{FF2B5EF4-FFF2-40B4-BE49-F238E27FC236}">
              <a16:creationId xmlns:a16="http://schemas.microsoft.com/office/drawing/2014/main" id="{124EECA9-E366-474F-A747-E2285444E06B}"/>
            </a:ext>
          </a:extLst>
        </xdr:cNvPr>
        <xdr:cNvSpPr/>
      </xdr:nvSpPr>
      <xdr:spPr>
        <a:xfrm>
          <a:off x="16268700" y="615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7455</xdr:rowOff>
    </xdr:from>
    <xdr:ext cx="405111" cy="259045"/>
    <xdr:sp macro="" textlink="">
      <xdr:nvSpPr>
        <xdr:cNvPr id="433" name="【一般廃棄物処理施設】&#10;有形固定資産減価償却率該当値テキスト">
          <a:extLst>
            <a:ext uri="{FF2B5EF4-FFF2-40B4-BE49-F238E27FC236}">
              <a16:creationId xmlns:a16="http://schemas.microsoft.com/office/drawing/2014/main" id="{00E0C427-841D-4BF4-B938-39763777F8B3}"/>
            </a:ext>
          </a:extLst>
        </xdr:cNvPr>
        <xdr:cNvSpPr txBox="1"/>
      </xdr:nvSpPr>
      <xdr:spPr>
        <a:xfrm>
          <a:off x="16357600" y="600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111942</xdr:rowOff>
    </xdr:from>
    <xdr:to>
      <xdr:col>81</xdr:col>
      <xdr:colOff>101600</xdr:colOff>
      <xdr:row>36</xdr:row>
      <xdr:rowOff>42092</xdr:rowOff>
    </xdr:to>
    <xdr:sp macro="" textlink="">
      <xdr:nvSpPr>
        <xdr:cNvPr id="434" name="楕円 433">
          <a:extLst>
            <a:ext uri="{FF2B5EF4-FFF2-40B4-BE49-F238E27FC236}">
              <a16:creationId xmlns:a16="http://schemas.microsoft.com/office/drawing/2014/main" id="{37AFC143-4215-47BC-A854-33B6774FF8EF}"/>
            </a:ext>
          </a:extLst>
        </xdr:cNvPr>
        <xdr:cNvSpPr/>
      </xdr:nvSpPr>
      <xdr:spPr>
        <a:xfrm>
          <a:off x="15430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162742</xdr:rowOff>
    </xdr:from>
    <xdr:to>
      <xdr:col>85</xdr:col>
      <xdr:colOff>127000</xdr:colOff>
      <xdr:row>36</xdr:row>
      <xdr:rowOff>35378</xdr:rowOff>
    </xdr:to>
    <xdr:cxnSp macro="">
      <xdr:nvCxnSpPr>
        <xdr:cNvPr id="435" name="直線コネクタ 434">
          <a:extLst>
            <a:ext uri="{FF2B5EF4-FFF2-40B4-BE49-F238E27FC236}">
              <a16:creationId xmlns:a16="http://schemas.microsoft.com/office/drawing/2014/main" id="{E6AEDA69-BADE-4CBD-962C-A990A2D76D89}"/>
            </a:ext>
          </a:extLst>
        </xdr:cNvPr>
        <xdr:cNvCxnSpPr/>
      </xdr:nvCxnSpPr>
      <xdr:spPr>
        <a:xfrm>
          <a:off x="15481300" y="6163492"/>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67854</xdr:rowOff>
    </xdr:from>
    <xdr:to>
      <xdr:col>76</xdr:col>
      <xdr:colOff>165100</xdr:colOff>
      <xdr:row>35</xdr:row>
      <xdr:rowOff>169454</xdr:rowOff>
    </xdr:to>
    <xdr:sp macro="" textlink="">
      <xdr:nvSpPr>
        <xdr:cNvPr id="436" name="楕円 435">
          <a:extLst>
            <a:ext uri="{FF2B5EF4-FFF2-40B4-BE49-F238E27FC236}">
              <a16:creationId xmlns:a16="http://schemas.microsoft.com/office/drawing/2014/main" id="{5A23033F-6757-452A-8305-ACCF00B95614}"/>
            </a:ext>
          </a:extLst>
        </xdr:cNvPr>
        <xdr:cNvSpPr/>
      </xdr:nvSpPr>
      <xdr:spPr>
        <a:xfrm>
          <a:off x="14541500" y="60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118654</xdr:rowOff>
    </xdr:from>
    <xdr:to>
      <xdr:col>81</xdr:col>
      <xdr:colOff>50800</xdr:colOff>
      <xdr:row>35</xdr:row>
      <xdr:rowOff>162742</xdr:rowOff>
    </xdr:to>
    <xdr:cxnSp macro="">
      <xdr:nvCxnSpPr>
        <xdr:cNvPr id="437" name="直線コネクタ 436">
          <a:extLst>
            <a:ext uri="{FF2B5EF4-FFF2-40B4-BE49-F238E27FC236}">
              <a16:creationId xmlns:a16="http://schemas.microsoft.com/office/drawing/2014/main" id="{64638FBC-DF4A-4E91-8F50-E608742E5996}"/>
            </a:ext>
          </a:extLst>
        </xdr:cNvPr>
        <xdr:cNvCxnSpPr/>
      </xdr:nvCxnSpPr>
      <xdr:spPr>
        <a:xfrm>
          <a:off x="14592300" y="611940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129903</xdr:rowOff>
    </xdr:from>
    <xdr:to>
      <xdr:col>72</xdr:col>
      <xdr:colOff>38100</xdr:colOff>
      <xdr:row>35</xdr:row>
      <xdr:rowOff>60053</xdr:rowOff>
    </xdr:to>
    <xdr:sp macro="" textlink="">
      <xdr:nvSpPr>
        <xdr:cNvPr id="438" name="楕円 437">
          <a:extLst>
            <a:ext uri="{FF2B5EF4-FFF2-40B4-BE49-F238E27FC236}">
              <a16:creationId xmlns:a16="http://schemas.microsoft.com/office/drawing/2014/main" id="{3C1BCC18-48D4-4646-9A90-4FAFE21B5142}"/>
            </a:ext>
          </a:extLst>
        </xdr:cNvPr>
        <xdr:cNvSpPr/>
      </xdr:nvSpPr>
      <xdr:spPr>
        <a:xfrm>
          <a:off x="13652500" y="59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9253</xdr:rowOff>
    </xdr:from>
    <xdr:to>
      <xdr:col>76</xdr:col>
      <xdr:colOff>114300</xdr:colOff>
      <xdr:row>35</xdr:row>
      <xdr:rowOff>118654</xdr:rowOff>
    </xdr:to>
    <xdr:cxnSp macro="">
      <xdr:nvCxnSpPr>
        <xdr:cNvPr id="439" name="直線コネクタ 438">
          <a:extLst>
            <a:ext uri="{FF2B5EF4-FFF2-40B4-BE49-F238E27FC236}">
              <a16:creationId xmlns:a16="http://schemas.microsoft.com/office/drawing/2014/main" id="{7D382AEB-D4D4-4AEE-BDE4-85F329F29D2D}"/>
            </a:ext>
          </a:extLst>
        </xdr:cNvPr>
        <xdr:cNvCxnSpPr/>
      </xdr:nvCxnSpPr>
      <xdr:spPr>
        <a:xfrm>
          <a:off x="13703300" y="6010003"/>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116840</xdr:rowOff>
    </xdr:from>
    <xdr:to>
      <xdr:col>67</xdr:col>
      <xdr:colOff>101600</xdr:colOff>
      <xdr:row>34</xdr:row>
      <xdr:rowOff>46990</xdr:rowOff>
    </xdr:to>
    <xdr:sp macro="" textlink="">
      <xdr:nvSpPr>
        <xdr:cNvPr id="440" name="楕円 439">
          <a:extLst>
            <a:ext uri="{FF2B5EF4-FFF2-40B4-BE49-F238E27FC236}">
              <a16:creationId xmlns:a16="http://schemas.microsoft.com/office/drawing/2014/main" id="{E26C8499-E8BE-4EE3-B6A0-5001BB2DE772}"/>
            </a:ext>
          </a:extLst>
        </xdr:cNvPr>
        <xdr:cNvSpPr/>
      </xdr:nvSpPr>
      <xdr:spPr>
        <a:xfrm>
          <a:off x="12763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167640</xdr:rowOff>
    </xdr:from>
    <xdr:to>
      <xdr:col>71</xdr:col>
      <xdr:colOff>177800</xdr:colOff>
      <xdr:row>35</xdr:row>
      <xdr:rowOff>9253</xdr:rowOff>
    </xdr:to>
    <xdr:cxnSp macro="">
      <xdr:nvCxnSpPr>
        <xdr:cNvPr id="441" name="直線コネクタ 440">
          <a:extLst>
            <a:ext uri="{FF2B5EF4-FFF2-40B4-BE49-F238E27FC236}">
              <a16:creationId xmlns:a16="http://schemas.microsoft.com/office/drawing/2014/main" id="{D992B634-C318-4BFD-BB51-BFE6F013C8B4}"/>
            </a:ext>
          </a:extLst>
        </xdr:cNvPr>
        <xdr:cNvCxnSpPr/>
      </xdr:nvCxnSpPr>
      <xdr:spPr>
        <a:xfrm>
          <a:off x="12814300" y="5825490"/>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132823</xdr:rowOff>
    </xdr:from>
    <xdr:ext cx="405111" cy="259045"/>
    <xdr:sp macro="" textlink="">
      <xdr:nvSpPr>
        <xdr:cNvPr id="442" name="n_1aveValue【一般廃棄物処理施設】&#10;有形固定資産減価償却率">
          <a:extLst>
            <a:ext uri="{FF2B5EF4-FFF2-40B4-BE49-F238E27FC236}">
              <a16:creationId xmlns:a16="http://schemas.microsoft.com/office/drawing/2014/main" id="{1AA2A02A-3603-4ECB-89D1-B9D53ACEAD6D}"/>
            </a:ext>
          </a:extLst>
        </xdr:cNvPr>
        <xdr:cNvSpPr txBox="1"/>
      </xdr:nvSpPr>
      <xdr:spPr>
        <a:xfrm>
          <a:off x="152660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139354</xdr:rowOff>
    </xdr:from>
    <xdr:ext cx="405111" cy="259045"/>
    <xdr:sp macro="" textlink="">
      <xdr:nvSpPr>
        <xdr:cNvPr id="443" name="n_2aveValue【一般廃棄物処理施設】&#10;有形固定資産減価償却率">
          <a:extLst>
            <a:ext uri="{FF2B5EF4-FFF2-40B4-BE49-F238E27FC236}">
              <a16:creationId xmlns:a16="http://schemas.microsoft.com/office/drawing/2014/main" id="{EA8D7469-D33E-4050-BF8C-125E3C30C675}"/>
            </a:ext>
          </a:extLst>
        </xdr:cNvPr>
        <xdr:cNvSpPr txBox="1"/>
      </xdr:nvSpPr>
      <xdr:spPr>
        <a:xfrm>
          <a:off x="14389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10358</xdr:rowOff>
    </xdr:from>
    <xdr:ext cx="405111" cy="259045"/>
    <xdr:sp macro="" textlink="">
      <xdr:nvSpPr>
        <xdr:cNvPr id="444" name="n_3aveValue【一般廃棄物処理施設】&#10;有形固定資産減価償却率">
          <a:extLst>
            <a:ext uri="{FF2B5EF4-FFF2-40B4-BE49-F238E27FC236}">
              <a16:creationId xmlns:a16="http://schemas.microsoft.com/office/drawing/2014/main" id="{5931383F-EADB-4010-9C1C-327E5932AF08}"/>
            </a:ext>
          </a:extLst>
        </xdr:cNvPr>
        <xdr:cNvSpPr txBox="1"/>
      </xdr:nvSpPr>
      <xdr:spPr>
        <a:xfrm>
          <a:off x="135007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119760</xdr:rowOff>
    </xdr:from>
    <xdr:ext cx="405111" cy="259045"/>
    <xdr:sp macro="" textlink="">
      <xdr:nvSpPr>
        <xdr:cNvPr id="445" name="n_4aveValue【一般廃棄物処理施設】&#10;有形固定資産減価償却率">
          <a:extLst>
            <a:ext uri="{FF2B5EF4-FFF2-40B4-BE49-F238E27FC236}">
              <a16:creationId xmlns:a16="http://schemas.microsoft.com/office/drawing/2014/main" id="{F3BC39B1-0FC5-4B65-AA7D-60967C77DC4C}"/>
            </a:ext>
          </a:extLst>
        </xdr:cNvPr>
        <xdr:cNvSpPr txBox="1"/>
      </xdr:nvSpPr>
      <xdr:spPr>
        <a:xfrm>
          <a:off x="12611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58619</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F1DF83C8-5AF1-49E7-BD85-D1192D2CC324}"/>
            </a:ext>
          </a:extLst>
        </xdr:cNvPr>
        <xdr:cNvSpPr txBox="1"/>
      </xdr:nvSpPr>
      <xdr:spPr>
        <a:xfrm>
          <a:off x="152660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14531</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05DEB5CD-D108-48E3-9FDB-7BD9F3C22579}"/>
            </a:ext>
          </a:extLst>
        </xdr:cNvPr>
        <xdr:cNvSpPr txBox="1"/>
      </xdr:nvSpPr>
      <xdr:spPr>
        <a:xfrm>
          <a:off x="14389744" y="584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76580</xdr:rowOff>
    </xdr:from>
    <xdr:ext cx="405111" cy="259045"/>
    <xdr:sp macro="" textlink="">
      <xdr:nvSpPr>
        <xdr:cNvPr id="448" name="n_3mainValue【一般廃棄物処理施設】&#10;有形固定資産減価償却率">
          <a:extLst>
            <a:ext uri="{FF2B5EF4-FFF2-40B4-BE49-F238E27FC236}">
              <a16:creationId xmlns:a16="http://schemas.microsoft.com/office/drawing/2014/main" id="{719D8E79-1B3F-4BEE-9617-3FBBB039DA83}"/>
            </a:ext>
          </a:extLst>
        </xdr:cNvPr>
        <xdr:cNvSpPr txBox="1"/>
      </xdr:nvSpPr>
      <xdr:spPr>
        <a:xfrm>
          <a:off x="13500744" y="573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63517</xdr:rowOff>
    </xdr:from>
    <xdr:ext cx="405111" cy="259045"/>
    <xdr:sp macro="" textlink="">
      <xdr:nvSpPr>
        <xdr:cNvPr id="449" name="n_4mainValue【一般廃棄物処理施設】&#10;有形固定資産減価償却率">
          <a:extLst>
            <a:ext uri="{FF2B5EF4-FFF2-40B4-BE49-F238E27FC236}">
              <a16:creationId xmlns:a16="http://schemas.microsoft.com/office/drawing/2014/main" id="{A3E4AA39-1A1B-48EA-9183-624DDCC8EED8}"/>
            </a:ext>
          </a:extLst>
        </xdr:cNvPr>
        <xdr:cNvSpPr txBox="1"/>
      </xdr:nvSpPr>
      <xdr:spPr>
        <a:xfrm>
          <a:off x="126117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80C85845-778B-47CD-9AD9-5CE539ADD90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2B1B8F26-61DB-43CB-A85A-4D96E1A492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3E4787AB-811D-420E-82AA-F382DE3D657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42E271AC-9CFA-4503-B7FE-8B212A2E6D2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CF0B122C-9CBC-4B70-84D4-ABD5E5015C9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DE4BA64D-5091-4744-A4E5-FBC3EA44868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A8319752-B22D-488D-BA96-B4A605877E0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D708E70E-F17F-4D89-8F7A-1B1ECA2329F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51B0F9EF-247D-452B-BB37-98671345059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7A13882E-94BE-488E-8E4E-898DC1D0AFA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8169C550-6B17-4E14-96E3-A03CD437A88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1" name="テキスト ボックス 460">
          <a:extLst>
            <a:ext uri="{FF2B5EF4-FFF2-40B4-BE49-F238E27FC236}">
              <a16:creationId xmlns:a16="http://schemas.microsoft.com/office/drawing/2014/main" id="{E5DB064B-8BD9-43D2-90A1-5C2E5F0E29A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78CE1714-487A-4741-AED7-E50ABFA4C11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3" name="テキスト ボックス 462">
          <a:extLst>
            <a:ext uri="{FF2B5EF4-FFF2-40B4-BE49-F238E27FC236}">
              <a16:creationId xmlns:a16="http://schemas.microsoft.com/office/drawing/2014/main" id="{06FCFEDC-A6BC-4F2F-B975-148C2B7B541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66EA8BF5-2783-4088-85D3-2A332F53040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5" name="テキスト ボックス 464">
          <a:extLst>
            <a:ext uri="{FF2B5EF4-FFF2-40B4-BE49-F238E27FC236}">
              <a16:creationId xmlns:a16="http://schemas.microsoft.com/office/drawing/2014/main" id="{DF49E9CB-96E7-4D8A-B377-C35DEAE14F7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38111172-5D7E-4EAB-813D-33B1AEFE2CA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7" name="テキスト ボックス 466">
          <a:extLst>
            <a:ext uri="{FF2B5EF4-FFF2-40B4-BE49-F238E27FC236}">
              <a16:creationId xmlns:a16="http://schemas.microsoft.com/office/drawing/2014/main" id="{2EE9C068-A774-4601-8189-35531DFFAA9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8B7B6069-5017-4014-87D6-50819FA5E69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9" name="テキスト ボックス 468">
          <a:extLst>
            <a:ext uri="{FF2B5EF4-FFF2-40B4-BE49-F238E27FC236}">
              <a16:creationId xmlns:a16="http://schemas.microsoft.com/office/drawing/2014/main" id="{6F7ACE26-53D7-4738-A805-A0BFC4554756}"/>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3EC25644-C24E-4ADF-B77F-BD727FBCB3F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1" name="テキスト ボックス 470">
          <a:extLst>
            <a:ext uri="{FF2B5EF4-FFF2-40B4-BE49-F238E27FC236}">
              <a16:creationId xmlns:a16="http://schemas.microsoft.com/office/drawing/2014/main" id="{17BF3655-CA5C-434C-9857-3138B58EA36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1D208B2E-CC8E-478B-8230-F469408B902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473" name="直線コネクタ 472">
          <a:extLst>
            <a:ext uri="{FF2B5EF4-FFF2-40B4-BE49-F238E27FC236}">
              <a16:creationId xmlns:a16="http://schemas.microsoft.com/office/drawing/2014/main" id="{DA293BBF-EBB6-4B27-8563-7256F7D8D991}"/>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474" name="【一般廃棄物処理施設】&#10;一人当たり有形固定資産（償却資産）額最小値テキスト">
          <a:extLst>
            <a:ext uri="{FF2B5EF4-FFF2-40B4-BE49-F238E27FC236}">
              <a16:creationId xmlns:a16="http://schemas.microsoft.com/office/drawing/2014/main" id="{7256549C-38E4-4648-91AF-04F38E8F195D}"/>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475" name="直線コネクタ 474">
          <a:extLst>
            <a:ext uri="{FF2B5EF4-FFF2-40B4-BE49-F238E27FC236}">
              <a16:creationId xmlns:a16="http://schemas.microsoft.com/office/drawing/2014/main" id="{9C4C6A7A-3DE5-4E01-B1D6-B411AA97151A}"/>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476" name="【一般廃棄物処理施設】&#10;一人当たり有形固定資産（償却資産）額最大値テキスト">
          <a:extLst>
            <a:ext uri="{FF2B5EF4-FFF2-40B4-BE49-F238E27FC236}">
              <a16:creationId xmlns:a16="http://schemas.microsoft.com/office/drawing/2014/main" id="{FC4C3E70-8F30-4026-B5CE-65014567D723}"/>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477" name="直線コネクタ 476">
          <a:extLst>
            <a:ext uri="{FF2B5EF4-FFF2-40B4-BE49-F238E27FC236}">
              <a16:creationId xmlns:a16="http://schemas.microsoft.com/office/drawing/2014/main" id="{257DEDEC-543F-4C48-B79D-A6AA8EFCF79E}"/>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478" name="【一般廃棄物処理施設】&#10;一人当たり有形固定資産（償却資産）額平均値テキスト">
          <a:extLst>
            <a:ext uri="{FF2B5EF4-FFF2-40B4-BE49-F238E27FC236}">
              <a16:creationId xmlns:a16="http://schemas.microsoft.com/office/drawing/2014/main" id="{2517103B-2CE9-4448-9D5D-5169C9776DB8}"/>
            </a:ext>
          </a:extLst>
        </xdr:cNvPr>
        <xdr:cNvSpPr txBox="1"/>
      </xdr:nvSpPr>
      <xdr:spPr>
        <a:xfrm>
          <a:off x="22199600" y="6710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479" name="フローチャート: 判断 478">
          <a:extLst>
            <a:ext uri="{FF2B5EF4-FFF2-40B4-BE49-F238E27FC236}">
              <a16:creationId xmlns:a16="http://schemas.microsoft.com/office/drawing/2014/main" id="{BD55BC12-5A38-4C0D-8295-0D126C56998E}"/>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480" name="フローチャート: 判断 479">
          <a:extLst>
            <a:ext uri="{FF2B5EF4-FFF2-40B4-BE49-F238E27FC236}">
              <a16:creationId xmlns:a16="http://schemas.microsoft.com/office/drawing/2014/main" id="{1BC6CF05-41BE-4528-9A76-6E4D5118E721}"/>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481" name="フローチャート: 判断 480">
          <a:extLst>
            <a:ext uri="{FF2B5EF4-FFF2-40B4-BE49-F238E27FC236}">
              <a16:creationId xmlns:a16="http://schemas.microsoft.com/office/drawing/2014/main" id="{65D81F4E-6DDA-47DC-BC24-67F72F1A1CA3}"/>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143754</xdr:rowOff>
    </xdr:from>
    <xdr:to>
      <xdr:col>102</xdr:col>
      <xdr:colOff>165100</xdr:colOff>
      <xdr:row>41</xdr:row>
      <xdr:rowOff>73904</xdr:rowOff>
    </xdr:to>
    <xdr:sp macro="" textlink="">
      <xdr:nvSpPr>
        <xdr:cNvPr id="482" name="フローチャート: 判断 481">
          <a:extLst>
            <a:ext uri="{FF2B5EF4-FFF2-40B4-BE49-F238E27FC236}">
              <a16:creationId xmlns:a16="http://schemas.microsoft.com/office/drawing/2014/main" id="{BC914247-0A7B-4C95-BF4C-DFBCF73910B6}"/>
            </a:ext>
          </a:extLst>
        </xdr:cNvPr>
        <xdr:cNvSpPr/>
      </xdr:nvSpPr>
      <xdr:spPr>
        <a:xfrm>
          <a:off x="19494500" y="700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142363</xdr:rowOff>
    </xdr:from>
    <xdr:to>
      <xdr:col>98</xdr:col>
      <xdr:colOff>38100</xdr:colOff>
      <xdr:row>41</xdr:row>
      <xdr:rowOff>72513</xdr:rowOff>
    </xdr:to>
    <xdr:sp macro="" textlink="">
      <xdr:nvSpPr>
        <xdr:cNvPr id="483" name="フローチャート: 判断 482">
          <a:extLst>
            <a:ext uri="{FF2B5EF4-FFF2-40B4-BE49-F238E27FC236}">
              <a16:creationId xmlns:a16="http://schemas.microsoft.com/office/drawing/2014/main" id="{C9899669-A256-4513-A9F9-05756942EBAA}"/>
            </a:ext>
          </a:extLst>
        </xdr:cNvPr>
        <xdr:cNvSpPr/>
      </xdr:nvSpPr>
      <xdr:spPr>
        <a:xfrm>
          <a:off x="18605500" y="700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341A0A5-B76E-4661-BA3E-04F2451F013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863C4AC-20D7-484D-9496-538F1D71823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E390D3E-9FA0-463B-AFB0-91354F10895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8AB73CB-C3F9-458A-B538-45672E785FD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76291FA-3F5C-435B-9241-475CC906518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33975</xdr:rowOff>
    </xdr:from>
    <xdr:to>
      <xdr:col>116</xdr:col>
      <xdr:colOff>114300</xdr:colOff>
      <xdr:row>40</xdr:row>
      <xdr:rowOff>135575</xdr:rowOff>
    </xdr:to>
    <xdr:sp macro="" textlink="">
      <xdr:nvSpPr>
        <xdr:cNvPr id="489" name="楕円 488">
          <a:extLst>
            <a:ext uri="{FF2B5EF4-FFF2-40B4-BE49-F238E27FC236}">
              <a16:creationId xmlns:a16="http://schemas.microsoft.com/office/drawing/2014/main" id="{45CEB071-44D4-443B-A083-BEE410DE0F12}"/>
            </a:ext>
          </a:extLst>
        </xdr:cNvPr>
        <xdr:cNvSpPr/>
      </xdr:nvSpPr>
      <xdr:spPr>
        <a:xfrm>
          <a:off x="22110700" y="689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12402</xdr:rowOff>
    </xdr:from>
    <xdr:ext cx="599010" cy="259045"/>
    <xdr:sp macro="" textlink="">
      <xdr:nvSpPr>
        <xdr:cNvPr id="490" name="【一般廃棄物処理施設】&#10;一人当たり有形固定資産（償却資産）額該当値テキスト">
          <a:extLst>
            <a:ext uri="{FF2B5EF4-FFF2-40B4-BE49-F238E27FC236}">
              <a16:creationId xmlns:a16="http://schemas.microsoft.com/office/drawing/2014/main" id="{80CC4815-3E73-4D8B-8A50-7253D9AC846A}"/>
            </a:ext>
          </a:extLst>
        </xdr:cNvPr>
        <xdr:cNvSpPr txBox="1"/>
      </xdr:nvSpPr>
      <xdr:spPr>
        <a:xfrm>
          <a:off x="22199600" y="687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42359</xdr:rowOff>
    </xdr:from>
    <xdr:to>
      <xdr:col>112</xdr:col>
      <xdr:colOff>38100</xdr:colOff>
      <xdr:row>40</xdr:row>
      <xdr:rowOff>143959</xdr:rowOff>
    </xdr:to>
    <xdr:sp macro="" textlink="">
      <xdr:nvSpPr>
        <xdr:cNvPr id="491" name="楕円 490">
          <a:extLst>
            <a:ext uri="{FF2B5EF4-FFF2-40B4-BE49-F238E27FC236}">
              <a16:creationId xmlns:a16="http://schemas.microsoft.com/office/drawing/2014/main" id="{7C26856B-0483-400B-8917-5247DB6809E3}"/>
            </a:ext>
          </a:extLst>
        </xdr:cNvPr>
        <xdr:cNvSpPr/>
      </xdr:nvSpPr>
      <xdr:spPr>
        <a:xfrm>
          <a:off x="21272500" y="690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84775</xdr:rowOff>
    </xdr:from>
    <xdr:to>
      <xdr:col>116</xdr:col>
      <xdr:colOff>63500</xdr:colOff>
      <xdr:row>40</xdr:row>
      <xdr:rowOff>93159</xdr:rowOff>
    </xdr:to>
    <xdr:cxnSp macro="">
      <xdr:nvCxnSpPr>
        <xdr:cNvPr id="492" name="直線コネクタ 491">
          <a:extLst>
            <a:ext uri="{FF2B5EF4-FFF2-40B4-BE49-F238E27FC236}">
              <a16:creationId xmlns:a16="http://schemas.microsoft.com/office/drawing/2014/main" id="{E7E5C092-DDB9-42CF-843D-324CE2E6BC76}"/>
            </a:ext>
          </a:extLst>
        </xdr:cNvPr>
        <xdr:cNvCxnSpPr/>
      </xdr:nvCxnSpPr>
      <xdr:spPr>
        <a:xfrm flipV="1">
          <a:off x="21323300" y="6942775"/>
          <a:ext cx="838200" cy="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50790</xdr:rowOff>
    </xdr:from>
    <xdr:to>
      <xdr:col>107</xdr:col>
      <xdr:colOff>101600</xdr:colOff>
      <xdr:row>40</xdr:row>
      <xdr:rowOff>152390</xdr:rowOff>
    </xdr:to>
    <xdr:sp macro="" textlink="">
      <xdr:nvSpPr>
        <xdr:cNvPr id="493" name="楕円 492">
          <a:extLst>
            <a:ext uri="{FF2B5EF4-FFF2-40B4-BE49-F238E27FC236}">
              <a16:creationId xmlns:a16="http://schemas.microsoft.com/office/drawing/2014/main" id="{A4BAE34F-1D0B-4824-910E-0C611117CB3C}"/>
            </a:ext>
          </a:extLst>
        </xdr:cNvPr>
        <xdr:cNvSpPr/>
      </xdr:nvSpPr>
      <xdr:spPr>
        <a:xfrm>
          <a:off x="20383500" y="690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93159</xdr:rowOff>
    </xdr:from>
    <xdr:to>
      <xdr:col>111</xdr:col>
      <xdr:colOff>177800</xdr:colOff>
      <xdr:row>40</xdr:row>
      <xdr:rowOff>101590</xdr:rowOff>
    </xdr:to>
    <xdr:cxnSp macro="">
      <xdr:nvCxnSpPr>
        <xdr:cNvPr id="494" name="直線コネクタ 493">
          <a:extLst>
            <a:ext uri="{FF2B5EF4-FFF2-40B4-BE49-F238E27FC236}">
              <a16:creationId xmlns:a16="http://schemas.microsoft.com/office/drawing/2014/main" id="{2F984A6F-DAC1-43E8-BF2E-AEE7880695C5}"/>
            </a:ext>
          </a:extLst>
        </xdr:cNvPr>
        <xdr:cNvCxnSpPr/>
      </xdr:nvCxnSpPr>
      <xdr:spPr>
        <a:xfrm flipV="1">
          <a:off x="20434300" y="6951159"/>
          <a:ext cx="889000" cy="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60679</xdr:rowOff>
    </xdr:from>
    <xdr:to>
      <xdr:col>102</xdr:col>
      <xdr:colOff>165100</xdr:colOff>
      <xdr:row>40</xdr:row>
      <xdr:rowOff>162279</xdr:rowOff>
    </xdr:to>
    <xdr:sp macro="" textlink="">
      <xdr:nvSpPr>
        <xdr:cNvPr id="495" name="楕円 494">
          <a:extLst>
            <a:ext uri="{FF2B5EF4-FFF2-40B4-BE49-F238E27FC236}">
              <a16:creationId xmlns:a16="http://schemas.microsoft.com/office/drawing/2014/main" id="{43460F46-AE26-4139-A8DC-3914434CBFFD}"/>
            </a:ext>
          </a:extLst>
        </xdr:cNvPr>
        <xdr:cNvSpPr/>
      </xdr:nvSpPr>
      <xdr:spPr>
        <a:xfrm>
          <a:off x="19494500" y="691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101590</xdr:rowOff>
    </xdr:from>
    <xdr:to>
      <xdr:col>107</xdr:col>
      <xdr:colOff>50800</xdr:colOff>
      <xdr:row>40</xdr:row>
      <xdr:rowOff>111479</xdr:rowOff>
    </xdr:to>
    <xdr:cxnSp macro="">
      <xdr:nvCxnSpPr>
        <xdr:cNvPr id="496" name="直線コネクタ 495">
          <a:extLst>
            <a:ext uri="{FF2B5EF4-FFF2-40B4-BE49-F238E27FC236}">
              <a16:creationId xmlns:a16="http://schemas.microsoft.com/office/drawing/2014/main" id="{5A1E8C38-3BED-49F2-8891-23E5918F154E}"/>
            </a:ext>
          </a:extLst>
        </xdr:cNvPr>
        <xdr:cNvCxnSpPr/>
      </xdr:nvCxnSpPr>
      <xdr:spPr>
        <a:xfrm flipV="1">
          <a:off x="19545300" y="6959590"/>
          <a:ext cx="889000" cy="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46658</xdr:rowOff>
    </xdr:from>
    <xdr:to>
      <xdr:col>98</xdr:col>
      <xdr:colOff>38100</xdr:colOff>
      <xdr:row>38</xdr:row>
      <xdr:rowOff>148258</xdr:rowOff>
    </xdr:to>
    <xdr:sp macro="" textlink="">
      <xdr:nvSpPr>
        <xdr:cNvPr id="497" name="楕円 496">
          <a:extLst>
            <a:ext uri="{FF2B5EF4-FFF2-40B4-BE49-F238E27FC236}">
              <a16:creationId xmlns:a16="http://schemas.microsoft.com/office/drawing/2014/main" id="{674FFCE8-229E-44D5-99A3-05EE6FE712A1}"/>
            </a:ext>
          </a:extLst>
        </xdr:cNvPr>
        <xdr:cNvSpPr/>
      </xdr:nvSpPr>
      <xdr:spPr>
        <a:xfrm>
          <a:off x="18605500" y="65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97458</xdr:rowOff>
    </xdr:from>
    <xdr:to>
      <xdr:col>102</xdr:col>
      <xdr:colOff>114300</xdr:colOff>
      <xdr:row>40</xdr:row>
      <xdr:rowOff>111479</xdr:rowOff>
    </xdr:to>
    <xdr:cxnSp macro="">
      <xdr:nvCxnSpPr>
        <xdr:cNvPr id="498" name="直線コネクタ 497">
          <a:extLst>
            <a:ext uri="{FF2B5EF4-FFF2-40B4-BE49-F238E27FC236}">
              <a16:creationId xmlns:a16="http://schemas.microsoft.com/office/drawing/2014/main" id="{5992E028-3AE1-4A51-84F1-FA3972FF7497}"/>
            </a:ext>
          </a:extLst>
        </xdr:cNvPr>
        <xdr:cNvCxnSpPr/>
      </xdr:nvCxnSpPr>
      <xdr:spPr>
        <a:xfrm>
          <a:off x="18656300" y="6612558"/>
          <a:ext cx="889000" cy="3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499" name="n_1aveValue【一般廃棄物処理施設】&#10;一人当たり有形固定資産（償却資産）額">
          <a:extLst>
            <a:ext uri="{FF2B5EF4-FFF2-40B4-BE49-F238E27FC236}">
              <a16:creationId xmlns:a16="http://schemas.microsoft.com/office/drawing/2014/main" id="{F592F62A-E1A7-4F69-88E6-93C459B80228}"/>
            </a:ext>
          </a:extLst>
        </xdr:cNvPr>
        <xdr:cNvSpPr txBox="1"/>
      </xdr:nvSpPr>
      <xdr:spPr>
        <a:xfrm>
          <a:off x="2101109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167362</xdr:rowOff>
    </xdr:from>
    <xdr:ext cx="599010" cy="259045"/>
    <xdr:sp macro="" textlink="">
      <xdr:nvSpPr>
        <xdr:cNvPr id="500" name="n_2aveValue【一般廃棄物処理施設】&#10;一人当たり有形固定資産（償却資産）額">
          <a:extLst>
            <a:ext uri="{FF2B5EF4-FFF2-40B4-BE49-F238E27FC236}">
              <a16:creationId xmlns:a16="http://schemas.microsoft.com/office/drawing/2014/main" id="{AF19A1D7-5106-4C3D-9EA9-259173DC998C}"/>
            </a:ext>
          </a:extLst>
        </xdr:cNvPr>
        <xdr:cNvSpPr txBox="1"/>
      </xdr:nvSpPr>
      <xdr:spPr>
        <a:xfrm>
          <a:off x="20134795" y="702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65031</xdr:rowOff>
    </xdr:from>
    <xdr:ext cx="599010" cy="259045"/>
    <xdr:sp macro="" textlink="">
      <xdr:nvSpPr>
        <xdr:cNvPr id="501" name="n_3aveValue【一般廃棄物処理施設】&#10;一人当たり有形固定資産（償却資産）額">
          <a:extLst>
            <a:ext uri="{FF2B5EF4-FFF2-40B4-BE49-F238E27FC236}">
              <a16:creationId xmlns:a16="http://schemas.microsoft.com/office/drawing/2014/main" id="{BB679D4A-6B11-431A-B146-4D95C382F603}"/>
            </a:ext>
          </a:extLst>
        </xdr:cNvPr>
        <xdr:cNvSpPr txBox="1"/>
      </xdr:nvSpPr>
      <xdr:spPr>
        <a:xfrm>
          <a:off x="19245795" y="7094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63640</xdr:rowOff>
    </xdr:from>
    <xdr:ext cx="599010" cy="259045"/>
    <xdr:sp macro="" textlink="">
      <xdr:nvSpPr>
        <xdr:cNvPr id="502" name="n_4aveValue【一般廃棄物処理施設】&#10;一人当たり有形固定資産（償却資産）額">
          <a:extLst>
            <a:ext uri="{FF2B5EF4-FFF2-40B4-BE49-F238E27FC236}">
              <a16:creationId xmlns:a16="http://schemas.microsoft.com/office/drawing/2014/main" id="{1BF2D22E-42AA-48B2-8116-0DF719CEA210}"/>
            </a:ext>
          </a:extLst>
        </xdr:cNvPr>
        <xdr:cNvSpPr txBox="1"/>
      </xdr:nvSpPr>
      <xdr:spPr>
        <a:xfrm>
          <a:off x="18356795" y="709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135086</xdr:rowOff>
    </xdr:from>
    <xdr:ext cx="599010" cy="259045"/>
    <xdr:sp macro="" textlink="">
      <xdr:nvSpPr>
        <xdr:cNvPr id="503" name="n_1mainValue【一般廃棄物処理施設】&#10;一人当たり有形固定資産（償却資産）額">
          <a:extLst>
            <a:ext uri="{FF2B5EF4-FFF2-40B4-BE49-F238E27FC236}">
              <a16:creationId xmlns:a16="http://schemas.microsoft.com/office/drawing/2014/main" id="{D02DE889-56D8-4F68-8828-8A1D1819EC6C}"/>
            </a:ext>
          </a:extLst>
        </xdr:cNvPr>
        <xdr:cNvSpPr txBox="1"/>
      </xdr:nvSpPr>
      <xdr:spPr>
        <a:xfrm>
          <a:off x="21011095" y="699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168917</xdr:rowOff>
    </xdr:from>
    <xdr:ext cx="599010" cy="259045"/>
    <xdr:sp macro="" textlink="">
      <xdr:nvSpPr>
        <xdr:cNvPr id="504" name="n_2mainValue【一般廃棄物処理施設】&#10;一人当たり有形固定資産（償却資産）額">
          <a:extLst>
            <a:ext uri="{FF2B5EF4-FFF2-40B4-BE49-F238E27FC236}">
              <a16:creationId xmlns:a16="http://schemas.microsoft.com/office/drawing/2014/main" id="{86ADF332-82F6-4BA4-8106-04AA11DFA69A}"/>
            </a:ext>
          </a:extLst>
        </xdr:cNvPr>
        <xdr:cNvSpPr txBox="1"/>
      </xdr:nvSpPr>
      <xdr:spPr>
        <a:xfrm>
          <a:off x="20134795" y="668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7356</xdr:rowOff>
    </xdr:from>
    <xdr:ext cx="599010" cy="259045"/>
    <xdr:sp macro="" textlink="">
      <xdr:nvSpPr>
        <xdr:cNvPr id="505" name="n_3mainValue【一般廃棄物処理施設】&#10;一人当たり有形固定資産（償却資産）額">
          <a:extLst>
            <a:ext uri="{FF2B5EF4-FFF2-40B4-BE49-F238E27FC236}">
              <a16:creationId xmlns:a16="http://schemas.microsoft.com/office/drawing/2014/main" id="{23833779-9E6E-4AB1-A776-307B3CAD80A6}"/>
            </a:ext>
          </a:extLst>
        </xdr:cNvPr>
        <xdr:cNvSpPr txBox="1"/>
      </xdr:nvSpPr>
      <xdr:spPr>
        <a:xfrm>
          <a:off x="19245795" y="669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164785</xdr:rowOff>
    </xdr:from>
    <xdr:ext cx="599010" cy="259045"/>
    <xdr:sp macro="" textlink="">
      <xdr:nvSpPr>
        <xdr:cNvPr id="506" name="n_4mainValue【一般廃棄物処理施設】&#10;一人当たり有形固定資産（償却資産）額">
          <a:extLst>
            <a:ext uri="{FF2B5EF4-FFF2-40B4-BE49-F238E27FC236}">
              <a16:creationId xmlns:a16="http://schemas.microsoft.com/office/drawing/2014/main" id="{EEFAC40B-10E4-4A9F-91D3-2ACF0C483A54}"/>
            </a:ext>
          </a:extLst>
        </xdr:cNvPr>
        <xdr:cNvSpPr txBox="1"/>
      </xdr:nvSpPr>
      <xdr:spPr>
        <a:xfrm>
          <a:off x="18356795" y="633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E3ADD852-CD76-4EE3-8B6C-6E3B7D840D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E211562F-A42C-4500-AFB3-10C21BF0682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32861E1E-A6F1-43A3-BE2E-8599DA78147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DF3DFE8B-8933-441E-BA54-F3234F38BC0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D99C78E0-9C01-49D7-8D5B-7970C6A5852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1F455944-B67A-4A4E-B637-A1FCB034924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EFB8972C-0A7A-439E-ABA4-B2F5EA44BE5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7D12457-910D-4134-A55C-8CDE90376A6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a16="http://schemas.microsoft.com/office/drawing/2014/main" id="{29B42763-5959-4918-B26F-12005FDDF47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a16="http://schemas.microsoft.com/office/drawing/2014/main" id="{FE51B59B-B1CD-4115-AF27-652B430CC1B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a16="http://schemas.microsoft.com/office/drawing/2014/main" id="{642EAED4-75F9-43DF-8B5A-1D28A14A448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a16="http://schemas.microsoft.com/office/drawing/2014/main" id="{6A01BF3A-297B-4B76-BA48-DB8C6E8A2F6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a16="http://schemas.microsoft.com/office/drawing/2014/main" id="{440BDAEF-8E35-4067-A8FD-EE63C556E84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a16="http://schemas.microsoft.com/office/drawing/2014/main" id="{7BA1634E-FDB8-440F-9A5A-B561FFE7466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a16="http://schemas.microsoft.com/office/drawing/2014/main" id="{865AB22B-C3A4-401A-B78E-0DBE718CC96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a16="http://schemas.microsoft.com/office/drawing/2014/main" id="{6DE020D9-2DE3-464D-BE1E-0C50AC04A96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1063D10D-33CE-43EA-89E0-8BEC20C479D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FEE45F24-4C0F-4E5C-80CC-1CD56401EDD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D416FE56-AA49-44BA-AB10-1513157F4AB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838AAF36-C5C1-4C86-9126-7BEB3F2EEF5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1534A807-47F9-4FD9-ABA5-EDC95E7EF5E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BC228C42-D644-4D17-85A8-CD404801D97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53EC180C-1593-45A4-ABBB-0D3AE8605A3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88172EB7-A172-44C0-8F62-B5AC4D9F214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A02EED1F-A999-4C9F-8AB7-EBEF0244209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34C432DE-92BD-4B4A-9E2B-60945F54A42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44382D5D-9C40-452B-BF26-CCAE87022CC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a:extLst>
            <a:ext uri="{FF2B5EF4-FFF2-40B4-BE49-F238E27FC236}">
              <a16:creationId xmlns:a16="http://schemas.microsoft.com/office/drawing/2014/main" id="{2CB4C116-392D-4624-889D-798EF0C3D1C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5" name="テキスト ボックス 534">
          <a:extLst>
            <a:ext uri="{FF2B5EF4-FFF2-40B4-BE49-F238E27FC236}">
              <a16:creationId xmlns:a16="http://schemas.microsoft.com/office/drawing/2014/main" id="{0A92F65D-1143-4124-977B-DF885F10DC9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a:extLst>
            <a:ext uri="{FF2B5EF4-FFF2-40B4-BE49-F238E27FC236}">
              <a16:creationId xmlns:a16="http://schemas.microsoft.com/office/drawing/2014/main" id="{F21FE0DA-C3AA-4276-95E2-04CF8300FD9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a:extLst>
            <a:ext uri="{FF2B5EF4-FFF2-40B4-BE49-F238E27FC236}">
              <a16:creationId xmlns:a16="http://schemas.microsoft.com/office/drawing/2014/main" id="{8F02E3E3-492B-4DD0-9367-34A50B134FF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a:extLst>
            <a:ext uri="{FF2B5EF4-FFF2-40B4-BE49-F238E27FC236}">
              <a16:creationId xmlns:a16="http://schemas.microsoft.com/office/drawing/2014/main" id="{E4F0D740-5E33-4818-A47B-0AAD5306C70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a:extLst>
            <a:ext uri="{FF2B5EF4-FFF2-40B4-BE49-F238E27FC236}">
              <a16:creationId xmlns:a16="http://schemas.microsoft.com/office/drawing/2014/main" id="{1E1696FA-D9AD-49EA-8727-EF63FCC5F18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a:extLst>
            <a:ext uri="{FF2B5EF4-FFF2-40B4-BE49-F238E27FC236}">
              <a16:creationId xmlns:a16="http://schemas.microsoft.com/office/drawing/2014/main" id="{B0B51EBC-26CC-4E33-A99A-2F5C428020C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a:extLst>
            <a:ext uri="{FF2B5EF4-FFF2-40B4-BE49-F238E27FC236}">
              <a16:creationId xmlns:a16="http://schemas.microsoft.com/office/drawing/2014/main" id="{DE83594B-75C3-4D06-B712-C97A6515D32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a:extLst>
            <a:ext uri="{FF2B5EF4-FFF2-40B4-BE49-F238E27FC236}">
              <a16:creationId xmlns:a16="http://schemas.microsoft.com/office/drawing/2014/main" id="{7AE785BE-8CE7-4ADF-B2A5-51FC1510795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a:extLst>
            <a:ext uri="{FF2B5EF4-FFF2-40B4-BE49-F238E27FC236}">
              <a16:creationId xmlns:a16="http://schemas.microsoft.com/office/drawing/2014/main" id="{A9102FC8-F99E-443B-8024-69F91A890CC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a:extLst>
            <a:ext uri="{FF2B5EF4-FFF2-40B4-BE49-F238E27FC236}">
              <a16:creationId xmlns:a16="http://schemas.microsoft.com/office/drawing/2014/main" id="{29F5E4A4-D2E9-45AC-BF18-07EC2137C88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5" name="テキスト ボックス 544">
          <a:extLst>
            <a:ext uri="{FF2B5EF4-FFF2-40B4-BE49-F238E27FC236}">
              <a16:creationId xmlns:a16="http://schemas.microsoft.com/office/drawing/2014/main" id="{30670212-64AF-4278-865A-9608456449B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57D23E26-62CE-41E3-82FA-2BEF099C942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7C848386-52BF-447A-AB64-F01C0D168F7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548" name="直線コネクタ 547">
          <a:extLst>
            <a:ext uri="{FF2B5EF4-FFF2-40B4-BE49-F238E27FC236}">
              <a16:creationId xmlns:a16="http://schemas.microsoft.com/office/drawing/2014/main" id="{B4B41E8B-B356-4F28-899F-12996D4A8659}"/>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9" name="【消防施設】&#10;有形固定資産減価償却率最小値テキスト">
          <a:extLst>
            <a:ext uri="{FF2B5EF4-FFF2-40B4-BE49-F238E27FC236}">
              <a16:creationId xmlns:a16="http://schemas.microsoft.com/office/drawing/2014/main" id="{B60FA122-9AE8-4A88-BD7E-48E8A9E1F9D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0" name="直線コネクタ 549">
          <a:extLst>
            <a:ext uri="{FF2B5EF4-FFF2-40B4-BE49-F238E27FC236}">
              <a16:creationId xmlns:a16="http://schemas.microsoft.com/office/drawing/2014/main" id="{27AA35F9-33B6-4F05-B261-3C8293FB21F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51" name="【消防施設】&#10;有形固定資産減価償却率最大値テキスト">
          <a:extLst>
            <a:ext uri="{FF2B5EF4-FFF2-40B4-BE49-F238E27FC236}">
              <a16:creationId xmlns:a16="http://schemas.microsoft.com/office/drawing/2014/main" id="{1D42EFEB-71A8-4C58-879B-D0C87E399F7C}"/>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52" name="直線コネクタ 551">
          <a:extLst>
            <a:ext uri="{FF2B5EF4-FFF2-40B4-BE49-F238E27FC236}">
              <a16:creationId xmlns:a16="http://schemas.microsoft.com/office/drawing/2014/main" id="{786F2BDC-F13E-46B8-938F-D8F61637FDEE}"/>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2AADFE55-54CB-4639-AAEC-747636DFE4C0}"/>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54" name="フローチャート: 判断 553">
          <a:extLst>
            <a:ext uri="{FF2B5EF4-FFF2-40B4-BE49-F238E27FC236}">
              <a16:creationId xmlns:a16="http://schemas.microsoft.com/office/drawing/2014/main" id="{82318D57-BD1D-4776-A594-60F9FAA0C0BA}"/>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555" name="フローチャート: 判断 554">
          <a:extLst>
            <a:ext uri="{FF2B5EF4-FFF2-40B4-BE49-F238E27FC236}">
              <a16:creationId xmlns:a16="http://schemas.microsoft.com/office/drawing/2014/main" id="{C61421B7-ACD9-408E-86AD-AB7375D14FF4}"/>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56" name="フローチャート: 判断 555">
          <a:extLst>
            <a:ext uri="{FF2B5EF4-FFF2-40B4-BE49-F238E27FC236}">
              <a16:creationId xmlns:a16="http://schemas.microsoft.com/office/drawing/2014/main" id="{265950A1-236A-4331-A751-D17EB3862CB2}"/>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3629</xdr:rowOff>
    </xdr:from>
    <xdr:to>
      <xdr:col>72</xdr:col>
      <xdr:colOff>38100</xdr:colOff>
      <xdr:row>83</xdr:row>
      <xdr:rowOff>105229</xdr:rowOff>
    </xdr:to>
    <xdr:sp macro="" textlink="">
      <xdr:nvSpPr>
        <xdr:cNvPr id="557" name="フローチャート: 判断 556">
          <a:extLst>
            <a:ext uri="{FF2B5EF4-FFF2-40B4-BE49-F238E27FC236}">
              <a16:creationId xmlns:a16="http://schemas.microsoft.com/office/drawing/2014/main" id="{70A3A582-7F46-4A0E-B129-472A7CC707CF}"/>
            </a:ext>
          </a:extLst>
        </xdr:cNvPr>
        <xdr:cNvSpPr/>
      </xdr:nvSpPr>
      <xdr:spPr>
        <a:xfrm>
          <a:off x="13652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93436</xdr:rowOff>
    </xdr:from>
    <xdr:to>
      <xdr:col>67</xdr:col>
      <xdr:colOff>101600</xdr:colOff>
      <xdr:row>84</xdr:row>
      <xdr:rowOff>23586</xdr:rowOff>
    </xdr:to>
    <xdr:sp macro="" textlink="">
      <xdr:nvSpPr>
        <xdr:cNvPr id="558" name="フローチャート: 判断 557">
          <a:extLst>
            <a:ext uri="{FF2B5EF4-FFF2-40B4-BE49-F238E27FC236}">
              <a16:creationId xmlns:a16="http://schemas.microsoft.com/office/drawing/2014/main" id="{989AD770-E1C0-4EBF-BA86-B310A33C5F71}"/>
            </a:ext>
          </a:extLst>
        </xdr:cNvPr>
        <xdr:cNvSpPr/>
      </xdr:nvSpPr>
      <xdr:spPr>
        <a:xfrm>
          <a:off x="12763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85BEBD25-0106-4B25-9C48-7237FF95670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75AEFADD-01F3-462A-87FD-70051F3FF63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C1BC5FE8-0FC8-4AB4-A81C-BC75C7B9AF1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406FEFD-C7C8-42D1-B017-83576EC2BAA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36B11A0B-9F43-4BAB-BC74-31AAF70AF5E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564" name="楕円 563">
          <a:extLst>
            <a:ext uri="{FF2B5EF4-FFF2-40B4-BE49-F238E27FC236}">
              <a16:creationId xmlns:a16="http://schemas.microsoft.com/office/drawing/2014/main" id="{8FA5A357-BBFF-4C8B-BF52-4C332E530350}"/>
            </a:ext>
          </a:extLst>
        </xdr:cNvPr>
        <xdr:cNvSpPr/>
      </xdr:nvSpPr>
      <xdr:spPr>
        <a:xfrm>
          <a:off x="162687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11809</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54C8DB08-0352-4BA1-8E74-A5391EB44774}"/>
            </a:ext>
          </a:extLst>
        </xdr:cNvPr>
        <xdr:cNvSpPr txBox="1"/>
      </xdr:nvSpPr>
      <xdr:spPr>
        <a:xfrm>
          <a:off x="16357600" y="137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140788</xdr:rowOff>
    </xdr:from>
    <xdr:to>
      <xdr:col>81</xdr:col>
      <xdr:colOff>101600</xdr:colOff>
      <xdr:row>81</xdr:row>
      <xdr:rowOff>70938</xdr:rowOff>
    </xdr:to>
    <xdr:sp macro="" textlink="">
      <xdr:nvSpPr>
        <xdr:cNvPr id="566" name="楕円 565">
          <a:extLst>
            <a:ext uri="{FF2B5EF4-FFF2-40B4-BE49-F238E27FC236}">
              <a16:creationId xmlns:a16="http://schemas.microsoft.com/office/drawing/2014/main" id="{DE3B65EE-3793-45BD-A422-A33784DB2BA6}"/>
            </a:ext>
          </a:extLst>
        </xdr:cNvPr>
        <xdr:cNvSpPr/>
      </xdr:nvSpPr>
      <xdr:spPr>
        <a:xfrm>
          <a:off x="15430500" y="13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20138</xdr:rowOff>
    </xdr:from>
    <xdr:to>
      <xdr:col>85</xdr:col>
      <xdr:colOff>127000</xdr:colOff>
      <xdr:row>81</xdr:row>
      <xdr:rowOff>39732</xdr:rowOff>
    </xdr:to>
    <xdr:cxnSp macro="">
      <xdr:nvCxnSpPr>
        <xdr:cNvPr id="567" name="直線コネクタ 566">
          <a:extLst>
            <a:ext uri="{FF2B5EF4-FFF2-40B4-BE49-F238E27FC236}">
              <a16:creationId xmlns:a16="http://schemas.microsoft.com/office/drawing/2014/main" id="{3105FF5B-7DB0-47C8-A0AD-69B88D9B2568}"/>
            </a:ext>
          </a:extLst>
        </xdr:cNvPr>
        <xdr:cNvCxnSpPr/>
      </xdr:nvCxnSpPr>
      <xdr:spPr>
        <a:xfrm>
          <a:off x="15481300" y="1390758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109764</xdr:rowOff>
    </xdr:from>
    <xdr:to>
      <xdr:col>76</xdr:col>
      <xdr:colOff>165100</xdr:colOff>
      <xdr:row>81</xdr:row>
      <xdr:rowOff>39914</xdr:rowOff>
    </xdr:to>
    <xdr:sp macro="" textlink="">
      <xdr:nvSpPr>
        <xdr:cNvPr id="568" name="楕円 567">
          <a:extLst>
            <a:ext uri="{FF2B5EF4-FFF2-40B4-BE49-F238E27FC236}">
              <a16:creationId xmlns:a16="http://schemas.microsoft.com/office/drawing/2014/main" id="{8A480262-B6DC-4769-B6FF-C71920842587}"/>
            </a:ext>
          </a:extLst>
        </xdr:cNvPr>
        <xdr:cNvSpPr/>
      </xdr:nvSpPr>
      <xdr:spPr>
        <a:xfrm>
          <a:off x="145415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160564</xdr:rowOff>
    </xdr:from>
    <xdr:to>
      <xdr:col>81</xdr:col>
      <xdr:colOff>50800</xdr:colOff>
      <xdr:row>81</xdr:row>
      <xdr:rowOff>20138</xdr:rowOff>
    </xdr:to>
    <xdr:cxnSp macro="">
      <xdr:nvCxnSpPr>
        <xdr:cNvPr id="569" name="直線コネクタ 568">
          <a:extLst>
            <a:ext uri="{FF2B5EF4-FFF2-40B4-BE49-F238E27FC236}">
              <a16:creationId xmlns:a16="http://schemas.microsoft.com/office/drawing/2014/main" id="{00736B6D-2574-46C1-A0A5-7A4267A8611F}"/>
            </a:ext>
          </a:extLst>
        </xdr:cNvPr>
        <xdr:cNvCxnSpPr/>
      </xdr:nvCxnSpPr>
      <xdr:spPr>
        <a:xfrm>
          <a:off x="14592300" y="1387656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67311</xdr:rowOff>
    </xdr:from>
    <xdr:to>
      <xdr:col>72</xdr:col>
      <xdr:colOff>38100</xdr:colOff>
      <xdr:row>80</xdr:row>
      <xdr:rowOff>168911</xdr:rowOff>
    </xdr:to>
    <xdr:sp macro="" textlink="">
      <xdr:nvSpPr>
        <xdr:cNvPr id="570" name="楕円 569">
          <a:extLst>
            <a:ext uri="{FF2B5EF4-FFF2-40B4-BE49-F238E27FC236}">
              <a16:creationId xmlns:a16="http://schemas.microsoft.com/office/drawing/2014/main" id="{ADCFC662-B353-4891-8168-AAF7B9045C32}"/>
            </a:ext>
          </a:extLst>
        </xdr:cNvPr>
        <xdr:cNvSpPr/>
      </xdr:nvSpPr>
      <xdr:spPr>
        <a:xfrm>
          <a:off x="13652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118111</xdr:rowOff>
    </xdr:from>
    <xdr:to>
      <xdr:col>76</xdr:col>
      <xdr:colOff>114300</xdr:colOff>
      <xdr:row>80</xdr:row>
      <xdr:rowOff>160564</xdr:rowOff>
    </xdr:to>
    <xdr:cxnSp macro="">
      <xdr:nvCxnSpPr>
        <xdr:cNvPr id="571" name="直線コネクタ 570">
          <a:extLst>
            <a:ext uri="{FF2B5EF4-FFF2-40B4-BE49-F238E27FC236}">
              <a16:creationId xmlns:a16="http://schemas.microsoft.com/office/drawing/2014/main" id="{217F47F0-9FBA-4D21-AE8C-8C238AE90389}"/>
            </a:ext>
          </a:extLst>
        </xdr:cNvPr>
        <xdr:cNvCxnSpPr/>
      </xdr:nvCxnSpPr>
      <xdr:spPr>
        <a:xfrm>
          <a:off x="13703300" y="13834111"/>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24856</xdr:rowOff>
    </xdr:from>
    <xdr:to>
      <xdr:col>67</xdr:col>
      <xdr:colOff>101600</xdr:colOff>
      <xdr:row>80</xdr:row>
      <xdr:rowOff>126456</xdr:rowOff>
    </xdr:to>
    <xdr:sp macro="" textlink="">
      <xdr:nvSpPr>
        <xdr:cNvPr id="572" name="楕円 571">
          <a:extLst>
            <a:ext uri="{FF2B5EF4-FFF2-40B4-BE49-F238E27FC236}">
              <a16:creationId xmlns:a16="http://schemas.microsoft.com/office/drawing/2014/main" id="{3AB8763F-CBF3-4C88-9C41-D2E893118249}"/>
            </a:ext>
          </a:extLst>
        </xdr:cNvPr>
        <xdr:cNvSpPr/>
      </xdr:nvSpPr>
      <xdr:spPr>
        <a:xfrm>
          <a:off x="12763500" y="13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75656</xdr:rowOff>
    </xdr:from>
    <xdr:to>
      <xdr:col>71</xdr:col>
      <xdr:colOff>177800</xdr:colOff>
      <xdr:row>80</xdr:row>
      <xdr:rowOff>118111</xdr:rowOff>
    </xdr:to>
    <xdr:cxnSp macro="">
      <xdr:nvCxnSpPr>
        <xdr:cNvPr id="573" name="直線コネクタ 572">
          <a:extLst>
            <a:ext uri="{FF2B5EF4-FFF2-40B4-BE49-F238E27FC236}">
              <a16:creationId xmlns:a16="http://schemas.microsoft.com/office/drawing/2014/main" id="{741B8A38-C876-4F04-957B-5EF6B62B7374}"/>
            </a:ext>
          </a:extLst>
        </xdr:cNvPr>
        <xdr:cNvCxnSpPr/>
      </xdr:nvCxnSpPr>
      <xdr:spPr>
        <a:xfrm>
          <a:off x="12814300" y="13791656"/>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574" name="n_1aveValue【消防施設】&#10;有形固定資産減価償却率">
          <a:extLst>
            <a:ext uri="{FF2B5EF4-FFF2-40B4-BE49-F238E27FC236}">
              <a16:creationId xmlns:a16="http://schemas.microsoft.com/office/drawing/2014/main" id="{93A3981C-AB8A-4488-A1F9-3E2BEF54295B}"/>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575" name="n_2aveValue【消防施設】&#10;有形固定資産減価償却率">
          <a:extLst>
            <a:ext uri="{FF2B5EF4-FFF2-40B4-BE49-F238E27FC236}">
              <a16:creationId xmlns:a16="http://schemas.microsoft.com/office/drawing/2014/main" id="{6375E7DA-6C0D-4B4F-926D-3BC8CC2B729D}"/>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96356</xdr:rowOff>
    </xdr:from>
    <xdr:ext cx="405111" cy="259045"/>
    <xdr:sp macro="" textlink="">
      <xdr:nvSpPr>
        <xdr:cNvPr id="576" name="n_3aveValue【消防施設】&#10;有形固定資産減価償却率">
          <a:extLst>
            <a:ext uri="{FF2B5EF4-FFF2-40B4-BE49-F238E27FC236}">
              <a16:creationId xmlns:a16="http://schemas.microsoft.com/office/drawing/2014/main" id="{19698784-96CA-4E0D-A37D-20AAC5E2461A}"/>
            </a:ext>
          </a:extLst>
        </xdr:cNvPr>
        <xdr:cNvSpPr txBox="1"/>
      </xdr:nvSpPr>
      <xdr:spPr>
        <a:xfrm>
          <a:off x="135007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14713</xdr:rowOff>
    </xdr:from>
    <xdr:ext cx="405111" cy="259045"/>
    <xdr:sp macro="" textlink="">
      <xdr:nvSpPr>
        <xdr:cNvPr id="577" name="n_4aveValue【消防施設】&#10;有形固定資産減価償却率">
          <a:extLst>
            <a:ext uri="{FF2B5EF4-FFF2-40B4-BE49-F238E27FC236}">
              <a16:creationId xmlns:a16="http://schemas.microsoft.com/office/drawing/2014/main" id="{821ABB00-B02F-4A02-9233-B035B49C8536}"/>
            </a:ext>
          </a:extLst>
        </xdr:cNvPr>
        <xdr:cNvSpPr txBox="1"/>
      </xdr:nvSpPr>
      <xdr:spPr>
        <a:xfrm>
          <a:off x="12611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87465</xdr:rowOff>
    </xdr:from>
    <xdr:ext cx="405111" cy="259045"/>
    <xdr:sp macro="" textlink="">
      <xdr:nvSpPr>
        <xdr:cNvPr id="578" name="n_1mainValue【消防施設】&#10;有形固定資産減価償却率">
          <a:extLst>
            <a:ext uri="{FF2B5EF4-FFF2-40B4-BE49-F238E27FC236}">
              <a16:creationId xmlns:a16="http://schemas.microsoft.com/office/drawing/2014/main" id="{00C6EA0A-CAC0-4214-885D-E64527B54B80}"/>
            </a:ext>
          </a:extLst>
        </xdr:cNvPr>
        <xdr:cNvSpPr txBox="1"/>
      </xdr:nvSpPr>
      <xdr:spPr>
        <a:xfrm>
          <a:off x="15266044" y="1363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56441</xdr:rowOff>
    </xdr:from>
    <xdr:ext cx="405111" cy="259045"/>
    <xdr:sp macro="" textlink="">
      <xdr:nvSpPr>
        <xdr:cNvPr id="579" name="n_2mainValue【消防施設】&#10;有形固定資産減価償却率">
          <a:extLst>
            <a:ext uri="{FF2B5EF4-FFF2-40B4-BE49-F238E27FC236}">
              <a16:creationId xmlns:a16="http://schemas.microsoft.com/office/drawing/2014/main" id="{F4B4CCAC-71EE-462E-B0AD-E2D1D7CDDB2C}"/>
            </a:ext>
          </a:extLst>
        </xdr:cNvPr>
        <xdr:cNvSpPr txBox="1"/>
      </xdr:nvSpPr>
      <xdr:spPr>
        <a:xfrm>
          <a:off x="143897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13988</xdr:rowOff>
    </xdr:from>
    <xdr:ext cx="405111" cy="259045"/>
    <xdr:sp macro="" textlink="">
      <xdr:nvSpPr>
        <xdr:cNvPr id="580" name="n_3mainValue【消防施設】&#10;有形固定資産減価償却率">
          <a:extLst>
            <a:ext uri="{FF2B5EF4-FFF2-40B4-BE49-F238E27FC236}">
              <a16:creationId xmlns:a16="http://schemas.microsoft.com/office/drawing/2014/main" id="{1BF84EE2-7377-4C25-AADF-47A36CDA3EDD}"/>
            </a:ext>
          </a:extLst>
        </xdr:cNvPr>
        <xdr:cNvSpPr txBox="1"/>
      </xdr:nvSpPr>
      <xdr:spPr>
        <a:xfrm>
          <a:off x="13500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142983</xdr:rowOff>
    </xdr:from>
    <xdr:ext cx="405111" cy="259045"/>
    <xdr:sp macro="" textlink="">
      <xdr:nvSpPr>
        <xdr:cNvPr id="581" name="n_4mainValue【消防施設】&#10;有形固定資産減価償却率">
          <a:extLst>
            <a:ext uri="{FF2B5EF4-FFF2-40B4-BE49-F238E27FC236}">
              <a16:creationId xmlns:a16="http://schemas.microsoft.com/office/drawing/2014/main" id="{FB902023-D405-482D-9461-99AEA30F34AD}"/>
            </a:ext>
          </a:extLst>
        </xdr:cNvPr>
        <xdr:cNvSpPr txBox="1"/>
      </xdr:nvSpPr>
      <xdr:spPr>
        <a:xfrm>
          <a:off x="126117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B3C0A677-49F5-4C1F-8884-703CBECF166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1B3FEAFD-409A-4DC3-B43C-EF5A22D5044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1C19C173-142D-402A-AF06-97E0BA51CC5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588D56D0-FB81-4C8B-92AE-8AF6ADBBAD6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307FA757-FF91-41C6-9701-8A20428850B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D289680C-0EBE-414A-AE3D-1E502B1C67C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C4010C30-5CF0-448D-B2DF-23740DDD1BE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957EC9A4-BF48-480B-A018-2721379F0C7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3C2C3DAD-2DD2-424E-B900-4E9C8419ADB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FEA31F38-5561-433A-8833-A7E485021EA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2" name="直線コネクタ 591">
          <a:extLst>
            <a:ext uri="{FF2B5EF4-FFF2-40B4-BE49-F238E27FC236}">
              <a16:creationId xmlns:a16="http://schemas.microsoft.com/office/drawing/2014/main" id="{15BF2AEC-24FA-4930-8100-0D1F7242D6B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3" name="テキスト ボックス 592">
          <a:extLst>
            <a:ext uri="{FF2B5EF4-FFF2-40B4-BE49-F238E27FC236}">
              <a16:creationId xmlns:a16="http://schemas.microsoft.com/office/drawing/2014/main" id="{930564AD-7ADA-43AA-A7F1-E78200D78C2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4" name="直線コネクタ 593">
          <a:extLst>
            <a:ext uri="{FF2B5EF4-FFF2-40B4-BE49-F238E27FC236}">
              <a16:creationId xmlns:a16="http://schemas.microsoft.com/office/drawing/2014/main" id="{384B149A-504F-4B46-A5BC-F89E9164CBB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5" name="テキスト ボックス 594">
          <a:extLst>
            <a:ext uri="{FF2B5EF4-FFF2-40B4-BE49-F238E27FC236}">
              <a16:creationId xmlns:a16="http://schemas.microsoft.com/office/drawing/2014/main" id="{31DDFB73-301A-42A5-9B4D-AEC393042D2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6" name="直線コネクタ 595">
          <a:extLst>
            <a:ext uri="{FF2B5EF4-FFF2-40B4-BE49-F238E27FC236}">
              <a16:creationId xmlns:a16="http://schemas.microsoft.com/office/drawing/2014/main" id="{690CE6C5-51F5-4365-B034-ABA2E82B187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7" name="テキスト ボックス 596">
          <a:extLst>
            <a:ext uri="{FF2B5EF4-FFF2-40B4-BE49-F238E27FC236}">
              <a16:creationId xmlns:a16="http://schemas.microsoft.com/office/drawing/2014/main" id="{3B761079-3276-461E-A02A-AA8E970DB1D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8" name="直線コネクタ 597">
          <a:extLst>
            <a:ext uri="{FF2B5EF4-FFF2-40B4-BE49-F238E27FC236}">
              <a16:creationId xmlns:a16="http://schemas.microsoft.com/office/drawing/2014/main" id="{73011849-F7F9-4AB2-B12B-4021F007736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9" name="テキスト ボックス 598">
          <a:extLst>
            <a:ext uri="{FF2B5EF4-FFF2-40B4-BE49-F238E27FC236}">
              <a16:creationId xmlns:a16="http://schemas.microsoft.com/office/drawing/2014/main" id="{EEC4EB26-1954-4DD6-B99C-47219FD45A0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0" name="直線コネクタ 599">
          <a:extLst>
            <a:ext uri="{FF2B5EF4-FFF2-40B4-BE49-F238E27FC236}">
              <a16:creationId xmlns:a16="http://schemas.microsoft.com/office/drawing/2014/main" id="{697533F9-5BD0-4A8B-8541-3E8900C2FF9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1" name="テキスト ボックス 600">
          <a:extLst>
            <a:ext uri="{FF2B5EF4-FFF2-40B4-BE49-F238E27FC236}">
              <a16:creationId xmlns:a16="http://schemas.microsoft.com/office/drawing/2014/main" id="{775F53EF-D03A-4D20-A232-06DE780BC23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2" name="直線コネクタ 601">
          <a:extLst>
            <a:ext uri="{FF2B5EF4-FFF2-40B4-BE49-F238E27FC236}">
              <a16:creationId xmlns:a16="http://schemas.microsoft.com/office/drawing/2014/main" id="{8057A9B5-1A12-48AF-B09A-80683581A55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3" name="テキスト ボックス 602">
          <a:extLst>
            <a:ext uri="{FF2B5EF4-FFF2-40B4-BE49-F238E27FC236}">
              <a16:creationId xmlns:a16="http://schemas.microsoft.com/office/drawing/2014/main" id="{4C0022D0-3561-45B4-B2E1-858F7513939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AC5C3C97-72D0-481A-A1DF-6CC14EB3F02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05ECABAC-390D-49A4-8ECA-0DFEE727599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916E9A4F-8580-4466-AE81-C4FAF9C1F6E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607" name="直線コネクタ 606">
          <a:extLst>
            <a:ext uri="{FF2B5EF4-FFF2-40B4-BE49-F238E27FC236}">
              <a16:creationId xmlns:a16="http://schemas.microsoft.com/office/drawing/2014/main" id="{18246A41-3C6C-47C8-A965-31E51DA0522B}"/>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608" name="【消防施設】&#10;一人当たり面積最小値テキスト">
          <a:extLst>
            <a:ext uri="{FF2B5EF4-FFF2-40B4-BE49-F238E27FC236}">
              <a16:creationId xmlns:a16="http://schemas.microsoft.com/office/drawing/2014/main" id="{2192A5FB-0882-4BDD-9AC6-97DCDCC59E1A}"/>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09" name="直線コネクタ 608">
          <a:extLst>
            <a:ext uri="{FF2B5EF4-FFF2-40B4-BE49-F238E27FC236}">
              <a16:creationId xmlns:a16="http://schemas.microsoft.com/office/drawing/2014/main" id="{84DB6250-F53C-4302-92AF-C2BF87E929DD}"/>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610" name="【消防施設】&#10;一人当たり面積最大値テキスト">
          <a:extLst>
            <a:ext uri="{FF2B5EF4-FFF2-40B4-BE49-F238E27FC236}">
              <a16:creationId xmlns:a16="http://schemas.microsoft.com/office/drawing/2014/main" id="{A8E609CA-B24D-4D60-AE95-580236BBD742}"/>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611" name="直線コネクタ 610">
          <a:extLst>
            <a:ext uri="{FF2B5EF4-FFF2-40B4-BE49-F238E27FC236}">
              <a16:creationId xmlns:a16="http://schemas.microsoft.com/office/drawing/2014/main" id="{F3F8445B-2BCD-4FA0-AAC2-5B92E8F13E85}"/>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612" name="【消防施設】&#10;一人当たり面積平均値テキスト">
          <a:extLst>
            <a:ext uri="{FF2B5EF4-FFF2-40B4-BE49-F238E27FC236}">
              <a16:creationId xmlns:a16="http://schemas.microsoft.com/office/drawing/2014/main" id="{408AB9DD-E8F7-4FE2-A9EC-192252EA06F3}"/>
            </a:ext>
          </a:extLst>
        </xdr:cNvPr>
        <xdr:cNvSpPr txBox="1"/>
      </xdr:nvSpPr>
      <xdr:spPr>
        <a:xfrm>
          <a:off x="22199600" y="1453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613" name="フローチャート: 判断 612">
          <a:extLst>
            <a:ext uri="{FF2B5EF4-FFF2-40B4-BE49-F238E27FC236}">
              <a16:creationId xmlns:a16="http://schemas.microsoft.com/office/drawing/2014/main" id="{F93E8AB3-392B-45ED-A783-2B50741B01CB}"/>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14" name="フローチャート: 判断 613">
          <a:extLst>
            <a:ext uri="{FF2B5EF4-FFF2-40B4-BE49-F238E27FC236}">
              <a16:creationId xmlns:a16="http://schemas.microsoft.com/office/drawing/2014/main" id="{6CDF1C6E-EA6B-42F1-8A8A-AACD8424B859}"/>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615" name="フローチャート: 判断 614">
          <a:extLst>
            <a:ext uri="{FF2B5EF4-FFF2-40B4-BE49-F238E27FC236}">
              <a16:creationId xmlns:a16="http://schemas.microsoft.com/office/drawing/2014/main" id="{35DAF607-7205-40FD-8E38-5BEEE4D279A2}"/>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35742</xdr:rowOff>
    </xdr:from>
    <xdr:to>
      <xdr:col>102</xdr:col>
      <xdr:colOff>165100</xdr:colOff>
      <xdr:row>85</xdr:row>
      <xdr:rowOff>137342</xdr:rowOff>
    </xdr:to>
    <xdr:sp macro="" textlink="">
      <xdr:nvSpPr>
        <xdr:cNvPr id="616" name="フローチャート: 判断 615">
          <a:extLst>
            <a:ext uri="{FF2B5EF4-FFF2-40B4-BE49-F238E27FC236}">
              <a16:creationId xmlns:a16="http://schemas.microsoft.com/office/drawing/2014/main" id="{95EB61CD-617D-4B1C-AEDF-C6EAC2CDBAC9}"/>
            </a:ext>
          </a:extLst>
        </xdr:cNvPr>
        <xdr:cNvSpPr/>
      </xdr:nvSpPr>
      <xdr:spPr>
        <a:xfrm>
          <a:off x="19494500" y="1460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41184</xdr:rowOff>
    </xdr:from>
    <xdr:to>
      <xdr:col>98</xdr:col>
      <xdr:colOff>38100</xdr:colOff>
      <xdr:row>85</xdr:row>
      <xdr:rowOff>142784</xdr:rowOff>
    </xdr:to>
    <xdr:sp macro="" textlink="">
      <xdr:nvSpPr>
        <xdr:cNvPr id="617" name="フローチャート: 判断 616">
          <a:extLst>
            <a:ext uri="{FF2B5EF4-FFF2-40B4-BE49-F238E27FC236}">
              <a16:creationId xmlns:a16="http://schemas.microsoft.com/office/drawing/2014/main" id="{4E11594F-C1D2-4B7C-90E2-EFD948395F2F}"/>
            </a:ext>
          </a:extLst>
        </xdr:cNvPr>
        <xdr:cNvSpPr/>
      </xdr:nvSpPr>
      <xdr:spPr>
        <a:xfrm>
          <a:off x="18605500" y="146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B9E00BD3-A507-41DB-B32F-6E977FE9F48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9D371DE-AD96-423E-95C8-81D173E2BB1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FF3FFE53-B258-48C8-8027-7D43243ABDB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C67FBA4E-68FE-47B8-8B88-B1AA374FD95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4628A74F-5429-4080-A914-BE4459DA812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85816</xdr:rowOff>
    </xdr:from>
    <xdr:to>
      <xdr:col>116</xdr:col>
      <xdr:colOff>114300</xdr:colOff>
      <xdr:row>84</xdr:row>
      <xdr:rowOff>15966</xdr:rowOff>
    </xdr:to>
    <xdr:sp macro="" textlink="">
      <xdr:nvSpPr>
        <xdr:cNvPr id="623" name="楕円 622">
          <a:extLst>
            <a:ext uri="{FF2B5EF4-FFF2-40B4-BE49-F238E27FC236}">
              <a16:creationId xmlns:a16="http://schemas.microsoft.com/office/drawing/2014/main" id="{2D323CD5-BFD8-409B-8DDC-7DC084A83157}"/>
            </a:ext>
          </a:extLst>
        </xdr:cNvPr>
        <xdr:cNvSpPr/>
      </xdr:nvSpPr>
      <xdr:spPr>
        <a:xfrm>
          <a:off x="22110700" y="1431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108693</xdr:rowOff>
    </xdr:from>
    <xdr:ext cx="469744" cy="259045"/>
    <xdr:sp macro="" textlink="">
      <xdr:nvSpPr>
        <xdr:cNvPr id="624" name="【消防施設】&#10;一人当たり面積該当値テキスト">
          <a:extLst>
            <a:ext uri="{FF2B5EF4-FFF2-40B4-BE49-F238E27FC236}">
              <a16:creationId xmlns:a16="http://schemas.microsoft.com/office/drawing/2014/main" id="{FF47BBC2-B904-43C2-90E5-A865F2D57942}"/>
            </a:ext>
          </a:extLst>
        </xdr:cNvPr>
        <xdr:cNvSpPr txBox="1"/>
      </xdr:nvSpPr>
      <xdr:spPr>
        <a:xfrm>
          <a:off x="22199600" y="141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119562</xdr:rowOff>
    </xdr:from>
    <xdr:to>
      <xdr:col>112</xdr:col>
      <xdr:colOff>38100</xdr:colOff>
      <xdr:row>84</xdr:row>
      <xdr:rowOff>49712</xdr:rowOff>
    </xdr:to>
    <xdr:sp macro="" textlink="">
      <xdr:nvSpPr>
        <xdr:cNvPr id="625" name="楕円 624">
          <a:extLst>
            <a:ext uri="{FF2B5EF4-FFF2-40B4-BE49-F238E27FC236}">
              <a16:creationId xmlns:a16="http://schemas.microsoft.com/office/drawing/2014/main" id="{AA7CA1F2-D616-46B0-854C-056FADF20D92}"/>
            </a:ext>
          </a:extLst>
        </xdr:cNvPr>
        <xdr:cNvSpPr/>
      </xdr:nvSpPr>
      <xdr:spPr>
        <a:xfrm>
          <a:off x="21272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136616</xdr:rowOff>
    </xdr:from>
    <xdr:to>
      <xdr:col>116</xdr:col>
      <xdr:colOff>63500</xdr:colOff>
      <xdr:row>83</xdr:row>
      <xdr:rowOff>170362</xdr:rowOff>
    </xdr:to>
    <xdr:cxnSp macro="">
      <xdr:nvCxnSpPr>
        <xdr:cNvPr id="626" name="直線コネクタ 625">
          <a:extLst>
            <a:ext uri="{FF2B5EF4-FFF2-40B4-BE49-F238E27FC236}">
              <a16:creationId xmlns:a16="http://schemas.microsoft.com/office/drawing/2014/main" id="{F14C9BAF-AF49-4568-905E-08D3C3AD27B5}"/>
            </a:ext>
          </a:extLst>
        </xdr:cNvPr>
        <xdr:cNvCxnSpPr/>
      </xdr:nvCxnSpPr>
      <xdr:spPr>
        <a:xfrm flipV="1">
          <a:off x="21323300" y="14366966"/>
          <a:ext cx="8382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132624</xdr:rowOff>
    </xdr:from>
    <xdr:to>
      <xdr:col>107</xdr:col>
      <xdr:colOff>101600</xdr:colOff>
      <xdr:row>84</xdr:row>
      <xdr:rowOff>62774</xdr:rowOff>
    </xdr:to>
    <xdr:sp macro="" textlink="">
      <xdr:nvSpPr>
        <xdr:cNvPr id="627" name="楕円 626">
          <a:extLst>
            <a:ext uri="{FF2B5EF4-FFF2-40B4-BE49-F238E27FC236}">
              <a16:creationId xmlns:a16="http://schemas.microsoft.com/office/drawing/2014/main" id="{24EAFED4-B59A-44EB-8B75-C99DE36C568C}"/>
            </a:ext>
          </a:extLst>
        </xdr:cNvPr>
        <xdr:cNvSpPr/>
      </xdr:nvSpPr>
      <xdr:spPr>
        <a:xfrm>
          <a:off x="20383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170362</xdr:rowOff>
    </xdr:from>
    <xdr:to>
      <xdr:col>111</xdr:col>
      <xdr:colOff>177800</xdr:colOff>
      <xdr:row>84</xdr:row>
      <xdr:rowOff>11974</xdr:rowOff>
    </xdr:to>
    <xdr:cxnSp macro="">
      <xdr:nvCxnSpPr>
        <xdr:cNvPr id="628" name="直線コネクタ 627">
          <a:extLst>
            <a:ext uri="{FF2B5EF4-FFF2-40B4-BE49-F238E27FC236}">
              <a16:creationId xmlns:a16="http://schemas.microsoft.com/office/drawing/2014/main" id="{2931FC7B-2430-4307-9FB2-7E5654773C38}"/>
            </a:ext>
          </a:extLst>
        </xdr:cNvPr>
        <xdr:cNvCxnSpPr/>
      </xdr:nvCxnSpPr>
      <xdr:spPr>
        <a:xfrm flipV="1">
          <a:off x="20434300" y="144007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144599</xdr:rowOff>
    </xdr:from>
    <xdr:to>
      <xdr:col>102</xdr:col>
      <xdr:colOff>165100</xdr:colOff>
      <xdr:row>84</xdr:row>
      <xdr:rowOff>74749</xdr:rowOff>
    </xdr:to>
    <xdr:sp macro="" textlink="">
      <xdr:nvSpPr>
        <xdr:cNvPr id="629" name="楕円 628">
          <a:extLst>
            <a:ext uri="{FF2B5EF4-FFF2-40B4-BE49-F238E27FC236}">
              <a16:creationId xmlns:a16="http://schemas.microsoft.com/office/drawing/2014/main" id="{FAD9A7E1-E561-48A3-B1AC-BB332F0E6482}"/>
            </a:ext>
          </a:extLst>
        </xdr:cNvPr>
        <xdr:cNvSpPr/>
      </xdr:nvSpPr>
      <xdr:spPr>
        <a:xfrm>
          <a:off x="19494500" y="1437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11974</xdr:rowOff>
    </xdr:from>
    <xdr:to>
      <xdr:col>107</xdr:col>
      <xdr:colOff>50800</xdr:colOff>
      <xdr:row>84</xdr:row>
      <xdr:rowOff>23949</xdr:rowOff>
    </xdr:to>
    <xdr:cxnSp macro="">
      <xdr:nvCxnSpPr>
        <xdr:cNvPr id="630" name="直線コネクタ 629">
          <a:extLst>
            <a:ext uri="{FF2B5EF4-FFF2-40B4-BE49-F238E27FC236}">
              <a16:creationId xmlns:a16="http://schemas.microsoft.com/office/drawing/2014/main" id="{7AEDA2B0-2A92-44E8-A0B6-20581ABA518C}"/>
            </a:ext>
          </a:extLst>
        </xdr:cNvPr>
        <xdr:cNvCxnSpPr/>
      </xdr:nvCxnSpPr>
      <xdr:spPr>
        <a:xfrm flipV="1">
          <a:off x="19545300" y="14413774"/>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31" name="楕円 630">
          <a:extLst>
            <a:ext uri="{FF2B5EF4-FFF2-40B4-BE49-F238E27FC236}">
              <a16:creationId xmlns:a16="http://schemas.microsoft.com/office/drawing/2014/main" id="{28E6AFF1-E02B-4A36-B451-BB4C94FFB2EA}"/>
            </a:ext>
          </a:extLst>
        </xdr:cNvPr>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23949</xdr:rowOff>
    </xdr:from>
    <xdr:to>
      <xdr:col>102</xdr:col>
      <xdr:colOff>114300</xdr:colOff>
      <xdr:row>84</xdr:row>
      <xdr:rowOff>38100</xdr:rowOff>
    </xdr:to>
    <xdr:cxnSp macro="">
      <xdr:nvCxnSpPr>
        <xdr:cNvPr id="632" name="直線コネクタ 631">
          <a:extLst>
            <a:ext uri="{FF2B5EF4-FFF2-40B4-BE49-F238E27FC236}">
              <a16:creationId xmlns:a16="http://schemas.microsoft.com/office/drawing/2014/main" id="{40C54BB2-B3AF-4092-98BC-BFDE0CD39B22}"/>
            </a:ext>
          </a:extLst>
        </xdr:cNvPr>
        <xdr:cNvCxnSpPr/>
      </xdr:nvCxnSpPr>
      <xdr:spPr>
        <a:xfrm flipV="1">
          <a:off x="18656300" y="14425749"/>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633" name="n_1aveValue【消防施設】&#10;一人当たり面積">
          <a:extLst>
            <a:ext uri="{FF2B5EF4-FFF2-40B4-BE49-F238E27FC236}">
              <a16:creationId xmlns:a16="http://schemas.microsoft.com/office/drawing/2014/main" id="{70941433-9E49-4EF5-A822-4E77E96DB88E}"/>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634" name="n_2aveValue【消防施設】&#10;一人当たり面積">
          <a:extLst>
            <a:ext uri="{FF2B5EF4-FFF2-40B4-BE49-F238E27FC236}">
              <a16:creationId xmlns:a16="http://schemas.microsoft.com/office/drawing/2014/main" id="{6DB3F431-E450-48BA-9A92-E32069CB6003}"/>
            </a:ext>
          </a:extLst>
        </xdr:cNvPr>
        <xdr:cNvSpPr txBox="1"/>
      </xdr:nvSpPr>
      <xdr:spPr>
        <a:xfrm>
          <a:off x="20199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128469</xdr:rowOff>
    </xdr:from>
    <xdr:ext cx="469744" cy="259045"/>
    <xdr:sp macro="" textlink="">
      <xdr:nvSpPr>
        <xdr:cNvPr id="635" name="n_3aveValue【消防施設】&#10;一人当たり面積">
          <a:extLst>
            <a:ext uri="{FF2B5EF4-FFF2-40B4-BE49-F238E27FC236}">
              <a16:creationId xmlns:a16="http://schemas.microsoft.com/office/drawing/2014/main" id="{2D7AA755-4055-4A9E-AA64-673B3239EAC2}"/>
            </a:ext>
          </a:extLst>
        </xdr:cNvPr>
        <xdr:cNvSpPr txBox="1"/>
      </xdr:nvSpPr>
      <xdr:spPr>
        <a:xfrm>
          <a:off x="19310427" y="1470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133911</xdr:rowOff>
    </xdr:from>
    <xdr:ext cx="469744" cy="259045"/>
    <xdr:sp macro="" textlink="">
      <xdr:nvSpPr>
        <xdr:cNvPr id="636" name="n_4aveValue【消防施設】&#10;一人当たり面積">
          <a:extLst>
            <a:ext uri="{FF2B5EF4-FFF2-40B4-BE49-F238E27FC236}">
              <a16:creationId xmlns:a16="http://schemas.microsoft.com/office/drawing/2014/main" id="{070DC269-9C5E-447F-AA9C-0677DA42728B}"/>
            </a:ext>
          </a:extLst>
        </xdr:cNvPr>
        <xdr:cNvSpPr txBox="1"/>
      </xdr:nvSpPr>
      <xdr:spPr>
        <a:xfrm>
          <a:off x="18421427" y="1470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66239</xdr:rowOff>
    </xdr:from>
    <xdr:ext cx="469744" cy="259045"/>
    <xdr:sp macro="" textlink="">
      <xdr:nvSpPr>
        <xdr:cNvPr id="637" name="n_1mainValue【消防施設】&#10;一人当たり面積">
          <a:extLst>
            <a:ext uri="{FF2B5EF4-FFF2-40B4-BE49-F238E27FC236}">
              <a16:creationId xmlns:a16="http://schemas.microsoft.com/office/drawing/2014/main" id="{F58984C2-D731-4657-9ACE-0787FE972189}"/>
            </a:ext>
          </a:extLst>
        </xdr:cNvPr>
        <xdr:cNvSpPr txBox="1"/>
      </xdr:nvSpPr>
      <xdr:spPr>
        <a:xfrm>
          <a:off x="210757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79301</xdr:rowOff>
    </xdr:from>
    <xdr:ext cx="469744" cy="259045"/>
    <xdr:sp macro="" textlink="">
      <xdr:nvSpPr>
        <xdr:cNvPr id="638" name="n_2mainValue【消防施設】&#10;一人当たり面積">
          <a:extLst>
            <a:ext uri="{FF2B5EF4-FFF2-40B4-BE49-F238E27FC236}">
              <a16:creationId xmlns:a16="http://schemas.microsoft.com/office/drawing/2014/main" id="{F098FEE1-3495-4081-BDE0-FE0DBC3649C1}"/>
            </a:ext>
          </a:extLst>
        </xdr:cNvPr>
        <xdr:cNvSpPr txBox="1"/>
      </xdr:nvSpPr>
      <xdr:spPr>
        <a:xfrm>
          <a:off x="20199427" y="1413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91276</xdr:rowOff>
    </xdr:from>
    <xdr:ext cx="469744" cy="259045"/>
    <xdr:sp macro="" textlink="">
      <xdr:nvSpPr>
        <xdr:cNvPr id="639" name="n_3mainValue【消防施設】&#10;一人当たり面積">
          <a:extLst>
            <a:ext uri="{FF2B5EF4-FFF2-40B4-BE49-F238E27FC236}">
              <a16:creationId xmlns:a16="http://schemas.microsoft.com/office/drawing/2014/main" id="{8A037D84-E47F-480F-9F26-EAAAAB14A6B0}"/>
            </a:ext>
          </a:extLst>
        </xdr:cNvPr>
        <xdr:cNvSpPr txBox="1"/>
      </xdr:nvSpPr>
      <xdr:spPr>
        <a:xfrm>
          <a:off x="19310427" y="1415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640" name="n_4mainValue【消防施設】&#10;一人当たり面積">
          <a:extLst>
            <a:ext uri="{FF2B5EF4-FFF2-40B4-BE49-F238E27FC236}">
              <a16:creationId xmlns:a16="http://schemas.microsoft.com/office/drawing/2014/main" id="{3C4F7ECE-B1F9-4B6F-B307-CADE9BB1AE9D}"/>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2B4DA78C-A491-4F97-91BF-BF5E78AD3D0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76B1014A-6BF6-48D4-99AE-6160CB96F36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183E1067-FE1A-4586-A5DA-BF9FFF48912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34AAFB3C-5474-4B16-94A2-BDB7AD16F91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67642E0A-A34F-48C2-B245-5D6758D5A68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6C0B375A-494B-442A-ACEC-830052ADD44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F0AEBC7F-262A-4A8B-816E-ED126FC7D63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829DF6FF-194B-488F-8DD9-A333738973A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7A553C29-966B-469D-8861-122A32C35AF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ED2B7161-4195-44B3-B87F-159AFE797BE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3704015E-09B6-43AF-A173-16132B95B70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9684C6ED-8CB5-4616-A74F-A53EA3E4620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490269F1-0EB5-4065-B8AD-14722C456A6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DDF7041F-9992-4A12-ACC1-AEA2034D6FC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80498604-3762-42B2-980B-E9A09503C26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31D0CC98-4FCD-4367-95AC-B43FDC3E795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EFDFA033-FF4C-4B55-9F96-EB776181870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6264DD03-459E-4049-BDB2-42CB74509BD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DC1596B3-ED4A-436D-942E-F3823BF75F3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F66A2FB6-A0E4-4DA1-A60A-B4704E499E9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C8BDB968-53FE-40EC-946B-4068A7B96C4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DD0FF0E8-62EE-473B-AF33-62F1F3D0C80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E7256C12-AFA3-48BA-9158-894EE19D1E5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B17EAC53-4F58-48AA-885C-20F19E2BF50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601879B4-E5C5-44CA-BB1F-76E32B783C9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F66CFC4F-365B-442E-B6CB-61C9D0902591}"/>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庁舎】&#10;有形固定資産減価償却率最小値テキスト">
          <a:extLst>
            <a:ext uri="{FF2B5EF4-FFF2-40B4-BE49-F238E27FC236}">
              <a16:creationId xmlns:a16="http://schemas.microsoft.com/office/drawing/2014/main" id="{20B98563-221F-4302-A5C5-350BC28345A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BE9A3DD9-2BDB-4BA6-AB71-84E43ABB422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9" name="【庁舎】&#10;有形固定資産減価償却率最大値テキスト">
          <a:extLst>
            <a:ext uri="{FF2B5EF4-FFF2-40B4-BE49-F238E27FC236}">
              <a16:creationId xmlns:a16="http://schemas.microsoft.com/office/drawing/2014/main" id="{2BCA3044-EDA4-44AF-A7E5-0C9048BB5277}"/>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70" name="直線コネクタ 669">
          <a:extLst>
            <a:ext uri="{FF2B5EF4-FFF2-40B4-BE49-F238E27FC236}">
              <a16:creationId xmlns:a16="http://schemas.microsoft.com/office/drawing/2014/main" id="{1C26E7C8-0D0C-4754-AF8F-E944A7486027}"/>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671" name="【庁舎】&#10;有形固定資産減価償却率平均値テキスト">
          <a:extLst>
            <a:ext uri="{FF2B5EF4-FFF2-40B4-BE49-F238E27FC236}">
              <a16:creationId xmlns:a16="http://schemas.microsoft.com/office/drawing/2014/main" id="{9548B21B-0F04-4FB9-9ADF-CC81607AC701}"/>
            </a:ext>
          </a:extLst>
        </xdr:cNvPr>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72" name="フローチャート: 判断 671">
          <a:extLst>
            <a:ext uri="{FF2B5EF4-FFF2-40B4-BE49-F238E27FC236}">
              <a16:creationId xmlns:a16="http://schemas.microsoft.com/office/drawing/2014/main" id="{5175889D-A8BF-4AC2-A41B-FC63E9A4E09F}"/>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673" name="フローチャート: 判断 672">
          <a:extLst>
            <a:ext uri="{FF2B5EF4-FFF2-40B4-BE49-F238E27FC236}">
              <a16:creationId xmlns:a16="http://schemas.microsoft.com/office/drawing/2014/main" id="{A68F2699-746E-4D49-8FBE-7668FF8ABCC4}"/>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74" name="フローチャート: 判断 673">
          <a:extLst>
            <a:ext uri="{FF2B5EF4-FFF2-40B4-BE49-F238E27FC236}">
              <a16:creationId xmlns:a16="http://schemas.microsoft.com/office/drawing/2014/main" id="{D22A9DC3-97B8-4A42-BFA7-D6C8DB9F0ED8}"/>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75" name="フローチャート: 判断 674">
          <a:extLst>
            <a:ext uri="{FF2B5EF4-FFF2-40B4-BE49-F238E27FC236}">
              <a16:creationId xmlns:a16="http://schemas.microsoft.com/office/drawing/2014/main" id="{157CBC5E-8FC1-46AD-8BB8-1AB1E6772916}"/>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76" name="フローチャート: 判断 675">
          <a:extLst>
            <a:ext uri="{FF2B5EF4-FFF2-40B4-BE49-F238E27FC236}">
              <a16:creationId xmlns:a16="http://schemas.microsoft.com/office/drawing/2014/main" id="{058803B4-C4E2-433C-8A39-7B61F0979551}"/>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AB06A2D-8468-4FC3-96BC-0B1C6E584E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9AF44CF-2CCF-499E-8E4D-CCB719BB164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4A1549EB-A79D-42F7-AB7F-349B99AA270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F2BAFC5D-D450-43F1-89BB-BB43BCF3F79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97267525-1E4A-43BA-87D6-A7484DC96EC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17236</xdr:rowOff>
    </xdr:from>
    <xdr:to>
      <xdr:col>85</xdr:col>
      <xdr:colOff>177800</xdr:colOff>
      <xdr:row>102</xdr:row>
      <xdr:rowOff>118836</xdr:rowOff>
    </xdr:to>
    <xdr:sp macro="" textlink="">
      <xdr:nvSpPr>
        <xdr:cNvPr id="682" name="楕円 681">
          <a:extLst>
            <a:ext uri="{FF2B5EF4-FFF2-40B4-BE49-F238E27FC236}">
              <a16:creationId xmlns:a16="http://schemas.microsoft.com/office/drawing/2014/main" id="{8F4E5EF7-53BC-4CA0-8BA2-B73448FFF41E}"/>
            </a:ext>
          </a:extLst>
        </xdr:cNvPr>
        <xdr:cNvSpPr/>
      </xdr:nvSpPr>
      <xdr:spPr>
        <a:xfrm>
          <a:off x="16268700" y="175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40113</xdr:rowOff>
    </xdr:from>
    <xdr:ext cx="405111" cy="259045"/>
    <xdr:sp macro="" textlink="">
      <xdr:nvSpPr>
        <xdr:cNvPr id="683" name="【庁舎】&#10;有形固定資産減価償却率該当値テキスト">
          <a:extLst>
            <a:ext uri="{FF2B5EF4-FFF2-40B4-BE49-F238E27FC236}">
              <a16:creationId xmlns:a16="http://schemas.microsoft.com/office/drawing/2014/main" id="{4413EF27-E670-4A16-8466-C636868DF14E}"/>
            </a:ext>
          </a:extLst>
        </xdr:cNvPr>
        <xdr:cNvSpPr txBox="1"/>
      </xdr:nvSpPr>
      <xdr:spPr>
        <a:xfrm>
          <a:off x="16357600" y="173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144599</xdr:rowOff>
    </xdr:from>
    <xdr:to>
      <xdr:col>81</xdr:col>
      <xdr:colOff>101600</xdr:colOff>
      <xdr:row>102</xdr:row>
      <xdr:rowOff>74749</xdr:rowOff>
    </xdr:to>
    <xdr:sp macro="" textlink="">
      <xdr:nvSpPr>
        <xdr:cNvPr id="684" name="楕円 683">
          <a:extLst>
            <a:ext uri="{FF2B5EF4-FFF2-40B4-BE49-F238E27FC236}">
              <a16:creationId xmlns:a16="http://schemas.microsoft.com/office/drawing/2014/main" id="{C97C3181-6AF4-4F02-B2FC-DDD4EB9A19C1}"/>
            </a:ext>
          </a:extLst>
        </xdr:cNvPr>
        <xdr:cNvSpPr/>
      </xdr:nvSpPr>
      <xdr:spPr>
        <a:xfrm>
          <a:off x="15430500" y="174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23949</xdr:rowOff>
    </xdr:from>
    <xdr:to>
      <xdr:col>85</xdr:col>
      <xdr:colOff>127000</xdr:colOff>
      <xdr:row>102</xdr:row>
      <xdr:rowOff>68036</xdr:rowOff>
    </xdr:to>
    <xdr:cxnSp macro="">
      <xdr:nvCxnSpPr>
        <xdr:cNvPr id="685" name="直線コネクタ 684">
          <a:extLst>
            <a:ext uri="{FF2B5EF4-FFF2-40B4-BE49-F238E27FC236}">
              <a16:creationId xmlns:a16="http://schemas.microsoft.com/office/drawing/2014/main" id="{AEF94114-0FFF-4996-A580-7E92EE8BC6E1}"/>
            </a:ext>
          </a:extLst>
        </xdr:cNvPr>
        <xdr:cNvCxnSpPr/>
      </xdr:nvCxnSpPr>
      <xdr:spPr>
        <a:xfrm>
          <a:off x="15481300" y="1751184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95613</xdr:rowOff>
    </xdr:from>
    <xdr:to>
      <xdr:col>76</xdr:col>
      <xdr:colOff>165100</xdr:colOff>
      <xdr:row>102</xdr:row>
      <xdr:rowOff>25763</xdr:rowOff>
    </xdr:to>
    <xdr:sp macro="" textlink="">
      <xdr:nvSpPr>
        <xdr:cNvPr id="686" name="楕円 685">
          <a:extLst>
            <a:ext uri="{FF2B5EF4-FFF2-40B4-BE49-F238E27FC236}">
              <a16:creationId xmlns:a16="http://schemas.microsoft.com/office/drawing/2014/main" id="{3370F014-3694-4EB2-A0CC-B2E45A429A84}"/>
            </a:ext>
          </a:extLst>
        </xdr:cNvPr>
        <xdr:cNvSpPr/>
      </xdr:nvSpPr>
      <xdr:spPr>
        <a:xfrm>
          <a:off x="14541500" y="174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146413</xdr:rowOff>
    </xdr:from>
    <xdr:to>
      <xdr:col>81</xdr:col>
      <xdr:colOff>50800</xdr:colOff>
      <xdr:row>102</xdr:row>
      <xdr:rowOff>23949</xdr:rowOff>
    </xdr:to>
    <xdr:cxnSp macro="">
      <xdr:nvCxnSpPr>
        <xdr:cNvPr id="687" name="直線コネクタ 686">
          <a:extLst>
            <a:ext uri="{FF2B5EF4-FFF2-40B4-BE49-F238E27FC236}">
              <a16:creationId xmlns:a16="http://schemas.microsoft.com/office/drawing/2014/main" id="{30109725-8250-4D9E-8777-BFE556C62E13}"/>
            </a:ext>
          </a:extLst>
        </xdr:cNvPr>
        <xdr:cNvCxnSpPr/>
      </xdr:nvCxnSpPr>
      <xdr:spPr>
        <a:xfrm>
          <a:off x="14592300" y="1746286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44994</xdr:rowOff>
    </xdr:from>
    <xdr:to>
      <xdr:col>72</xdr:col>
      <xdr:colOff>38100</xdr:colOff>
      <xdr:row>101</xdr:row>
      <xdr:rowOff>146594</xdr:rowOff>
    </xdr:to>
    <xdr:sp macro="" textlink="">
      <xdr:nvSpPr>
        <xdr:cNvPr id="688" name="楕円 687">
          <a:extLst>
            <a:ext uri="{FF2B5EF4-FFF2-40B4-BE49-F238E27FC236}">
              <a16:creationId xmlns:a16="http://schemas.microsoft.com/office/drawing/2014/main" id="{0292193E-D2E4-4677-B4E3-3C3AC02025C4}"/>
            </a:ext>
          </a:extLst>
        </xdr:cNvPr>
        <xdr:cNvSpPr/>
      </xdr:nvSpPr>
      <xdr:spPr>
        <a:xfrm>
          <a:off x="13652500" y="173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95794</xdr:rowOff>
    </xdr:from>
    <xdr:to>
      <xdr:col>76</xdr:col>
      <xdr:colOff>114300</xdr:colOff>
      <xdr:row>101</xdr:row>
      <xdr:rowOff>146413</xdr:rowOff>
    </xdr:to>
    <xdr:cxnSp macro="">
      <xdr:nvCxnSpPr>
        <xdr:cNvPr id="689" name="直線コネクタ 688">
          <a:extLst>
            <a:ext uri="{FF2B5EF4-FFF2-40B4-BE49-F238E27FC236}">
              <a16:creationId xmlns:a16="http://schemas.microsoft.com/office/drawing/2014/main" id="{9455ACE7-038D-4519-B489-B7831E30A7E7}"/>
            </a:ext>
          </a:extLst>
        </xdr:cNvPr>
        <xdr:cNvCxnSpPr/>
      </xdr:nvCxnSpPr>
      <xdr:spPr>
        <a:xfrm>
          <a:off x="13703300" y="1741224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43362</xdr:rowOff>
    </xdr:from>
    <xdr:to>
      <xdr:col>67</xdr:col>
      <xdr:colOff>101600</xdr:colOff>
      <xdr:row>101</xdr:row>
      <xdr:rowOff>144962</xdr:rowOff>
    </xdr:to>
    <xdr:sp macro="" textlink="">
      <xdr:nvSpPr>
        <xdr:cNvPr id="690" name="楕円 689">
          <a:extLst>
            <a:ext uri="{FF2B5EF4-FFF2-40B4-BE49-F238E27FC236}">
              <a16:creationId xmlns:a16="http://schemas.microsoft.com/office/drawing/2014/main" id="{474BAAEE-54B1-46EC-AD1C-F12F18CAC9C5}"/>
            </a:ext>
          </a:extLst>
        </xdr:cNvPr>
        <xdr:cNvSpPr/>
      </xdr:nvSpPr>
      <xdr:spPr>
        <a:xfrm>
          <a:off x="127635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94162</xdr:rowOff>
    </xdr:from>
    <xdr:to>
      <xdr:col>71</xdr:col>
      <xdr:colOff>177800</xdr:colOff>
      <xdr:row>101</xdr:row>
      <xdr:rowOff>95794</xdr:rowOff>
    </xdr:to>
    <xdr:cxnSp macro="">
      <xdr:nvCxnSpPr>
        <xdr:cNvPr id="691" name="直線コネクタ 690">
          <a:extLst>
            <a:ext uri="{FF2B5EF4-FFF2-40B4-BE49-F238E27FC236}">
              <a16:creationId xmlns:a16="http://schemas.microsoft.com/office/drawing/2014/main" id="{F540CC3E-0D82-4A1B-92E9-B902762E73E8}"/>
            </a:ext>
          </a:extLst>
        </xdr:cNvPr>
        <xdr:cNvCxnSpPr/>
      </xdr:nvCxnSpPr>
      <xdr:spPr>
        <a:xfrm>
          <a:off x="12814300" y="174106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85470</xdr:rowOff>
    </xdr:from>
    <xdr:ext cx="405111" cy="259045"/>
    <xdr:sp macro="" textlink="">
      <xdr:nvSpPr>
        <xdr:cNvPr id="692" name="n_1aveValue【庁舎】&#10;有形固定資産減価償却率">
          <a:extLst>
            <a:ext uri="{FF2B5EF4-FFF2-40B4-BE49-F238E27FC236}">
              <a16:creationId xmlns:a16="http://schemas.microsoft.com/office/drawing/2014/main" id="{B60E2393-F42A-4A37-ADFE-2D85BC643145}"/>
            </a:ext>
          </a:extLst>
        </xdr:cNvPr>
        <xdr:cNvSpPr txBox="1"/>
      </xdr:nvSpPr>
      <xdr:spPr>
        <a:xfrm>
          <a:off x="152660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693" name="n_2aveValue【庁舎】&#10;有形固定資産減価償却率">
          <a:extLst>
            <a:ext uri="{FF2B5EF4-FFF2-40B4-BE49-F238E27FC236}">
              <a16:creationId xmlns:a16="http://schemas.microsoft.com/office/drawing/2014/main" id="{4A95A56F-AD3F-434E-BBAA-386688421C82}"/>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694" name="n_3aveValue【庁舎】&#10;有形固定資産減価償却率">
          <a:extLst>
            <a:ext uri="{FF2B5EF4-FFF2-40B4-BE49-F238E27FC236}">
              <a16:creationId xmlns:a16="http://schemas.microsoft.com/office/drawing/2014/main" id="{141D3C7F-C6B4-4840-A37F-9C20A4058AE6}"/>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95" name="n_4aveValue【庁舎】&#10;有形固定資産減価償却率">
          <a:extLst>
            <a:ext uri="{FF2B5EF4-FFF2-40B4-BE49-F238E27FC236}">
              <a16:creationId xmlns:a16="http://schemas.microsoft.com/office/drawing/2014/main" id="{C945F5A3-A72B-4F71-BACB-03E1F82A5889}"/>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91276</xdr:rowOff>
    </xdr:from>
    <xdr:ext cx="405111" cy="259045"/>
    <xdr:sp macro="" textlink="">
      <xdr:nvSpPr>
        <xdr:cNvPr id="696" name="n_1mainValue【庁舎】&#10;有形固定資産減価償却率">
          <a:extLst>
            <a:ext uri="{FF2B5EF4-FFF2-40B4-BE49-F238E27FC236}">
              <a16:creationId xmlns:a16="http://schemas.microsoft.com/office/drawing/2014/main" id="{4FEED552-B234-4DEB-B561-8AE515D7F59E}"/>
            </a:ext>
          </a:extLst>
        </xdr:cNvPr>
        <xdr:cNvSpPr txBox="1"/>
      </xdr:nvSpPr>
      <xdr:spPr>
        <a:xfrm>
          <a:off x="15266044" y="1723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42290</xdr:rowOff>
    </xdr:from>
    <xdr:ext cx="405111" cy="259045"/>
    <xdr:sp macro="" textlink="">
      <xdr:nvSpPr>
        <xdr:cNvPr id="697" name="n_2mainValue【庁舎】&#10;有形固定資産減価償却率">
          <a:extLst>
            <a:ext uri="{FF2B5EF4-FFF2-40B4-BE49-F238E27FC236}">
              <a16:creationId xmlns:a16="http://schemas.microsoft.com/office/drawing/2014/main" id="{9B4BDFEC-FE9A-4E17-A01C-2D29A07052C2}"/>
            </a:ext>
          </a:extLst>
        </xdr:cNvPr>
        <xdr:cNvSpPr txBox="1"/>
      </xdr:nvSpPr>
      <xdr:spPr>
        <a:xfrm>
          <a:off x="14389744" y="1718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163121</xdr:rowOff>
    </xdr:from>
    <xdr:ext cx="405111" cy="259045"/>
    <xdr:sp macro="" textlink="">
      <xdr:nvSpPr>
        <xdr:cNvPr id="698" name="n_3mainValue【庁舎】&#10;有形固定資産減価償却率">
          <a:extLst>
            <a:ext uri="{FF2B5EF4-FFF2-40B4-BE49-F238E27FC236}">
              <a16:creationId xmlns:a16="http://schemas.microsoft.com/office/drawing/2014/main" id="{08870B08-8CB1-4594-BC58-7BD8DF37CF20}"/>
            </a:ext>
          </a:extLst>
        </xdr:cNvPr>
        <xdr:cNvSpPr txBox="1"/>
      </xdr:nvSpPr>
      <xdr:spPr>
        <a:xfrm>
          <a:off x="13500744" y="1713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161489</xdr:rowOff>
    </xdr:from>
    <xdr:ext cx="405111" cy="259045"/>
    <xdr:sp macro="" textlink="">
      <xdr:nvSpPr>
        <xdr:cNvPr id="699" name="n_4mainValue【庁舎】&#10;有形固定資産減価償却率">
          <a:extLst>
            <a:ext uri="{FF2B5EF4-FFF2-40B4-BE49-F238E27FC236}">
              <a16:creationId xmlns:a16="http://schemas.microsoft.com/office/drawing/2014/main" id="{7BBDB2ED-F139-40FE-B8DA-2AF4AEDBE6FF}"/>
            </a:ext>
          </a:extLst>
        </xdr:cNvPr>
        <xdr:cNvSpPr txBox="1"/>
      </xdr:nvSpPr>
      <xdr:spPr>
        <a:xfrm>
          <a:off x="12611744" y="1713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9D3CABE1-D152-4667-8CDC-72361C7084F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470DD246-1390-49C7-AFEA-7F49FAEF0BD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8CEF3B50-DF9C-4AC7-9853-526669E29DC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EF9E1612-1D45-49CA-A3B1-2FD4B434843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FBF278C3-C36B-48FE-AFC1-2C461B46C3E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BF19804E-4D86-49B8-AD28-F5139BB998F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9CF513C2-3589-4D00-B23E-B711596232B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2A38BFC2-AEFC-4F02-AA02-65D0A50C3EB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64701B01-ABA3-4D08-86B9-9F98C3F6DDB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C6093E9B-ABF8-4B41-A12C-C62861CB242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B1A6786F-FEEF-4536-A8EB-26D5577D901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E839E1DE-7BEB-4737-8F16-CBFD2AC8A0F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F0DE62A3-BE22-47AF-82B0-AC581400F65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77EC9AEE-F801-4FC3-9E6A-7556F883576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F88C5530-254F-4A23-90B5-8DB30F344FA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70E5BC10-FE43-462A-8EE2-92B62F8217B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878F6D7C-6D91-44EA-9DEB-3648202FC57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6B353AB7-06C2-4B20-ADDD-1EC7E59C779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A3E8778A-4444-4C5D-B3EA-72BD12595F3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83CB53BE-006F-456F-BFAC-8FE492C0B4D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844197A5-3CD5-4159-B3BF-B3F5DFAF65B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721" name="直線コネクタ 720">
          <a:extLst>
            <a:ext uri="{FF2B5EF4-FFF2-40B4-BE49-F238E27FC236}">
              <a16:creationId xmlns:a16="http://schemas.microsoft.com/office/drawing/2014/main" id="{B969255B-3A2F-40A5-9009-E400A5013841}"/>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722" name="【庁舎】&#10;一人当たり面積最小値テキスト">
          <a:extLst>
            <a:ext uri="{FF2B5EF4-FFF2-40B4-BE49-F238E27FC236}">
              <a16:creationId xmlns:a16="http://schemas.microsoft.com/office/drawing/2014/main" id="{E20474A5-83CD-48EE-9D65-A4DC77BBE459}"/>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723" name="直線コネクタ 722">
          <a:extLst>
            <a:ext uri="{FF2B5EF4-FFF2-40B4-BE49-F238E27FC236}">
              <a16:creationId xmlns:a16="http://schemas.microsoft.com/office/drawing/2014/main" id="{192D7CD3-A784-4AB7-B3FB-FF8CABA5D49B}"/>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724" name="【庁舎】&#10;一人当たり面積最大値テキスト">
          <a:extLst>
            <a:ext uri="{FF2B5EF4-FFF2-40B4-BE49-F238E27FC236}">
              <a16:creationId xmlns:a16="http://schemas.microsoft.com/office/drawing/2014/main" id="{1A2BFF3D-F922-4801-BDFD-DCD466128B0B}"/>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725" name="直線コネクタ 724">
          <a:extLst>
            <a:ext uri="{FF2B5EF4-FFF2-40B4-BE49-F238E27FC236}">
              <a16:creationId xmlns:a16="http://schemas.microsoft.com/office/drawing/2014/main" id="{879264B9-4C8B-4259-AD76-147C489F6004}"/>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726" name="【庁舎】&#10;一人当たり面積平均値テキスト">
          <a:extLst>
            <a:ext uri="{FF2B5EF4-FFF2-40B4-BE49-F238E27FC236}">
              <a16:creationId xmlns:a16="http://schemas.microsoft.com/office/drawing/2014/main" id="{99D3BCA9-259C-4B9C-BED8-3EAD84DE0A25}"/>
            </a:ext>
          </a:extLst>
        </xdr:cNvPr>
        <xdr:cNvSpPr txBox="1"/>
      </xdr:nvSpPr>
      <xdr:spPr>
        <a:xfrm>
          <a:off x="22199600" y="18172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727" name="フローチャート: 判断 726">
          <a:extLst>
            <a:ext uri="{FF2B5EF4-FFF2-40B4-BE49-F238E27FC236}">
              <a16:creationId xmlns:a16="http://schemas.microsoft.com/office/drawing/2014/main" id="{C195DFF4-AAC1-4CFF-B34F-2788EE5E50E0}"/>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728" name="フローチャート: 判断 727">
          <a:extLst>
            <a:ext uri="{FF2B5EF4-FFF2-40B4-BE49-F238E27FC236}">
              <a16:creationId xmlns:a16="http://schemas.microsoft.com/office/drawing/2014/main" id="{2C74A82D-1B7A-4753-96F5-21213CF416AA}"/>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729" name="フローチャート: 判断 728">
          <a:extLst>
            <a:ext uri="{FF2B5EF4-FFF2-40B4-BE49-F238E27FC236}">
              <a16:creationId xmlns:a16="http://schemas.microsoft.com/office/drawing/2014/main" id="{4BB98275-F3EC-4C62-83E4-FB38B8C74380}"/>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108610</xdr:rowOff>
    </xdr:from>
    <xdr:to>
      <xdr:col>102</xdr:col>
      <xdr:colOff>165100</xdr:colOff>
      <xdr:row>107</xdr:row>
      <xdr:rowOff>38760</xdr:rowOff>
    </xdr:to>
    <xdr:sp macro="" textlink="">
      <xdr:nvSpPr>
        <xdr:cNvPr id="730" name="フローチャート: 判断 729">
          <a:extLst>
            <a:ext uri="{FF2B5EF4-FFF2-40B4-BE49-F238E27FC236}">
              <a16:creationId xmlns:a16="http://schemas.microsoft.com/office/drawing/2014/main" id="{AA9B393F-38A0-45FB-915E-CAC13440BABD}"/>
            </a:ext>
          </a:extLst>
        </xdr:cNvPr>
        <xdr:cNvSpPr/>
      </xdr:nvSpPr>
      <xdr:spPr>
        <a:xfrm>
          <a:off x="19494500" y="1828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116382</xdr:rowOff>
    </xdr:from>
    <xdr:to>
      <xdr:col>98</xdr:col>
      <xdr:colOff>38100</xdr:colOff>
      <xdr:row>107</xdr:row>
      <xdr:rowOff>46532</xdr:rowOff>
    </xdr:to>
    <xdr:sp macro="" textlink="">
      <xdr:nvSpPr>
        <xdr:cNvPr id="731" name="フローチャート: 判断 730">
          <a:extLst>
            <a:ext uri="{FF2B5EF4-FFF2-40B4-BE49-F238E27FC236}">
              <a16:creationId xmlns:a16="http://schemas.microsoft.com/office/drawing/2014/main" id="{31348E01-D089-47FE-BB54-B719747D31A6}"/>
            </a:ext>
          </a:extLst>
        </xdr:cNvPr>
        <xdr:cNvSpPr/>
      </xdr:nvSpPr>
      <xdr:spPr>
        <a:xfrm>
          <a:off x="18605500" y="1829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2CF1B8F7-6BF7-43F7-B837-73F3EBA19BA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DAA8B24-2755-482A-8544-193AC9F87C5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5231893-317B-40F8-8C09-392F46A9126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A2E53165-BF0F-4A85-B8BD-5B4D22F35C2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17957126-9EFA-4DBF-9295-06F187CAD81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130556</xdr:rowOff>
    </xdr:from>
    <xdr:to>
      <xdr:col>116</xdr:col>
      <xdr:colOff>114300</xdr:colOff>
      <xdr:row>106</xdr:row>
      <xdr:rowOff>60706</xdr:rowOff>
    </xdr:to>
    <xdr:sp macro="" textlink="">
      <xdr:nvSpPr>
        <xdr:cNvPr id="737" name="楕円 736">
          <a:extLst>
            <a:ext uri="{FF2B5EF4-FFF2-40B4-BE49-F238E27FC236}">
              <a16:creationId xmlns:a16="http://schemas.microsoft.com/office/drawing/2014/main" id="{C3B607D4-C7CE-4954-AA56-EA3F1A0F68DB}"/>
            </a:ext>
          </a:extLst>
        </xdr:cNvPr>
        <xdr:cNvSpPr/>
      </xdr:nvSpPr>
      <xdr:spPr>
        <a:xfrm>
          <a:off x="221107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153433</xdr:rowOff>
    </xdr:from>
    <xdr:ext cx="469744" cy="259045"/>
    <xdr:sp macro="" textlink="">
      <xdr:nvSpPr>
        <xdr:cNvPr id="738" name="【庁舎】&#10;一人当たり面積該当値テキスト">
          <a:extLst>
            <a:ext uri="{FF2B5EF4-FFF2-40B4-BE49-F238E27FC236}">
              <a16:creationId xmlns:a16="http://schemas.microsoft.com/office/drawing/2014/main" id="{B0A3C219-4850-4E4D-A308-9B958D66E6E1}"/>
            </a:ext>
          </a:extLst>
        </xdr:cNvPr>
        <xdr:cNvSpPr txBox="1"/>
      </xdr:nvSpPr>
      <xdr:spPr>
        <a:xfrm>
          <a:off x="22199600" y="1798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130099</xdr:rowOff>
    </xdr:from>
    <xdr:to>
      <xdr:col>112</xdr:col>
      <xdr:colOff>38100</xdr:colOff>
      <xdr:row>106</xdr:row>
      <xdr:rowOff>60249</xdr:rowOff>
    </xdr:to>
    <xdr:sp macro="" textlink="">
      <xdr:nvSpPr>
        <xdr:cNvPr id="739" name="楕円 738">
          <a:extLst>
            <a:ext uri="{FF2B5EF4-FFF2-40B4-BE49-F238E27FC236}">
              <a16:creationId xmlns:a16="http://schemas.microsoft.com/office/drawing/2014/main" id="{17039B1E-8C56-4AF7-95FD-DBD27B587E82}"/>
            </a:ext>
          </a:extLst>
        </xdr:cNvPr>
        <xdr:cNvSpPr/>
      </xdr:nvSpPr>
      <xdr:spPr>
        <a:xfrm>
          <a:off x="21272500" y="1813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9449</xdr:rowOff>
    </xdr:from>
    <xdr:to>
      <xdr:col>116</xdr:col>
      <xdr:colOff>63500</xdr:colOff>
      <xdr:row>106</xdr:row>
      <xdr:rowOff>9906</xdr:rowOff>
    </xdr:to>
    <xdr:cxnSp macro="">
      <xdr:nvCxnSpPr>
        <xdr:cNvPr id="740" name="直線コネクタ 739">
          <a:extLst>
            <a:ext uri="{FF2B5EF4-FFF2-40B4-BE49-F238E27FC236}">
              <a16:creationId xmlns:a16="http://schemas.microsoft.com/office/drawing/2014/main" id="{5F8151A3-D857-422B-803B-402733D1497F}"/>
            </a:ext>
          </a:extLst>
        </xdr:cNvPr>
        <xdr:cNvCxnSpPr/>
      </xdr:nvCxnSpPr>
      <xdr:spPr>
        <a:xfrm>
          <a:off x="21323300" y="1818314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141987</xdr:rowOff>
    </xdr:from>
    <xdr:to>
      <xdr:col>107</xdr:col>
      <xdr:colOff>101600</xdr:colOff>
      <xdr:row>106</xdr:row>
      <xdr:rowOff>72137</xdr:rowOff>
    </xdr:to>
    <xdr:sp macro="" textlink="">
      <xdr:nvSpPr>
        <xdr:cNvPr id="741" name="楕円 740">
          <a:extLst>
            <a:ext uri="{FF2B5EF4-FFF2-40B4-BE49-F238E27FC236}">
              <a16:creationId xmlns:a16="http://schemas.microsoft.com/office/drawing/2014/main" id="{B9E9C7FA-9870-41F5-B95E-3E8F19A15315}"/>
            </a:ext>
          </a:extLst>
        </xdr:cNvPr>
        <xdr:cNvSpPr/>
      </xdr:nvSpPr>
      <xdr:spPr>
        <a:xfrm>
          <a:off x="20383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9449</xdr:rowOff>
    </xdr:from>
    <xdr:to>
      <xdr:col>111</xdr:col>
      <xdr:colOff>177800</xdr:colOff>
      <xdr:row>106</xdr:row>
      <xdr:rowOff>21337</xdr:rowOff>
    </xdr:to>
    <xdr:cxnSp macro="">
      <xdr:nvCxnSpPr>
        <xdr:cNvPr id="742" name="直線コネクタ 741">
          <a:extLst>
            <a:ext uri="{FF2B5EF4-FFF2-40B4-BE49-F238E27FC236}">
              <a16:creationId xmlns:a16="http://schemas.microsoft.com/office/drawing/2014/main" id="{072231A3-2047-4732-A331-C81F7731AAAE}"/>
            </a:ext>
          </a:extLst>
        </xdr:cNvPr>
        <xdr:cNvCxnSpPr/>
      </xdr:nvCxnSpPr>
      <xdr:spPr>
        <a:xfrm flipV="1">
          <a:off x="20434300" y="18183149"/>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152045</xdr:rowOff>
    </xdr:from>
    <xdr:to>
      <xdr:col>102</xdr:col>
      <xdr:colOff>165100</xdr:colOff>
      <xdr:row>106</xdr:row>
      <xdr:rowOff>82195</xdr:rowOff>
    </xdr:to>
    <xdr:sp macro="" textlink="">
      <xdr:nvSpPr>
        <xdr:cNvPr id="743" name="楕円 742">
          <a:extLst>
            <a:ext uri="{FF2B5EF4-FFF2-40B4-BE49-F238E27FC236}">
              <a16:creationId xmlns:a16="http://schemas.microsoft.com/office/drawing/2014/main" id="{50FE9D6C-561E-4516-A960-3F847B645E8E}"/>
            </a:ext>
          </a:extLst>
        </xdr:cNvPr>
        <xdr:cNvSpPr/>
      </xdr:nvSpPr>
      <xdr:spPr>
        <a:xfrm>
          <a:off x="19494500" y="181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21337</xdr:rowOff>
    </xdr:from>
    <xdr:to>
      <xdr:col>107</xdr:col>
      <xdr:colOff>50800</xdr:colOff>
      <xdr:row>106</xdr:row>
      <xdr:rowOff>31395</xdr:rowOff>
    </xdr:to>
    <xdr:cxnSp macro="">
      <xdr:nvCxnSpPr>
        <xdr:cNvPr id="744" name="直線コネクタ 743">
          <a:extLst>
            <a:ext uri="{FF2B5EF4-FFF2-40B4-BE49-F238E27FC236}">
              <a16:creationId xmlns:a16="http://schemas.microsoft.com/office/drawing/2014/main" id="{E22E4807-8A08-4444-9861-8E094EB57BB7}"/>
            </a:ext>
          </a:extLst>
        </xdr:cNvPr>
        <xdr:cNvCxnSpPr/>
      </xdr:nvCxnSpPr>
      <xdr:spPr>
        <a:xfrm flipV="1">
          <a:off x="19545300" y="18195037"/>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745" name="楕円 744">
          <a:extLst>
            <a:ext uri="{FF2B5EF4-FFF2-40B4-BE49-F238E27FC236}">
              <a16:creationId xmlns:a16="http://schemas.microsoft.com/office/drawing/2014/main" id="{90470043-1447-4D45-ACA9-F9F44FE34B53}"/>
            </a:ext>
          </a:extLst>
        </xdr:cNvPr>
        <xdr:cNvSpPr/>
      </xdr:nvSpPr>
      <xdr:spPr>
        <a:xfrm>
          <a:off x="18605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31395</xdr:rowOff>
    </xdr:from>
    <xdr:to>
      <xdr:col>102</xdr:col>
      <xdr:colOff>114300</xdr:colOff>
      <xdr:row>106</xdr:row>
      <xdr:rowOff>53339</xdr:rowOff>
    </xdr:to>
    <xdr:cxnSp macro="">
      <xdr:nvCxnSpPr>
        <xdr:cNvPr id="746" name="直線コネクタ 745">
          <a:extLst>
            <a:ext uri="{FF2B5EF4-FFF2-40B4-BE49-F238E27FC236}">
              <a16:creationId xmlns:a16="http://schemas.microsoft.com/office/drawing/2014/main" id="{D852DE74-6EAF-425B-A07E-37D0E630E305}"/>
            </a:ext>
          </a:extLst>
        </xdr:cNvPr>
        <xdr:cNvCxnSpPr/>
      </xdr:nvCxnSpPr>
      <xdr:spPr>
        <a:xfrm flipV="1">
          <a:off x="18656300" y="18205095"/>
          <a:ext cx="889000" cy="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747" name="n_1aveValue【庁舎】&#10;一人当たり面積">
          <a:extLst>
            <a:ext uri="{FF2B5EF4-FFF2-40B4-BE49-F238E27FC236}">
              <a16:creationId xmlns:a16="http://schemas.microsoft.com/office/drawing/2014/main" id="{2BB2B670-A788-4FBA-86E6-56AFC43C7A3F}"/>
            </a:ext>
          </a:extLst>
        </xdr:cNvPr>
        <xdr:cNvSpPr txBox="1"/>
      </xdr:nvSpPr>
      <xdr:spPr>
        <a:xfrm>
          <a:off x="21075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748" name="n_2aveValue【庁舎】&#10;一人当たり面積">
          <a:extLst>
            <a:ext uri="{FF2B5EF4-FFF2-40B4-BE49-F238E27FC236}">
              <a16:creationId xmlns:a16="http://schemas.microsoft.com/office/drawing/2014/main" id="{9D3118D3-93C7-45F4-BB76-FC67BEA15FDC}"/>
            </a:ext>
          </a:extLst>
        </xdr:cNvPr>
        <xdr:cNvSpPr txBox="1"/>
      </xdr:nvSpPr>
      <xdr:spPr>
        <a:xfrm>
          <a:off x="201994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29887</xdr:rowOff>
    </xdr:from>
    <xdr:ext cx="469744" cy="259045"/>
    <xdr:sp macro="" textlink="">
      <xdr:nvSpPr>
        <xdr:cNvPr id="749" name="n_3aveValue【庁舎】&#10;一人当たり面積">
          <a:extLst>
            <a:ext uri="{FF2B5EF4-FFF2-40B4-BE49-F238E27FC236}">
              <a16:creationId xmlns:a16="http://schemas.microsoft.com/office/drawing/2014/main" id="{DE084DDE-AF8C-4990-8B5D-A89025E13FF7}"/>
            </a:ext>
          </a:extLst>
        </xdr:cNvPr>
        <xdr:cNvSpPr txBox="1"/>
      </xdr:nvSpPr>
      <xdr:spPr>
        <a:xfrm>
          <a:off x="19310427" y="1837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37659</xdr:rowOff>
    </xdr:from>
    <xdr:ext cx="469744" cy="259045"/>
    <xdr:sp macro="" textlink="">
      <xdr:nvSpPr>
        <xdr:cNvPr id="750" name="n_4aveValue【庁舎】&#10;一人当たり面積">
          <a:extLst>
            <a:ext uri="{FF2B5EF4-FFF2-40B4-BE49-F238E27FC236}">
              <a16:creationId xmlns:a16="http://schemas.microsoft.com/office/drawing/2014/main" id="{AD3E82D7-B133-4326-8B33-D01B8B18E163}"/>
            </a:ext>
          </a:extLst>
        </xdr:cNvPr>
        <xdr:cNvSpPr txBox="1"/>
      </xdr:nvSpPr>
      <xdr:spPr>
        <a:xfrm>
          <a:off x="18421427" y="1838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76776</xdr:rowOff>
    </xdr:from>
    <xdr:ext cx="469744" cy="259045"/>
    <xdr:sp macro="" textlink="">
      <xdr:nvSpPr>
        <xdr:cNvPr id="751" name="n_1mainValue【庁舎】&#10;一人当たり面積">
          <a:extLst>
            <a:ext uri="{FF2B5EF4-FFF2-40B4-BE49-F238E27FC236}">
              <a16:creationId xmlns:a16="http://schemas.microsoft.com/office/drawing/2014/main" id="{774550C7-5599-4143-917A-A03432DC3977}"/>
            </a:ext>
          </a:extLst>
        </xdr:cNvPr>
        <xdr:cNvSpPr txBox="1"/>
      </xdr:nvSpPr>
      <xdr:spPr>
        <a:xfrm>
          <a:off x="21075727" y="179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88664</xdr:rowOff>
    </xdr:from>
    <xdr:ext cx="469744" cy="259045"/>
    <xdr:sp macro="" textlink="">
      <xdr:nvSpPr>
        <xdr:cNvPr id="752" name="n_2mainValue【庁舎】&#10;一人当たり面積">
          <a:extLst>
            <a:ext uri="{FF2B5EF4-FFF2-40B4-BE49-F238E27FC236}">
              <a16:creationId xmlns:a16="http://schemas.microsoft.com/office/drawing/2014/main" id="{72AB1828-763A-4EF8-8A97-18CAB87529F1}"/>
            </a:ext>
          </a:extLst>
        </xdr:cNvPr>
        <xdr:cNvSpPr txBox="1"/>
      </xdr:nvSpPr>
      <xdr:spPr>
        <a:xfrm>
          <a:off x="201994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98722</xdr:rowOff>
    </xdr:from>
    <xdr:ext cx="469744" cy="259045"/>
    <xdr:sp macro="" textlink="">
      <xdr:nvSpPr>
        <xdr:cNvPr id="753" name="n_3mainValue【庁舎】&#10;一人当たり面積">
          <a:extLst>
            <a:ext uri="{FF2B5EF4-FFF2-40B4-BE49-F238E27FC236}">
              <a16:creationId xmlns:a16="http://schemas.microsoft.com/office/drawing/2014/main" id="{B9AD1B9A-6AE4-4F21-B61C-6F042DB6CAB0}"/>
            </a:ext>
          </a:extLst>
        </xdr:cNvPr>
        <xdr:cNvSpPr txBox="1"/>
      </xdr:nvSpPr>
      <xdr:spPr>
        <a:xfrm>
          <a:off x="19310427" y="1792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754" name="n_4mainValue【庁舎】&#10;一人当たり面積">
          <a:extLst>
            <a:ext uri="{FF2B5EF4-FFF2-40B4-BE49-F238E27FC236}">
              <a16:creationId xmlns:a16="http://schemas.microsoft.com/office/drawing/2014/main" id="{F1E702C7-8623-449C-9473-ECE1313769D4}"/>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8A69C4EB-F7F4-486B-B70C-D30A0195BF6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7F0BD0D5-A31F-4D02-B864-0889C93B73A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C5E5CAD7-1190-4817-A15E-F291C217F4E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有形固定資産減価償却率は、図書館、福祉施設について類似団体内平均値を大きく上回る。一人当たり面積については、ほとんどの施設において類似団体内平均値を大きく上回っている。</a:t>
          </a:r>
          <a:endParaRPr lang="ja-JP" altLang="ja-JP" sz="1400">
            <a:effectLst/>
          </a:endParaRPr>
        </a:p>
        <a:p>
          <a:r>
            <a:rPr kumimoji="1" lang="ja-JP" altLang="ja-JP" sz="1100">
              <a:solidFill>
                <a:schemeClr val="dk1"/>
              </a:solidFill>
              <a:effectLst/>
              <a:latin typeface="+mn-lt"/>
              <a:ea typeface="+mn-ea"/>
              <a:cs typeface="+mn-cs"/>
            </a:rPr>
            <a:t>本町は合併により同じ機能を持つ公共施設を多く保有する反面、人口は合併時より約３</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減少している。１９８１年以前の旧耐震基準で整備されたものが全体の２９％、新耐震基準で整備した建物についても建設後３０年を経過したものもあることから、今後、老朽化に伴う大規模改修や施設の立替えが集中的に発生する。そこで２０２２年３月に改訂した「那賀町公共施設等総合管理計画」を基に施設の集約、複合化及び除却について検討し、町の財政規模や人口に見合った施設保有量を見極め公共施設の計画的な再編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徳島県那賀町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7,278
7,251
694.98
12,328,487
11,589,917
417,684
6,269,348
13,153,071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財政力指数は、毎年の人口減少や全国平均を上回る高齢化に加え、町内に中心となる産業が無いことなどにより、財政基盤が弱く、類似団体平均と比較し劣位にある。</a:t>
          </a:r>
          <a:endParaRPr lang="ja-JP" altLang="ja-JP" sz="1400">
            <a:effectLst/>
          </a:endParaRPr>
        </a:p>
        <a:p>
          <a:r>
            <a:rPr kumimoji="1" lang="ja-JP" altLang="ja-JP" sz="1100" b="0">
              <a:solidFill>
                <a:schemeClr val="dk1"/>
              </a:solidFill>
              <a:effectLst/>
              <a:latin typeface="+mn-lt"/>
              <a:ea typeface="+mn-ea"/>
              <a:cs typeface="+mn-cs"/>
            </a:rPr>
            <a:t>委託料等の物件費や補助費等の事業を峻別し、また投資的経費を抑制するなど、徹底的な歳出の見直しを実施するとともに、税収の収納率向上対策を中心とする歳入の確保に努める。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162278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43</xdr:row>
      <xdr:rowOff>162278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44</xdr:row>
      <xdr:rowOff>17639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346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経常収支比率は、類似団体平均と比較し劣位にある。　　　　　　　　　　　　　　　　　　　　　　　　</a:t>
          </a:r>
          <a:r>
            <a:rPr kumimoji="1" lang="en-US" altLang="ja-JP" sz="1100" b="0">
              <a:solidFill>
                <a:schemeClr val="dk1"/>
              </a:solidFill>
              <a:effectLst/>
              <a:latin typeface="+mn-lt"/>
              <a:ea typeface="+mn-ea"/>
              <a:cs typeface="+mn-cs"/>
            </a:rPr>
            <a:t>R5</a:t>
          </a:r>
          <a:r>
            <a:rPr kumimoji="1" lang="ja-JP" altLang="ja-JP" sz="1100" b="0">
              <a:solidFill>
                <a:schemeClr val="dk1"/>
              </a:solidFill>
              <a:effectLst/>
              <a:latin typeface="+mn-lt"/>
              <a:ea typeface="+mn-ea"/>
              <a:cs typeface="+mn-cs"/>
            </a:rPr>
            <a:t>年度は経常一般財源の分子は減少したが地方交付税等の分母がそれ以上に減少したことにより数値は悪化した。引き続き、定員適正化計画に基づいた職員数の削減、また事業を厳選し地方債の発行を抑制及び委託料の見直しや光熱水費の節約等による物件費の削減により経常経費の抑制に努める。また、公共施設等管理計画に基づき、公共施設等の集約化・複合化を進めるなどにより、施設保有量の適正化による維持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15240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6873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167386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950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64</xdr:row>
      <xdr:rowOff>34544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95000"/>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34544</xdr:rowOff>
    </xdr:from>
    <xdr:to>
      <xdr:col>11</xdr:col>
      <xdr:colOff>31750</xdr:colOff>
      <xdr:row>64</xdr:row>
      <xdr:rowOff>53848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073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53848</xdr:rowOff>
    </xdr:from>
    <xdr:to>
      <xdr:col>11</xdr:col>
      <xdr:colOff>82550</xdr:colOff>
      <xdr:row>63</xdr:row>
      <xdr:rowOff>155448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165625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121412</xdr:rowOff>
    </xdr:from>
    <xdr:to>
      <xdr:col>7</xdr:col>
      <xdr:colOff>31750</xdr:colOff>
      <xdr:row>64</xdr:row>
      <xdr:rowOff>51562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61739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29227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155194</xdr:rowOff>
    </xdr:from>
    <xdr:to>
      <xdr:col>11</xdr:col>
      <xdr:colOff>82550</xdr:colOff>
      <xdr:row>64</xdr:row>
      <xdr:rowOff>85344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3048</xdr:rowOff>
    </xdr:from>
    <xdr:to>
      <xdr:col>7</xdr:col>
      <xdr:colOff>31750</xdr:colOff>
      <xdr:row>64</xdr:row>
      <xdr:rowOff>104648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89425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[504,512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baseline="0">
              <a:solidFill>
                <a:schemeClr val="dk1"/>
              </a:solidFill>
              <a:effectLst/>
              <a:latin typeface="+mn-lt"/>
              <a:ea typeface="+mn-ea"/>
              <a:cs typeface="+mn-cs"/>
            </a:rPr>
            <a:t>人口１人当たりの人件費・物件費等は、類似団体平均と比較し劣位にある。定員適正化計画に基づいた職員数の削減、また事業を厳選し地方債の発行を抑制、及び委託料の見直し光熱水費の節約等による物件費の削減により経常経費の抑制に努める。また、公共施設等管理計画に基づき、公共施設等の集約化・複合化を進めるなどにより、施設保有量の適正化による維持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36793</xdr:rowOff>
    </xdr:from>
    <xdr:to>
      <xdr:col>23</xdr:col>
      <xdr:colOff>133350</xdr:colOff>
      <xdr:row>86</xdr:row>
      <xdr:rowOff>48211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781493"/>
          <a:ext cx="8382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114578</xdr:rowOff>
    </xdr:from>
    <xdr:to>
      <xdr:col>19</xdr:col>
      <xdr:colOff>133350</xdr:colOff>
      <xdr:row>86</xdr:row>
      <xdr:rowOff>36793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687828"/>
          <a:ext cx="889000" cy="9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61357</xdr:rowOff>
    </xdr:from>
    <xdr:to>
      <xdr:col>15</xdr:col>
      <xdr:colOff>82550</xdr:colOff>
      <xdr:row>85</xdr:row>
      <xdr:rowOff>114578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634607"/>
          <a:ext cx="889000" cy="5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58872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129104</xdr:rowOff>
    </xdr:from>
    <xdr:to>
      <xdr:col>11</xdr:col>
      <xdr:colOff>31750</xdr:colOff>
      <xdr:row>85</xdr:row>
      <xdr:rowOff>61357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530904"/>
          <a:ext cx="889000" cy="10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155639</xdr:rowOff>
    </xdr:from>
    <xdr:to>
      <xdr:col>11</xdr:col>
      <xdr:colOff>82550</xdr:colOff>
      <xdr:row>81</xdr:row>
      <xdr:rowOff>85789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7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95966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4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82031</xdr:rowOff>
    </xdr:from>
    <xdr:to>
      <xdr:col>7</xdr:col>
      <xdr:colOff>31750</xdr:colOff>
      <xdr:row>81</xdr:row>
      <xdr:rowOff>12181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79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22358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66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168861</xdr:rowOff>
    </xdr:from>
    <xdr:to>
      <xdr:col>23</xdr:col>
      <xdr:colOff>184150</xdr:colOff>
      <xdr:row>86</xdr:row>
      <xdr:rowOff>99011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7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140938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71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157443</xdr:rowOff>
    </xdr:from>
    <xdr:to>
      <xdr:col>19</xdr:col>
      <xdr:colOff>184150</xdr:colOff>
      <xdr:row>86</xdr:row>
      <xdr:rowOff>87593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73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72370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817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63778</xdr:rowOff>
    </xdr:from>
    <xdr:to>
      <xdr:col>15</xdr:col>
      <xdr:colOff>133350</xdr:colOff>
      <xdr:row>85</xdr:row>
      <xdr:rowOff>165378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63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150155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72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10557</xdr:rowOff>
    </xdr:from>
    <xdr:to>
      <xdr:col>11</xdr:col>
      <xdr:colOff>82550</xdr:colOff>
      <xdr:row>85</xdr:row>
      <xdr:rowOff>112157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58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96934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67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78304</xdr:rowOff>
    </xdr:from>
    <xdr:to>
      <xdr:col>7</xdr:col>
      <xdr:colOff>31750</xdr:colOff>
      <xdr:row>85</xdr:row>
      <xdr:rowOff>8454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48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164681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56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適正な給与水準となるよう給与の適正化に努める。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122766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48435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109361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48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109361</xdr:rowOff>
    </xdr:from>
    <xdr:to>
      <xdr:col>72</xdr:col>
      <xdr:colOff>203200</xdr:colOff>
      <xdr:row>85</xdr:row>
      <xdr:rowOff>112184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511161"/>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112184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5862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58561</xdr:rowOff>
    </xdr:from>
    <xdr:to>
      <xdr:col>73</xdr:col>
      <xdr:colOff>44450</xdr:colOff>
      <xdr:row>84</xdr:row>
      <xdr:rowOff>160161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人口１，０００人当たりの職員数については、５ヵ町村が合併したことにより、広大な行政区域を有するため、支所･出張所の配置が必要であることや、ごみ収集業務や消防・病院・</a:t>
          </a:r>
          <a:r>
            <a:rPr kumimoji="1" lang="en-US" altLang="ja-JP" sz="1100" b="0">
              <a:solidFill>
                <a:schemeClr val="dk1"/>
              </a:solidFill>
              <a:effectLst/>
              <a:latin typeface="+mn-lt"/>
              <a:ea typeface="+mn-ea"/>
              <a:cs typeface="+mn-cs"/>
            </a:rPr>
            <a:t>CATV</a:t>
          </a:r>
          <a:r>
            <a:rPr kumimoji="1" lang="ja-JP" altLang="ja-JP" sz="1100" b="0">
              <a:solidFill>
                <a:schemeClr val="dk1"/>
              </a:solidFill>
              <a:effectLst/>
              <a:latin typeface="+mn-lt"/>
              <a:ea typeface="+mn-ea"/>
              <a:cs typeface="+mn-cs"/>
            </a:rPr>
            <a:t>などの施設運営を直営で行っている影響で類似団体平均の約２倍の職員数となっている。　　　　　　　　　　　　　　　　　　　　　　　　　　　　　　　　　　　　　　　　　　　　　今後、支所・出張所の再編、業務の縮小についても更なる検討を進めると共に、定員適正化計画に基づく民間委託の推進等により、適正な職員数の定員管理に努める。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168707</xdr:rowOff>
    </xdr:from>
    <xdr:to>
      <xdr:col>81</xdr:col>
      <xdr:colOff>44450</xdr:colOff>
      <xdr:row>65</xdr:row>
      <xdr:rowOff>42139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1141507"/>
          <a:ext cx="838200" cy="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98247</xdr:rowOff>
    </xdr:from>
    <xdr:to>
      <xdr:col>77</xdr:col>
      <xdr:colOff>44450</xdr:colOff>
      <xdr:row>64</xdr:row>
      <xdr:rowOff>168707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1071047"/>
          <a:ext cx="889000" cy="7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60604</xdr:rowOff>
    </xdr:from>
    <xdr:to>
      <xdr:col>72</xdr:col>
      <xdr:colOff>203200</xdr:colOff>
      <xdr:row>64</xdr:row>
      <xdr:rowOff>98247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1033404"/>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8484</xdr:rowOff>
    </xdr:from>
    <xdr:to>
      <xdr:col>68</xdr:col>
      <xdr:colOff>152400</xdr:colOff>
      <xdr:row>64</xdr:row>
      <xdr:rowOff>60604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981284"/>
          <a:ext cx="8890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66904</xdr:rowOff>
    </xdr:from>
    <xdr:to>
      <xdr:col>68</xdr:col>
      <xdr:colOff>203200</xdr:colOff>
      <xdr:row>59</xdr:row>
      <xdr:rowOff>168504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8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7231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5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60147</xdr:rowOff>
    </xdr:from>
    <xdr:to>
      <xdr:col>64</xdr:col>
      <xdr:colOff>152400</xdr:colOff>
      <xdr:row>59</xdr:row>
      <xdr:rowOff>161747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474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162789</xdr:rowOff>
    </xdr:from>
    <xdr:to>
      <xdr:col>81</xdr:col>
      <xdr:colOff>95250</xdr:colOff>
      <xdr:row>65</xdr:row>
      <xdr:rowOff>92939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11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58666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103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117907</xdr:rowOff>
    </xdr:from>
    <xdr:to>
      <xdr:col>77</xdr:col>
      <xdr:colOff>95250</xdr:colOff>
      <xdr:row>65</xdr:row>
      <xdr:rowOff>48057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109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32834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1177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47447</xdr:rowOff>
    </xdr:from>
    <xdr:to>
      <xdr:col>73</xdr:col>
      <xdr:colOff>44450</xdr:colOff>
      <xdr:row>64</xdr:row>
      <xdr:rowOff>149047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102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133824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110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9804</xdr:rowOff>
    </xdr:from>
    <xdr:to>
      <xdr:col>68</xdr:col>
      <xdr:colOff>203200</xdr:colOff>
      <xdr:row>64</xdr:row>
      <xdr:rowOff>111404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98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96181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10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129134</xdr:rowOff>
    </xdr:from>
    <xdr:to>
      <xdr:col>64</xdr:col>
      <xdr:colOff>152400</xdr:colOff>
      <xdr:row>64</xdr:row>
      <xdr:rowOff>59284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93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44061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101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実質公債費比率は類似団体平均と同水準にあり、那賀町としては横ばいの数値が続いている。より一層の財政健全化を図るため、新規事業・継続事業の見直しにより地方債発行収入が、地方債償還支出を超えることが無いよう地方債残高の減少に努め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46567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723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46567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8965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38523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8643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113454</xdr:rowOff>
    </xdr:from>
    <xdr:to>
      <xdr:col>68</xdr:col>
      <xdr:colOff>152400</xdr:colOff>
      <xdr:row>40</xdr:row>
      <xdr:rowOff>6350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000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62654</xdr:rowOff>
    </xdr:from>
    <xdr:to>
      <xdr:col>64</xdr:col>
      <xdr:colOff>152400</xdr:colOff>
      <xdr:row>39</xdr:row>
      <xdr:rowOff>164254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7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2981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62654</xdr:rowOff>
    </xdr:from>
    <xdr:to>
      <xdr:col>64</xdr:col>
      <xdr:colOff>152400</xdr:colOff>
      <xdr:row>39</xdr:row>
      <xdr:rowOff>164254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149031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将来負担比率は類似団体平均と比較すると優位にある。　　　　　　　　　　　　　　　　　　　　　　　　　　　　　　　しかし、多額の地方債残高があり、自主財源が乏しい団体であるため、今後においても投資的経費を厳選し、地方債発行額を抑制しながら財政の健全化に努める。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徳島県那賀町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7,278
7,251
694.98
12,328,487
11,589,917
417,684
6,269,348
13,153,071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人件費については、広大な行政区域を有するため、支所･出張所の配置が必要であることや、ごみ収集業務や消防・病院・</a:t>
          </a:r>
          <a:r>
            <a:rPr kumimoji="1" lang="en-US" altLang="ja-JP" sz="1050">
              <a:solidFill>
                <a:schemeClr val="dk1"/>
              </a:solidFill>
              <a:effectLst/>
              <a:latin typeface="+mn-lt"/>
              <a:ea typeface="+mn-ea"/>
              <a:cs typeface="+mn-cs"/>
            </a:rPr>
            <a:t>CATV</a:t>
          </a:r>
          <a:r>
            <a:rPr kumimoji="1" lang="ja-JP" altLang="ja-JP" sz="1050">
              <a:solidFill>
                <a:schemeClr val="dk1"/>
              </a:solidFill>
              <a:effectLst/>
              <a:latin typeface="+mn-lt"/>
              <a:ea typeface="+mn-ea"/>
              <a:cs typeface="+mn-cs"/>
            </a:rPr>
            <a:t>などの施設運営を直営で行っている影響で職員数が多いため、類似団体平均と比較し大きく劣位にある。　　　　　　　　　　　　　　　　　　　　　　　　　　　　　　　　　　　　　　　　　　　今後、支所・出張所の再編、業務の縮小についても更なる検討を進めると共に、引き続き定員適正化計画に基づいた職員数の削減による人件費の抑制に努める。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58420</xdr:rowOff>
    </xdr:from>
    <xdr:to>
      <xdr:col>24</xdr:col>
      <xdr:colOff>25400</xdr:colOff>
      <xdr:row>40</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16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107950</xdr:rowOff>
    </xdr:from>
    <xdr:to>
      <xdr:col>19</xdr:col>
      <xdr:colOff>187325</xdr:colOff>
      <xdr:row>40</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945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107950</xdr:rowOff>
    </xdr:from>
    <xdr:to>
      <xdr:col>15</xdr:col>
      <xdr:colOff>98425</xdr:colOff>
      <xdr:row>39</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94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54610</xdr:rowOff>
    </xdr:from>
    <xdr:to>
      <xdr:col>11</xdr:col>
      <xdr:colOff>9525</xdr:colOff>
      <xdr:row>39</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41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30480</xdr:rowOff>
    </xdr:from>
    <xdr:to>
      <xdr:col>24</xdr:col>
      <xdr:colOff>76200</xdr:colOff>
      <xdr:row>40</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2557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xdr:rowOff>
    </xdr:from>
    <xdr:to>
      <xdr:col>20</xdr:col>
      <xdr:colOff>38100</xdr:colOff>
      <xdr:row>40</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57150</xdr:rowOff>
    </xdr:from>
    <xdr:to>
      <xdr:col>15</xdr:col>
      <xdr:colOff>149225</xdr:colOff>
      <xdr:row>39</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118110</xdr:rowOff>
    </xdr:from>
    <xdr:to>
      <xdr:col>11</xdr:col>
      <xdr:colOff>60325</xdr:colOff>
      <xdr:row>40</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9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3810</xdr:rowOff>
    </xdr:from>
    <xdr:to>
      <xdr:col>6</xdr:col>
      <xdr:colOff>171450</xdr:colOff>
      <xdr:row>39</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物件費については、類似団体平均と比較すると優位にあるが、各庁舎、施設の光熱水費の節約、指定管理や業務委託料等の経常経費についても見直しを行うことにより更なる経常経費の削減に努める。　　　　　　　　　　　　　　　　　　　　　　　　　　　　　　また、公共施設等管理計画に基づき、公共施設等の集約化・複合化を進めるなどにより各施設で必要となっている経常経費の削減に努める。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41275</xdr:rowOff>
    </xdr:from>
    <xdr:to>
      <xdr:col>82</xdr:col>
      <xdr:colOff>107950</xdr:colOff>
      <xdr:row>16</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844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50800</xdr:rowOff>
    </xdr:from>
    <xdr:to>
      <xdr:col>78</xdr:col>
      <xdr:colOff>69850</xdr:colOff>
      <xdr:row>16</xdr:row>
      <xdr:rowOff>41275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2255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50800</xdr:rowOff>
    </xdr:from>
    <xdr:to>
      <xdr:col>73</xdr:col>
      <xdr:colOff>180975</xdr:colOff>
      <xdr:row>16</xdr:row>
      <xdr:rowOff>22225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225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22225</xdr:rowOff>
    </xdr:from>
    <xdr:to>
      <xdr:col>69</xdr:col>
      <xdr:colOff>92075</xdr:colOff>
      <xdr:row>16</xdr:row>
      <xdr:rowOff>146050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654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9525</xdr:rowOff>
    </xdr:from>
    <xdr:to>
      <xdr:col>69</xdr:col>
      <xdr:colOff>142875</xdr:colOff>
      <xdr:row>16</xdr:row>
      <xdr:rowOff>111125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95902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xdr:rowOff>
    </xdr:from>
    <xdr:to>
      <xdr:col>65</xdr:col>
      <xdr:colOff>53975</xdr:colOff>
      <xdr:row>17</xdr:row>
      <xdr:rowOff>111125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95902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1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161925</xdr:rowOff>
    </xdr:from>
    <xdr:to>
      <xdr:col>78</xdr:col>
      <xdr:colOff>120650</xdr:colOff>
      <xdr:row>16</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0</xdr:rowOff>
    </xdr:from>
    <xdr:to>
      <xdr:col>74</xdr:col>
      <xdr:colOff>31750</xdr:colOff>
      <xdr:row>15</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142875</xdr:rowOff>
    </xdr:from>
    <xdr:to>
      <xdr:col>69</xdr:col>
      <xdr:colOff>142875</xdr:colOff>
      <xdr:row>16</xdr:row>
      <xdr:rowOff>73025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95250</xdr:rowOff>
    </xdr:from>
    <xdr:to>
      <xdr:col>65</xdr:col>
      <xdr:colOff>53975</xdr:colOff>
      <xdr:row>17</xdr:row>
      <xdr:rowOff>25400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35577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扶助費については類似団体平均と比較すると優位にある。今後も町単独事業の見直し、対象事業を厳選することにより負担軽減に努める。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127000</xdr:rowOff>
    </xdr:from>
    <xdr:to>
      <xdr:col>24</xdr:col>
      <xdr:colOff>25400</xdr:colOff>
      <xdr:row>52</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04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88900</xdr:rowOff>
    </xdr:from>
    <xdr:to>
      <xdr:col>19</xdr:col>
      <xdr:colOff>187325</xdr:colOff>
      <xdr:row>52</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00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88900</xdr:rowOff>
    </xdr:from>
    <xdr:to>
      <xdr:col>15</xdr:col>
      <xdr:colOff>98425</xdr:colOff>
      <xdr:row>52</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00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127000</xdr:rowOff>
    </xdr:from>
    <xdr:to>
      <xdr:col>11</xdr:col>
      <xdr:colOff>9525</xdr:colOff>
      <xdr:row>52</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042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76200</xdr:rowOff>
    </xdr:from>
    <xdr:to>
      <xdr:col>24</xdr:col>
      <xdr:colOff>76200</xdr:colOff>
      <xdr:row>53</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156227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76200</xdr:rowOff>
    </xdr:from>
    <xdr:to>
      <xdr:col>20</xdr:col>
      <xdr:colOff>38100</xdr:colOff>
      <xdr:row>53</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76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38100</xdr:rowOff>
    </xdr:from>
    <xdr:to>
      <xdr:col>15</xdr:col>
      <xdr:colOff>149225</xdr:colOff>
      <xdr:row>52</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76200</xdr:rowOff>
    </xdr:from>
    <xdr:to>
      <xdr:col>11</xdr:col>
      <xdr:colOff>60325</xdr:colOff>
      <xdr:row>53</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95250</xdr:rowOff>
    </xdr:from>
    <xdr:to>
      <xdr:col>6</xdr:col>
      <xdr:colOff>171450</xdr:colOff>
      <xdr:row>53</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35577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その他については、類似団体平均と比較すると優位にある。　　　　　　　　　　　　　　　　　　今後、簡易水道事業・集落排水事業等の各事業会計で独立採算がとれるよう使用料徴収等の強化及び経費の削減に努め、普通会計負担額の削減に繋げる。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67564</xdr:rowOff>
    </xdr:from>
    <xdr:to>
      <xdr:col>82</xdr:col>
      <xdr:colOff>107950</xdr:colOff>
      <xdr:row>56</xdr:row>
      <xdr:rowOff>72136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6687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49276</xdr:rowOff>
    </xdr:from>
    <xdr:to>
      <xdr:col>78</xdr:col>
      <xdr:colOff>69850</xdr:colOff>
      <xdr:row>56</xdr:row>
      <xdr:rowOff>72136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6504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49276</xdr:rowOff>
    </xdr:from>
    <xdr:to>
      <xdr:col>73</xdr:col>
      <xdr:colOff>180975</xdr:colOff>
      <xdr:row>56</xdr:row>
      <xdr:rowOff>72136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6504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72136</xdr:rowOff>
    </xdr:from>
    <xdr:to>
      <xdr:col>69</xdr:col>
      <xdr:colOff>92075</xdr:colOff>
      <xdr:row>56</xdr:row>
      <xdr:rowOff>76708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673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140208</xdr:rowOff>
    </xdr:from>
    <xdr:to>
      <xdr:col>69</xdr:col>
      <xdr:colOff>142875</xdr:colOff>
      <xdr:row>57</xdr:row>
      <xdr:rowOff>70358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55135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xdr:rowOff>
    </xdr:from>
    <xdr:to>
      <xdr:col>82</xdr:col>
      <xdr:colOff>158750</xdr:colOff>
      <xdr:row>56</xdr:row>
      <xdr:rowOff>118364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33291</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46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21336</xdr:rowOff>
    </xdr:from>
    <xdr:to>
      <xdr:col>78</xdr:col>
      <xdr:colOff>120650</xdr:colOff>
      <xdr:row>56</xdr:row>
      <xdr:rowOff>122936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169926</xdr:rowOff>
    </xdr:from>
    <xdr:to>
      <xdr:col>74</xdr:col>
      <xdr:colOff>31750</xdr:colOff>
      <xdr:row>56</xdr:row>
      <xdr:rowOff>100076</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110253</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21336</xdr:rowOff>
    </xdr:from>
    <xdr:to>
      <xdr:col>69</xdr:col>
      <xdr:colOff>142875</xdr:colOff>
      <xdr:row>56</xdr:row>
      <xdr:rowOff>122936</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133113</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補助費等については、類似団体平均と比較すると優位にある。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引き続き町単独事業を厳選するとともに、各種団体への補助金についても事業内容の精査見直しを行い削減に努める。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51562</xdr:rowOff>
    </xdr:from>
    <xdr:to>
      <xdr:col>82</xdr:col>
      <xdr:colOff>107950</xdr:colOff>
      <xdr:row>35</xdr:row>
      <xdr:rowOff>83566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0523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51562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0248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168148</xdr:rowOff>
    </xdr:from>
    <xdr:to>
      <xdr:col>73</xdr:col>
      <xdr:colOff>180975</xdr:colOff>
      <xdr:row>35</xdr:row>
      <xdr:rowOff>24130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974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168148</xdr:rowOff>
    </xdr:from>
    <xdr:to>
      <xdr:col>69</xdr:col>
      <xdr:colOff>92075</xdr:colOff>
      <xdr:row>35</xdr:row>
      <xdr:rowOff>42418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9974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49293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xdr:rowOff>
    </xdr:from>
    <xdr:to>
      <xdr:col>78</xdr:col>
      <xdr:colOff>120650</xdr:colOff>
      <xdr:row>35</xdr:row>
      <xdr:rowOff>102362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112539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7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117348</xdr:rowOff>
    </xdr:from>
    <xdr:to>
      <xdr:col>69</xdr:col>
      <xdr:colOff>142875</xdr:colOff>
      <xdr:row>35</xdr:row>
      <xdr:rowOff>47498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57675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163068</xdr:rowOff>
    </xdr:from>
    <xdr:to>
      <xdr:col>65</xdr:col>
      <xdr:colOff>53975</xdr:colOff>
      <xdr:row>35</xdr:row>
      <xdr:rowOff>93218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103395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公債費のピークは令和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で、今後償還額は減少していく方向にあるが、類似団体に比べて劣位にある。少子高齢化が進み、自主財源が乏しいため、地方債に頼らざるを得ない状況は続く見込みである。引き続き、地方債発行収入が地方債償還支出を超えることが無いよう、新規事業・継続事業の見直しにより数値の改善に努め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24130</xdr:rowOff>
    </xdr:from>
    <xdr:to>
      <xdr:col>24</xdr:col>
      <xdr:colOff>25400</xdr:colOff>
      <xdr:row>78</xdr:row>
      <xdr:rowOff>46989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972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46989</xdr:rowOff>
    </xdr:from>
    <xdr:to>
      <xdr:col>19</xdr:col>
      <xdr:colOff>187325</xdr:colOff>
      <xdr:row>78</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4200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85089</xdr:rowOff>
    </xdr:from>
    <xdr:to>
      <xdr:col>15</xdr:col>
      <xdr:colOff>98425</xdr:colOff>
      <xdr:row>78</xdr:row>
      <xdr:rowOff>161289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4581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138430</xdr:rowOff>
    </xdr:from>
    <xdr:to>
      <xdr:col>11</xdr:col>
      <xdr:colOff>9525</xdr:colOff>
      <xdr:row>78</xdr:row>
      <xdr:rowOff>161289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5115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144780</xdr:rowOff>
    </xdr:from>
    <xdr:to>
      <xdr:col>24</xdr:col>
      <xdr:colOff>76200</xdr:colOff>
      <xdr:row>78</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116857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167639</xdr:rowOff>
    </xdr:from>
    <xdr:to>
      <xdr:col>20</xdr:col>
      <xdr:colOff>38100</xdr:colOff>
      <xdr:row>78</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82566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55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34289</xdr:rowOff>
    </xdr:from>
    <xdr:to>
      <xdr:col>15</xdr:col>
      <xdr:colOff>149225</xdr:colOff>
      <xdr:row>78</xdr:row>
      <xdr:rowOff>135889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120666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110489</xdr:rowOff>
    </xdr:from>
    <xdr:to>
      <xdr:col>11</xdr:col>
      <xdr:colOff>60325</xdr:colOff>
      <xdr:row>79</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25416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87630</xdr:rowOff>
    </xdr:from>
    <xdr:to>
      <xdr:col>6</xdr:col>
      <xdr:colOff>171450</xdr:colOff>
      <xdr:row>79</xdr:row>
      <xdr:rowOff>17780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2557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公債費以外については、類似団体平均と比較すると優位にある。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113284</xdr:rowOff>
    </xdr:from>
    <xdr:to>
      <xdr:col>82</xdr:col>
      <xdr:colOff>107950</xdr:colOff>
      <xdr:row>74</xdr:row>
      <xdr:rowOff>159004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8005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41419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0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74422</xdr:rowOff>
    </xdr:from>
    <xdr:to>
      <xdr:col>78</xdr:col>
      <xdr:colOff>69850</xdr:colOff>
      <xdr:row>74</xdr:row>
      <xdr:rowOff>113284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59027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5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74422</xdr:rowOff>
    </xdr:from>
    <xdr:to>
      <xdr:col>73</xdr:col>
      <xdr:colOff>180975</xdr:colOff>
      <xdr:row>74</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5902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74</xdr:row>
      <xdr:rowOff>58420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00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xdr:rowOff>
    </xdr:from>
    <xdr:to>
      <xdr:col>69</xdr:col>
      <xdr:colOff>142875</xdr:colOff>
      <xdr:row>76</xdr:row>
      <xdr:rowOff>118363</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103140</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108204</xdr:rowOff>
    </xdr:from>
    <xdr:to>
      <xdr:col>82</xdr:col>
      <xdr:colOff>158750</xdr:colOff>
      <xdr:row>75</xdr:row>
      <xdr:rowOff>38354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124731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64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62484</xdr:rowOff>
    </xdr:from>
    <xdr:to>
      <xdr:col>78</xdr:col>
      <xdr:colOff>120650</xdr:colOff>
      <xdr:row>74</xdr:row>
      <xdr:rowOff>164084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2811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518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23622</xdr:rowOff>
    </xdr:from>
    <xdr:to>
      <xdr:col>74</xdr:col>
      <xdr:colOff>31750</xdr:colOff>
      <xdr:row>73</xdr:row>
      <xdr:rowOff>125222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5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135399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30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73677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徳島県那賀町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60151</xdr:rowOff>
    </xdr:from>
    <xdr:to>
      <xdr:col>29</xdr:col>
      <xdr:colOff>127000</xdr:colOff>
      <xdr:row>15</xdr:row>
      <xdr:rowOff>113758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79526"/>
          <a:ext cx="647700" cy="53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113758</xdr:rowOff>
    </xdr:from>
    <xdr:to>
      <xdr:col>26</xdr:col>
      <xdr:colOff>50800</xdr:colOff>
      <xdr:row>15</xdr:row>
      <xdr:rowOff>153397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33133"/>
          <a:ext cx="698500" cy="39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153397</xdr:rowOff>
    </xdr:from>
    <xdr:to>
      <xdr:col>22</xdr:col>
      <xdr:colOff>114300</xdr:colOff>
      <xdr:row>16</xdr:row>
      <xdr:rowOff>18030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72772"/>
          <a:ext cx="698500" cy="36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18030</xdr:rowOff>
    </xdr:from>
    <xdr:to>
      <xdr:col>18</xdr:col>
      <xdr:colOff>177800</xdr:colOff>
      <xdr:row>16</xdr:row>
      <xdr:rowOff>75792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08855"/>
          <a:ext cx="698500" cy="57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86723</xdr:rowOff>
    </xdr:from>
    <xdr:to>
      <xdr:col>19</xdr:col>
      <xdr:colOff>38100</xdr:colOff>
      <xdr:row>19</xdr:row>
      <xdr:rowOff>16873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0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1650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0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103201</xdr:rowOff>
    </xdr:from>
    <xdr:to>
      <xdr:col>15</xdr:col>
      <xdr:colOff>101600</xdr:colOff>
      <xdr:row>19</xdr:row>
      <xdr:rowOff>33351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36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18128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2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9351</xdr:rowOff>
    </xdr:from>
    <xdr:to>
      <xdr:col>29</xdr:col>
      <xdr:colOff>177800</xdr:colOff>
      <xdr:row>15</xdr:row>
      <xdr:rowOff>110951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28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25878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7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62958</xdr:rowOff>
    </xdr:from>
    <xdr:to>
      <xdr:col>26</xdr:col>
      <xdr:colOff>101600</xdr:colOff>
      <xdr:row>15</xdr:row>
      <xdr:rowOff>164558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82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3285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5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102597</xdr:rowOff>
    </xdr:from>
    <xdr:to>
      <xdr:col>22</xdr:col>
      <xdr:colOff>165100</xdr:colOff>
      <xdr:row>16</xdr:row>
      <xdr:rowOff>32747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21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42924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9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138680</xdr:rowOff>
    </xdr:from>
    <xdr:to>
      <xdr:col>19</xdr:col>
      <xdr:colOff>38100</xdr:colOff>
      <xdr:row>16</xdr:row>
      <xdr:rowOff>68830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58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79007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2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24992</xdr:rowOff>
    </xdr:from>
    <xdr:to>
      <xdr:col>15</xdr:col>
      <xdr:colOff>101600</xdr:colOff>
      <xdr:row>16</xdr:row>
      <xdr:rowOff>126592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15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136769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21224</xdr:rowOff>
    </xdr:from>
    <xdr:to>
      <xdr:col>29</xdr:col>
      <xdr:colOff>127000</xdr:colOff>
      <xdr:row>35</xdr:row>
      <xdr:rowOff>52150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31574"/>
          <a:ext cx="647700" cy="30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19590</xdr:rowOff>
    </xdr:from>
    <xdr:to>
      <xdr:col>26</xdr:col>
      <xdr:colOff>50800</xdr:colOff>
      <xdr:row>35</xdr:row>
      <xdr:rowOff>52150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629940"/>
          <a:ext cx="698500" cy="32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332985</xdr:rowOff>
    </xdr:from>
    <xdr:to>
      <xdr:col>22</xdr:col>
      <xdr:colOff>114300</xdr:colOff>
      <xdr:row>35</xdr:row>
      <xdr:rowOff>19590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600435"/>
          <a:ext cx="698500" cy="29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332985</xdr:rowOff>
    </xdr:from>
    <xdr:to>
      <xdr:col>18</xdr:col>
      <xdr:colOff>177800</xdr:colOff>
      <xdr:row>35</xdr:row>
      <xdr:rowOff>210210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600435"/>
          <a:ext cx="698500" cy="220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109788</xdr:rowOff>
    </xdr:from>
    <xdr:to>
      <xdr:col>19</xdr:col>
      <xdr:colOff>38100</xdr:colOff>
      <xdr:row>37</xdr:row>
      <xdr:rowOff>39938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6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24715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4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145645</xdr:rowOff>
    </xdr:from>
    <xdr:to>
      <xdr:col>15</xdr:col>
      <xdr:colOff>101600</xdr:colOff>
      <xdr:row>37</xdr:row>
      <xdr:rowOff>75795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98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60572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8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313324</xdr:rowOff>
    </xdr:from>
    <xdr:to>
      <xdr:col>29</xdr:col>
      <xdr:colOff>177800</xdr:colOff>
      <xdr:row>35</xdr:row>
      <xdr:rowOff>72024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80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158401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2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1350</xdr:rowOff>
    </xdr:from>
    <xdr:to>
      <xdr:col>26</xdr:col>
      <xdr:colOff>101600</xdr:colOff>
      <xdr:row>35</xdr:row>
      <xdr:rowOff>102950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11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113127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8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311690</xdr:rowOff>
    </xdr:from>
    <xdr:to>
      <xdr:col>22</xdr:col>
      <xdr:colOff>165100</xdr:colOff>
      <xdr:row>35</xdr:row>
      <xdr:rowOff>70390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79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80568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34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282185</xdr:rowOff>
    </xdr:from>
    <xdr:to>
      <xdr:col>19</xdr:col>
      <xdr:colOff>38100</xdr:colOff>
      <xdr:row>35</xdr:row>
      <xdr:rowOff>40885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49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51062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159410</xdr:rowOff>
    </xdr:from>
    <xdr:to>
      <xdr:col>15</xdr:col>
      <xdr:colOff>101600</xdr:colOff>
      <xdr:row>35</xdr:row>
      <xdr:rowOff>261010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69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271187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徳島県那賀町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7,278
7,251
694.98
12,328,487
11,589,917
417,684
6,269,348
13,153,071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161274</xdr:rowOff>
    </xdr:from>
    <xdr:to>
      <xdr:col>24</xdr:col>
      <xdr:colOff>63500</xdr:colOff>
      <xdr:row>32</xdr:row>
      <xdr:rowOff>38984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476224"/>
          <a:ext cx="838200" cy="4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38984</xdr:rowOff>
    </xdr:from>
    <xdr:to>
      <xdr:col>19</xdr:col>
      <xdr:colOff>177800</xdr:colOff>
      <xdr:row>32</xdr:row>
      <xdr:rowOff>72280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5525384"/>
          <a:ext cx="889000" cy="3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72280</xdr:rowOff>
    </xdr:from>
    <xdr:to>
      <xdr:col>15</xdr:col>
      <xdr:colOff>50800</xdr:colOff>
      <xdr:row>32</xdr:row>
      <xdr:rowOff>136803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5558680"/>
          <a:ext cx="889000" cy="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136803</xdr:rowOff>
    </xdr:from>
    <xdr:to>
      <xdr:col>10</xdr:col>
      <xdr:colOff>114300</xdr:colOff>
      <xdr:row>33</xdr:row>
      <xdr:rowOff>134036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5623203"/>
          <a:ext cx="889000" cy="16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137180</xdr:rowOff>
    </xdr:from>
    <xdr:to>
      <xdr:col>10</xdr:col>
      <xdr:colOff>165100</xdr:colOff>
      <xdr:row>37</xdr:row>
      <xdr:rowOff>67330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30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58457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40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61022</xdr:rowOff>
    </xdr:from>
    <xdr:to>
      <xdr:col>6</xdr:col>
      <xdr:colOff>38100</xdr:colOff>
      <xdr:row>37</xdr:row>
      <xdr:rowOff>162623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4046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153749</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49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110474</xdr:rowOff>
    </xdr:from>
    <xdr:to>
      <xdr:col>24</xdr:col>
      <xdr:colOff>114300</xdr:colOff>
      <xdr:row>32</xdr:row>
      <xdr:rowOff>40624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4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25401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34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159634</xdr:rowOff>
    </xdr:from>
    <xdr:to>
      <xdr:col>20</xdr:col>
      <xdr:colOff>38100</xdr:colOff>
      <xdr:row>32</xdr:row>
      <xdr:rowOff>89784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47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106311</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24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21480</xdr:rowOff>
    </xdr:from>
    <xdr:to>
      <xdr:col>15</xdr:col>
      <xdr:colOff>101600</xdr:colOff>
      <xdr:row>32</xdr:row>
      <xdr:rowOff>123080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5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139607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2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86003</xdr:rowOff>
    </xdr:from>
    <xdr:to>
      <xdr:col>10</xdr:col>
      <xdr:colOff>165100</xdr:colOff>
      <xdr:row>33</xdr:row>
      <xdr:rowOff>16153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557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32680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34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83236</xdr:rowOff>
    </xdr:from>
    <xdr:to>
      <xdr:col>6</xdr:col>
      <xdr:colOff>38100</xdr:colOff>
      <xdr:row>34</xdr:row>
      <xdr:rowOff>13386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57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29913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51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83571</xdr:rowOff>
    </xdr:from>
    <xdr:to>
      <xdr:col>24</xdr:col>
      <xdr:colOff>63500</xdr:colOff>
      <xdr:row>56</xdr:row>
      <xdr:rowOff>114501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84771"/>
          <a:ext cx="838200" cy="3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83571</xdr:rowOff>
    </xdr:from>
    <xdr:to>
      <xdr:col>19</xdr:col>
      <xdr:colOff>177800</xdr:colOff>
      <xdr:row>56</xdr:row>
      <xdr:rowOff>143635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84771"/>
          <a:ext cx="889000" cy="6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143635</xdr:rowOff>
    </xdr:from>
    <xdr:to>
      <xdr:col>15</xdr:col>
      <xdr:colOff>50800</xdr:colOff>
      <xdr:row>56</xdr:row>
      <xdr:rowOff>148604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44835"/>
          <a:ext cx="889000" cy="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148604</xdr:rowOff>
    </xdr:from>
    <xdr:to>
      <xdr:col>10</xdr:col>
      <xdr:colOff>114300</xdr:colOff>
      <xdr:row>56</xdr:row>
      <xdr:rowOff>163413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49804"/>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116084</xdr:rowOff>
    </xdr:from>
    <xdr:to>
      <xdr:col>10</xdr:col>
      <xdr:colOff>165100</xdr:colOff>
      <xdr:row>59</xdr:row>
      <xdr:rowOff>46234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1006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37361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15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115215</xdr:rowOff>
    </xdr:from>
    <xdr:to>
      <xdr:col>6</xdr:col>
      <xdr:colOff>38100</xdr:colOff>
      <xdr:row>59</xdr:row>
      <xdr:rowOff>45365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100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36492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15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63701</xdr:rowOff>
    </xdr:from>
    <xdr:to>
      <xdr:col>24</xdr:col>
      <xdr:colOff>114300</xdr:colOff>
      <xdr:row>56</xdr:row>
      <xdr:rowOff>165301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6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86578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1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32771</xdr:rowOff>
    </xdr:from>
    <xdr:to>
      <xdr:col>20</xdr:col>
      <xdr:colOff>38100</xdr:colOff>
      <xdr:row>56</xdr:row>
      <xdr:rowOff>134371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3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150898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0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92835</xdr:rowOff>
    </xdr:from>
    <xdr:to>
      <xdr:col>15</xdr:col>
      <xdr:colOff>101600</xdr:colOff>
      <xdr:row>57</xdr:row>
      <xdr:rowOff>22985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9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39512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6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97804</xdr:rowOff>
    </xdr:from>
    <xdr:to>
      <xdr:col>10</xdr:col>
      <xdr:colOff>165100</xdr:colOff>
      <xdr:row>57</xdr:row>
      <xdr:rowOff>27954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9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44481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112613</xdr:rowOff>
    </xdr:from>
    <xdr:to>
      <xdr:col>6</xdr:col>
      <xdr:colOff>38100</xdr:colOff>
      <xdr:row>57</xdr:row>
      <xdr:rowOff>42763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1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59290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8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70358</xdr:rowOff>
    </xdr:from>
    <xdr:to>
      <xdr:col>24</xdr:col>
      <xdr:colOff>63500</xdr:colOff>
      <xdr:row>77</xdr:row>
      <xdr:rowOff>79902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72008"/>
          <a:ext cx="8382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70358</xdr:rowOff>
    </xdr:from>
    <xdr:to>
      <xdr:col>19</xdr:col>
      <xdr:colOff>177800</xdr:colOff>
      <xdr:row>77</xdr:row>
      <xdr:rowOff>125679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72008"/>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125679</xdr:rowOff>
    </xdr:from>
    <xdr:to>
      <xdr:col>15</xdr:col>
      <xdr:colOff>50800</xdr:colOff>
      <xdr:row>78</xdr:row>
      <xdr:rowOff>28811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27329"/>
          <a:ext cx="889000" cy="7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28811</xdr:rowOff>
    </xdr:from>
    <xdr:to>
      <xdr:col>10</xdr:col>
      <xdr:colOff>114300</xdr:colOff>
      <xdr:row>78</xdr:row>
      <xdr:rowOff>39612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01911"/>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29102</xdr:rowOff>
    </xdr:from>
    <xdr:to>
      <xdr:col>24</xdr:col>
      <xdr:colOff>114300</xdr:colOff>
      <xdr:row>77</xdr:row>
      <xdr:rowOff>130702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3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7529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0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19558</xdr:rowOff>
    </xdr:from>
    <xdr:to>
      <xdr:col>20</xdr:col>
      <xdr:colOff>38100</xdr:colOff>
      <xdr:row>77</xdr:row>
      <xdr:rowOff>121158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2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112285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1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74879</xdr:rowOff>
    </xdr:from>
    <xdr:to>
      <xdr:col>15</xdr:col>
      <xdr:colOff>101600</xdr:colOff>
      <xdr:row>78</xdr:row>
      <xdr:rowOff>5029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7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167606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6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149461</xdr:rowOff>
    </xdr:from>
    <xdr:to>
      <xdr:col>10</xdr:col>
      <xdr:colOff>165100</xdr:colOff>
      <xdr:row>78</xdr:row>
      <xdr:rowOff>79611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70738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4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160262</xdr:rowOff>
    </xdr:from>
    <xdr:to>
      <xdr:col>6</xdr:col>
      <xdr:colOff>38100</xdr:colOff>
      <xdr:row>78</xdr:row>
      <xdr:rowOff>90412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81539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5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170982</xdr:rowOff>
    </xdr:from>
    <xdr:to>
      <xdr:col>24</xdr:col>
      <xdr:colOff>62865</xdr:colOff>
      <xdr:row>98</xdr:row>
      <xdr:rowOff>153150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601482"/>
          <a:ext cx="1270" cy="135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156977</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153150</xdr:rowOff>
    </xdr:from>
    <xdr:to>
      <xdr:col>24</xdr:col>
      <xdr:colOff>152400</xdr:colOff>
      <xdr:row>98</xdr:row>
      <xdr:rowOff>153150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5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117659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170982</xdr:rowOff>
    </xdr:from>
    <xdr:to>
      <xdr:col>24</xdr:col>
      <xdr:colOff>152400</xdr:colOff>
      <xdr:row>90</xdr:row>
      <xdr:rowOff>170982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60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21523</xdr:rowOff>
    </xdr:from>
    <xdr:to>
      <xdr:col>24</xdr:col>
      <xdr:colOff>63500</xdr:colOff>
      <xdr:row>98</xdr:row>
      <xdr:rowOff>78984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823623"/>
          <a:ext cx="838200" cy="5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122393</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38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99516</xdr:rowOff>
    </xdr:from>
    <xdr:to>
      <xdr:col>24</xdr:col>
      <xdr:colOff>114300</xdr:colOff>
      <xdr:row>96</xdr:row>
      <xdr:rowOff>29666</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145909</xdr:rowOff>
    </xdr:from>
    <xdr:to>
      <xdr:col>19</xdr:col>
      <xdr:colOff>177800</xdr:colOff>
      <xdr:row>98</xdr:row>
      <xdr:rowOff>78984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776559"/>
          <a:ext cx="889000" cy="10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20284</xdr:rowOff>
    </xdr:from>
    <xdr:to>
      <xdr:col>20</xdr:col>
      <xdr:colOff>38100</xdr:colOff>
      <xdr:row>96</xdr:row>
      <xdr:rowOff>121884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138411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145909</xdr:rowOff>
    </xdr:from>
    <xdr:to>
      <xdr:col>15</xdr:col>
      <xdr:colOff>50800</xdr:colOff>
      <xdr:row>99</xdr:row>
      <xdr:rowOff>16374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776559"/>
          <a:ext cx="889000" cy="21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86385</xdr:rowOff>
    </xdr:from>
    <xdr:to>
      <xdr:col>15</xdr:col>
      <xdr:colOff>101600</xdr:colOff>
      <xdr:row>96</xdr:row>
      <xdr:rowOff>16535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33062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16374</xdr:rowOff>
    </xdr:from>
    <xdr:to>
      <xdr:col>10</xdr:col>
      <xdr:colOff>114300</xdr:colOff>
      <xdr:row>99</xdr:row>
      <xdr:rowOff>35916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989924"/>
          <a:ext cx="889000" cy="1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150906</xdr:rowOff>
    </xdr:from>
    <xdr:to>
      <xdr:col>10</xdr:col>
      <xdr:colOff>165100</xdr:colOff>
      <xdr:row>98</xdr:row>
      <xdr:rowOff>81056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78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97583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55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1493</xdr:rowOff>
    </xdr:from>
    <xdr:to>
      <xdr:col>6</xdr:col>
      <xdr:colOff>38100</xdr:colOff>
      <xdr:row>98</xdr:row>
      <xdr:rowOff>103093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119620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5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142173</xdr:rowOff>
    </xdr:from>
    <xdr:to>
      <xdr:col>24</xdr:col>
      <xdr:colOff>114300</xdr:colOff>
      <xdr:row>98</xdr:row>
      <xdr:rowOff>72323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7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120600</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75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28184</xdr:rowOff>
    </xdr:from>
    <xdr:to>
      <xdr:col>20</xdr:col>
      <xdr:colOff>38100</xdr:colOff>
      <xdr:row>98</xdr:row>
      <xdr:rowOff>129784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83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120911</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92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95109</xdr:rowOff>
    </xdr:from>
    <xdr:to>
      <xdr:col>15</xdr:col>
      <xdr:colOff>101600</xdr:colOff>
      <xdr:row>98</xdr:row>
      <xdr:rowOff>25259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72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16386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8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137024</xdr:rowOff>
    </xdr:from>
    <xdr:to>
      <xdr:col>10</xdr:col>
      <xdr:colOff>165100</xdr:colOff>
      <xdr:row>99</xdr:row>
      <xdr:rowOff>67174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93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58301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703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156566</xdr:rowOff>
    </xdr:from>
    <xdr:to>
      <xdr:col>6</xdr:col>
      <xdr:colOff>38100</xdr:colOff>
      <xdr:row>99</xdr:row>
      <xdr:rowOff>86716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5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77843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149233</xdr:rowOff>
    </xdr:from>
    <xdr:to>
      <xdr:col>55</xdr:col>
      <xdr:colOff>0</xdr:colOff>
      <xdr:row>36</xdr:row>
      <xdr:rowOff>154527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321433"/>
          <a:ext cx="838200" cy="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149233</xdr:rowOff>
    </xdr:from>
    <xdr:to>
      <xdr:col>50</xdr:col>
      <xdr:colOff>114300</xdr:colOff>
      <xdr:row>37</xdr:row>
      <xdr:rowOff>27284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321433"/>
          <a:ext cx="889000" cy="4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148476</xdr:rowOff>
    </xdr:from>
    <xdr:to>
      <xdr:col>45</xdr:col>
      <xdr:colOff>177800</xdr:colOff>
      <xdr:row>37</xdr:row>
      <xdr:rowOff>27284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6149226"/>
          <a:ext cx="889000" cy="22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148476</xdr:rowOff>
    </xdr:from>
    <xdr:to>
      <xdr:col>41</xdr:col>
      <xdr:colOff>50800</xdr:colOff>
      <xdr:row>37</xdr:row>
      <xdr:rowOff>123577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149226"/>
          <a:ext cx="889000" cy="31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63503</xdr:rowOff>
    </xdr:from>
    <xdr:to>
      <xdr:col>41</xdr:col>
      <xdr:colOff>101600</xdr:colOff>
      <xdr:row>35</xdr:row>
      <xdr:rowOff>165103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06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10180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83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30685</xdr:rowOff>
    </xdr:from>
    <xdr:to>
      <xdr:col>36</xdr:col>
      <xdr:colOff>165100</xdr:colOff>
      <xdr:row>37</xdr:row>
      <xdr:rowOff>132285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37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148812</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14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103727</xdr:rowOff>
    </xdr:from>
    <xdr:to>
      <xdr:col>55</xdr:col>
      <xdr:colOff>50800</xdr:colOff>
      <xdr:row>37</xdr:row>
      <xdr:rowOff>33877</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7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82154</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5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98433</xdr:rowOff>
    </xdr:from>
    <xdr:to>
      <xdr:col>50</xdr:col>
      <xdr:colOff>165100</xdr:colOff>
      <xdr:row>37</xdr:row>
      <xdr:rowOff>28583</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7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19710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6363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147934</xdr:rowOff>
    </xdr:from>
    <xdr:to>
      <xdr:col>46</xdr:col>
      <xdr:colOff>38100</xdr:colOff>
      <xdr:row>37</xdr:row>
      <xdr:rowOff>78084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32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69211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41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97676</xdr:rowOff>
    </xdr:from>
    <xdr:to>
      <xdr:col>41</xdr:col>
      <xdr:colOff>101600</xdr:colOff>
      <xdr:row>36</xdr:row>
      <xdr:rowOff>27826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09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18953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19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72777</xdr:rowOff>
    </xdr:from>
    <xdr:to>
      <xdr:col>36</xdr:col>
      <xdr:colOff>165100</xdr:colOff>
      <xdr:row>38</xdr:row>
      <xdr:rowOff>2927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1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165504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5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31446</xdr:rowOff>
    </xdr:from>
    <xdr:to>
      <xdr:col>55</xdr:col>
      <xdr:colOff>0</xdr:colOff>
      <xdr:row>52</xdr:row>
      <xdr:rowOff>72172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8946846"/>
          <a:ext cx="838200" cy="4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24547</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2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72172</xdr:rowOff>
    </xdr:from>
    <xdr:to>
      <xdr:col>50</xdr:col>
      <xdr:colOff>114300</xdr:colOff>
      <xdr:row>53</xdr:row>
      <xdr:rowOff>49866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8987572"/>
          <a:ext cx="889000" cy="14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110884</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49866</xdr:rowOff>
    </xdr:from>
    <xdr:to>
      <xdr:col>45</xdr:col>
      <xdr:colOff>177800</xdr:colOff>
      <xdr:row>54</xdr:row>
      <xdr:rowOff>28615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136716"/>
          <a:ext cx="889000" cy="15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133295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52455</xdr:rowOff>
    </xdr:from>
    <xdr:to>
      <xdr:col>41</xdr:col>
      <xdr:colOff>50800</xdr:colOff>
      <xdr:row>54</xdr:row>
      <xdr:rowOff>28615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8796405"/>
          <a:ext cx="889000" cy="49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70255</xdr:rowOff>
    </xdr:from>
    <xdr:to>
      <xdr:col>41</xdr:col>
      <xdr:colOff>101600</xdr:colOff>
      <xdr:row>58</xdr:row>
      <xdr:rowOff>405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162982</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93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71007</xdr:rowOff>
    </xdr:from>
    <xdr:to>
      <xdr:col>36</xdr:col>
      <xdr:colOff>165100</xdr:colOff>
      <xdr:row>58</xdr:row>
      <xdr:rowOff>1157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84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163734</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93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152096</xdr:rowOff>
    </xdr:from>
    <xdr:to>
      <xdr:col>55</xdr:col>
      <xdr:colOff>50800</xdr:colOff>
      <xdr:row>52</xdr:row>
      <xdr:rowOff>82246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889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3523</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874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21372</xdr:rowOff>
    </xdr:from>
    <xdr:to>
      <xdr:col>50</xdr:col>
      <xdr:colOff>165100</xdr:colOff>
      <xdr:row>52</xdr:row>
      <xdr:rowOff>122972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89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139499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8711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170516</xdr:rowOff>
    </xdr:from>
    <xdr:to>
      <xdr:col>46</xdr:col>
      <xdr:colOff>38100</xdr:colOff>
      <xdr:row>53</xdr:row>
      <xdr:rowOff>100666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0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117193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886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149265</xdr:rowOff>
    </xdr:from>
    <xdr:to>
      <xdr:col>41</xdr:col>
      <xdr:colOff>101600</xdr:colOff>
      <xdr:row>54</xdr:row>
      <xdr:rowOff>79415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23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95942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0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1655</xdr:rowOff>
    </xdr:from>
    <xdr:to>
      <xdr:col>36</xdr:col>
      <xdr:colOff>165100</xdr:colOff>
      <xdr:row>51</xdr:row>
      <xdr:rowOff>103255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874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119782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852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102612</xdr:rowOff>
    </xdr:from>
    <xdr:to>
      <xdr:col>55</xdr:col>
      <xdr:colOff>0</xdr:colOff>
      <xdr:row>76</xdr:row>
      <xdr:rowOff>145959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961362"/>
          <a:ext cx="838200" cy="21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6565</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102612</xdr:rowOff>
    </xdr:from>
    <xdr:to>
      <xdr:col>50</xdr:col>
      <xdr:colOff>114300</xdr:colOff>
      <xdr:row>75</xdr:row>
      <xdr:rowOff>134113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961362"/>
          <a:ext cx="8890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89181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134113</xdr:rowOff>
    </xdr:from>
    <xdr:to>
      <xdr:col>45</xdr:col>
      <xdr:colOff>177800</xdr:colOff>
      <xdr:row>75</xdr:row>
      <xdr:rowOff>142338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2992863"/>
          <a:ext cx="889000" cy="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71572</xdr:rowOff>
    </xdr:from>
    <xdr:to>
      <xdr:col>41</xdr:col>
      <xdr:colOff>50800</xdr:colOff>
      <xdr:row>75</xdr:row>
      <xdr:rowOff>142338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930322"/>
          <a:ext cx="889000" cy="7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96394</xdr:rowOff>
    </xdr:from>
    <xdr:to>
      <xdr:col>41</xdr:col>
      <xdr:colOff>101600</xdr:colOff>
      <xdr:row>78</xdr:row>
      <xdr:rowOff>26544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17671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75558</xdr:rowOff>
    </xdr:from>
    <xdr:to>
      <xdr:col>36</xdr:col>
      <xdr:colOff>165100</xdr:colOff>
      <xdr:row>78</xdr:row>
      <xdr:rowOff>5708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168285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36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95159</xdr:rowOff>
    </xdr:from>
    <xdr:to>
      <xdr:col>55</xdr:col>
      <xdr:colOff>50800</xdr:colOff>
      <xdr:row>77</xdr:row>
      <xdr:rowOff>25309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12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118036</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9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51812</xdr:rowOff>
    </xdr:from>
    <xdr:to>
      <xdr:col>50</xdr:col>
      <xdr:colOff>165100</xdr:colOff>
      <xdr:row>75</xdr:row>
      <xdr:rowOff>153411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9105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169939</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268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83313</xdr:rowOff>
    </xdr:from>
    <xdr:to>
      <xdr:col>46</xdr:col>
      <xdr:colOff>38100</xdr:colOff>
      <xdr:row>76</xdr:row>
      <xdr:rowOff>13463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94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29990</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271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91538</xdr:rowOff>
    </xdr:from>
    <xdr:to>
      <xdr:col>41</xdr:col>
      <xdr:colOff>101600</xdr:colOff>
      <xdr:row>76</xdr:row>
      <xdr:rowOff>21689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9502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38215</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61795" y="1272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20772</xdr:rowOff>
    </xdr:from>
    <xdr:to>
      <xdr:col>36</xdr:col>
      <xdr:colOff>165100</xdr:colOff>
      <xdr:row>75</xdr:row>
      <xdr:rowOff>122372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87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138899</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265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32738</xdr:rowOff>
    </xdr:from>
    <xdr:to>
      <xdr:col>55</xdr:col>
      <xdr:colOff>0</xdr:colOff>
      <xdr:row>92</xdr:row>
      <xdr:rowOff>117480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5634688"/>
          <a:ext cx="838200" cy="25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117480</xdr:rowOff>
    </xdr:from>
    <xdr:to>
      <xdr:col>50</xdr:col>
      <xdr:colOff>114300</xdr:colOff>
      <xdr:row>93</xdr:row>
      <xdr:rowOff>115224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5890880"/>
          <a:ext cx="889000" cy="16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115224</xdr:rowOff>
    </xdr:from>
    <xdr:to>
      <xdr:col>45</xdr:col>
      <xdr:colOff>177800</xdr:colOff>
      <xdr:row>94</xdr:row>
      <xdr:rowOff>165227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060074"/>
          <a:ext cx="889000" cy="22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63722</xdr:rowOff>
    </xdr:from>
    <xdr:to>
      <xdr:col>41</xdr:col>
      <xdr:colOff>50800</xdr:colOff>
      <xdr:row>94</xdr:row>
      <xdr:rowOff>165227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5665672"/>
          <a:ext cx="889000" cy="61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159914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158032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153388</xdr:rowOff>
    </xdr:from>
    <xdr:to>
      <xdr:col>55</xdr:col>
      <xdr:colOff>50800</xdr:colOff>
      <xdr:row>91</xdr:row>
      <xdr:rowOff>83538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558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88824</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519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66680</xdr:rowOff>
    </xdr:from>
    <xdr:to>
      <xdr:col>50</xdr:col>
      <xdr:colOff>165100</xdr:colOff>
      <xdr:row>92</xdr:row>
      <xdr:rowOff>168280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58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13357</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561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64424</xdr:rowOff>
    </xdr:from>
    <xdr:to>
      <xdr:col>46</xdr:col>
      <xdr:colOff>38100</xdr:colOff>
      <xdr:row>93</xdr:row>
      <xdr:rowOff>166024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00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11101</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578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114427</xdr:rowOff>
    </xdr:from>
    <xdr:to>
      <xdr:col>41</xdr:col>
      <xdr:colOff>101600</xdr:colOff>
      <xdr:row>95</xdr:row>
      <xdr:rowOff>44577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23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61104</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005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12922</xdr:rowOff>
    </xdr:from>
    <xdr:to>
      <xdr:col>36</xdr:col>
      <xdr:colOff>165100</xdr:colOff>
      <xdr:row>91</xdr:row>
      <xdr:rowOff>114522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56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131049</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539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117046</xdr:rowOff>
    </xdr:from>
    <xdr:to>
      <xdr:col>85</xdr:col>
      <xdr:colOff>127000</xdr:colOff>
      <xdr:row>38</xdr:row>
      <xdr:rowOff>131569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460696"/>
          <a:ext cx="838200" cy="18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131569</xdr:rowOff>
    </xdr:from>
    <xdr:to>
      <xdr:col>81</xdr:col>
      <xdr:colOff>50800</xdr:colOff>
      <xdr:row>39</xdr:row>
      <xdr:rowOff>5123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646669"/>
          <a:ext cx="889000" cy="4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91168</xdr:rowOff>
    </xdr:from>
    <xdr:to>
      <xdr:col>76</xdr:col>
      <xdr:colOff>114300</xdr:colOff>
      <xdr:row>39</xdr:row>
      <xdr:rowOff>5123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606268"/>
          <a:ext cx="889000" cy="8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119857</xdr:rowOff>
    </xdr:from>
    <xdr:to>
      <xdr:col>71</xdr:col>
      <xdr:colOff>177800</xdr:colOff>
      <xdr:row>38</xdr:row>
      <xdr:rowOff>91168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463507"/>
          <a:ext cx="889000" cy="14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86286</xdr:rowOff>
    </xdr:from>
    <xdr:to>
      <xdr:col>72</xdr:col>
      <xdr:colOff>38100</xdr:colOff>
      <xdr:row>39</xdr:row>
      <xdr:rowOff>16436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0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7563</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69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98341</xdr:rowOff>
    </xdr:from>
    <xdr:to>
      <xdr:col>67</xdr:col>
      <xdr:colOff>101600</xdr:colOff>
      <xdr:row>39</xdr:row>
      <xdr:rowOff>28491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19618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7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66246</xdr:rowOff>
    </xdr:from>
    <xdr:to>
      <xdr:col>85</xdr:col>
      <xdr:colOff>177800</xdr:colOff>
      <xdr:row>37</xdr:row>
      <xdr:rowOff>167846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89123</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26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80769</xdr:rowOff>
    </xdr:from>
    <xdr:to>
      <xdr:col>81</xdr:col>
      <xdr:colOff>101600</xdr:colOff>
      <xdr:row>39</xdr:row>
      <xdr:rowOff>10919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59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2046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8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125773</xdr:rowOff>
    </xdr:from>
    <xdr:to>
      <xdr:col>76</xdr:col>
      <xdr:colOff>165100</xdr:colOff>
      <xdr:row>39</xdr:row>
      <xdr:rowOff>55923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4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47050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73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40368</xdr:rowOff>
    </xdr:from>
    <xdr:to>
      <xdr:col>72</xdr:col>
      <xdr:colOff>38100</xdr:colOff>
      <xdr:row>38</xdr:row>
      <xdr:rowOff>141968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55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158495</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33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69057</xdr:rowOff>
    </xdr:from>
    <xdr:to>
      <xdr:col>67</xdr:col>
      <xdr:colOff>101600</xdr:colOff>
      <xdr:row>37</xdr:row>
      <xdr:rowOff>170658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127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15734</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18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129493</xdr:rowOff>
    </xdr:from>
    <xdr:to>
      <xdr:col>85</xdr:col>
      <xdr:colOff>127000</xdr:colOff>
      <xdr:row>74</xdr:row>
      <xdr:rowOff>132785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2816793"/>
          <a:ext cx="8382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75166</xdr:rowOff>
    </xdr:from>
    <xdr:to>
      <xdr:col>81</xdr:col>
      <xdr:colOff>50800</xdr:colOff>
      <xdr:row>74</xdr:row>
      <xdr:rowOff>129493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2762466"/>
          <a:ext cx="889000" cy="5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54486</xdr:rowOff>
    </xdr:from>
    <xdr:to>
      <xdr:col>76</xdr:col>
      <xdr:colOff>114300</xdr:colOff>
      <xdr:row>74</xdr:row>
      <xdr:rowOff>75166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2741786"/>
          <a:ext cx="889000" cy="2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54486</xdr:rowOff>
    </xdr:from>
    <xdr:to>
      <xdr:col>71</xdr:col>
      <xdr:colOff>177800</xdr:colOff>
      <xdr:row>74</xdr:row>
      <xdr:rowOff>117153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2741786"/>
          <a:ext cx="889000" cy="6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43039</xdr:rowOff>
    </xdr:from>
    <xdr:to>
      <xdr:col>72</xdr:col>
      <xdr:colOff>38100</xdr:colOff>
      <xdr:row>77</xdr:row>
      <xdr:rowOff>144639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2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135766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33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50473</xdr:rowOff>
    </xdr:from>
    <xdr:to>
      <xdr:col>67</xdr:col>
      <xdr:colOff>101600</xdr:colOff>
      <xdr:row>77</xdr:row>
      <xdr:rowOff>152073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25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143200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334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81985</xdr:rowOff>
    </xdr:from>
    <xdr:to>
      <xdr:col>85</xdr:col>
      <xdr:colOff>177800</xdr:colOff>
      <xdr:row>75</xdr:row>
      <xdr:rowOff>12135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7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104862</xdr:rowOff>
    </xdr:from>
    <xdr:ext cx="599010"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62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78693</xdr:rowOff>
    </xdr:from>
    <xdr:to>
      <xdr:col>81</xdr:col>
      <xdr:colOff>101600</xdr:colOff>
      <xdr:row>75</xdr:row>
      <xdr:rowOff>8843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76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25370</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181795" y="1254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24366</xdr:rowOff>
    </xdr:from>
    <xdr:to>
      <xdr:col>76</xdr:col>
      <xdr:colOff>165100</xdr:colOff>
      <xdr:row>74</xdr:row>
      <xdr:rowOff>125966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71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142493</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292795" y="1248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3686</xdr:rowOff>
    </xdr:from>
    <xdr:to>
      <xdr:col>72</xdr:col>
      <xdr:colOff>38100</xdr:colOff>
      <xdr:row>74</xdr:row>
      <xdr:rowOff>105286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6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121813</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246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66353</xdr:rowOff>
    </xdr:from>
    <xdr:to>
      <xdr:col>67</xdr:col>
      <xdr:colOff>101600</xdr:colOff>
      <xdr:row>74</xdr:row>
      <xdr:rowOff>167953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75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13030</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252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53223</xdr:rowOff>
    </xdr:from>
    <xdr:to>
      <xdr:col>85</xdr:col>
      <xdr:colOff>127000</xdr:colOff>
      <xdr:row>98</xdr:row>
      <xdr:rowOff>10916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683873"/>
          <a:ext cx="838200" cy="12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53223</xdr:rowOff>
    </xdr:from>
    <xdr:to>
      <xdr:col>81</xdr:col>
      <xdr:colOff>50800</xdr:colOff>
      <xdr:row>97</xdr:row>
      <xdr:rowOff>103611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683873"/>
          <a:ext cx="889000" cy="5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103611</xdr:rowOff>
    </xdr:from>
    <xdr:to>
      <xdr:col>76</xdr:col>
      <xdr:colOff>114300</xdr:colOff>
      <xdr:row>97</xdr:row>
      <xdr:rowOff>127798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734261"/>
          <a:ext cx="889000" cy="2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127798</xdr:rowOff>
    </xdr:from>
    <xdr:to>
      <xdr:col>71</xdr:col>
      <xdr:colOff>177800</xdr:colOff>
      <xdr:row>98</xdr:row>
      <xdr:rowOff>60227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758448"/>
          <a:ext cx="889000" cy="10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155342</xdr:rowOff>
    </xdr:from>
    <xdr:to>
      <xdr:col>72</xdr:col>
      <xdr:colOff>38100</xdr:colOff>
      <xdr:row>98</xdr:row>
      <xdr:rowOff>85492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8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76619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8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18805</xdr:rowOff>
    </xdr:from>
    <xdr:to>
      <xdr:col>67</xdr:col>
      <xdr:colOff>101600</xdr:colOff>
      <xdr:row>98</xdr:row>
      <xdr:rowOff>120405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8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111532</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9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131566</xdr:rowOff>
    </xdr:from>
    <xdr:to>
      <xdr:col>85</xdr:col>
      <xdr:colOff>177800</xdr:colOff>
      <xdr:row>98</xdr:row>
      <xdr:rowOff>61716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76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64033</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6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2423</xdr:rowOff>
    </xdr:from>
    <xdr:to>
      <xdr:col>81</xdr:col>
      <xdr:colOff>101600</xdr:colOff>
      <xdr:row>97</xdr:row>
      <xdr:rowOff>104023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63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120550</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181795" y="1640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52811</xdr:rowOff>
    </xdr:from>
    <xdr:to>
      <xdr:col>76</xdr:col>
      <xdr:colOff>165100</xdr:colOff>
      <xdr:row>97</xdr:row>
      <xdr:rowOff>154411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68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145538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77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76998</xdr:rowOff>
    </xdr:from>
    <xdr:to>
      <xdr:col>72</xdr:col>
      <xdr:colOff>38100</xdr:colOff>
      <xdr:row>98</xdr:row>
      <xdr:rowOff>7148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70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23675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8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9427</xdr:rowOff>
    </xdr:from>
    <xdr:to>
      <xdr:col>67</xdr:col>
      <xdr:colOff>101600</xdr:colOff>
      <xdr:row>98</xdr:row>
      <xdr:rowOff>111027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1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127554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8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128705</xdr:rowOff>
    </xdr:from>
    <xdr:to>
      <xdr:col>116</xdr:col>
      <xdr:colOff>63500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643805"/>
          <a:ext cx="838200" cy="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83785</xdr:rowOff>
    </xdr:from>
    <xdr:to>
      <xdr:col>102</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598885"/>
          <a:ext cx="889000" cy="5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129484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77905</xdr:rowOff>
    </xdr:from>
    <xdr:to>
      <xdr:col>116</xdr:col>
      <xdr:colOff>114300</xdr:colOff>
      <xdr:row>39</xdr:row>
      <xdr:rowOff>8055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59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164282</xdr:rowOff>
    </xdr:from>
    <xdr:ext cx="378565"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07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32985</xdr:rowOff>
    </xdr:from>
    <xdr:to>
      <xdr:col>98</xdr:col>
      <xdr:colOff>38100</xdr:colOff>
      <xdr:row>38</xdr:row>
      <xdr:rowOff>134585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54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151111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2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712</xdr:rowOff>
    </xdr:from>
    <xdr:to>
      <xdr:col>116</xdr:col>
      <xdr:colOff>63500</xdr:colOff>
      <xdr:row>59</xdr:row>
      <xdr:rowOff>11855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16262"/>
          <a:ext cx="838200" cy="1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712</xdr:rowOff>
    </xdr:from>
    <xdr:to>
      <xdr:col>111</xdr:col>
      <xdr:colOff>177800</xdr:colOff>
      <xdr:row>59</xdr:row>
      <xdr:rowOff>2236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1011626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2236</xdr:rowOff>
    </xdr:from>
    <xdr:to>
      <xdr:col>107</xdr:col>
      <xdr:colOff>50800</xdr:colOff>
      <xdr:row>59</xdr:row>
      <xdr:rowOff>10808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117786"/>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152616</xdr:rowOff>
    </xdr:from>
    <xdr:to>
      <xdr:col>102</xdr:col>
      <xdr:colOff>114300</xdr:colOff>
      <xdr:row>59</xdr:row>
      <xdr:rowOff>10808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96716"/>
          <a:ext cx="8890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34885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101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132505</xdr:rowOff>
    </xdr:from>
    <xdr:to>
      <xdr:col>116</xdr:col>
      <xdr:colOff>114300</xdr:colOff>
      <xdr:row>59</xdr:row>
      <xdr:rowOff>62655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47432</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9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121362</xdr:rowOff>
    </xdr:from>
    <xdr:to>
      <xdr:col>112</xdr:col>
      <xdr:colOff>38100</xdr:colOff>
      <xdr:row>59</xdr:row>
      <xdr:rowOff>51512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42639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15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122886</xdr:rowOff>
    </xdr:from>
    <xdr:to>
      <xdr:col>107</xdr:col>
      <xdr:colOff>101600</xdr:colOff>
      <xdr:row>59</xdr:row>
      <xdr:rowOff>53036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44163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15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131458</xdr:rowOff>
    </xdr:from>
    <xdr:to>
      <xdr:col>102</xdr:col>
      <xdr:colOff>165100</xdr:colOff>
      <xdr:row>59</xdr:row>
      <xdr:rowOff>61608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7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52735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6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101816</xdr:rowOff>
    </xdr:from>
    <xdr:to>
      <xdr:col>98</xdr:col>
      <xdr:colOff>38100</xdr:colOff>
      <xdr:row>59</xdr:row>
      <xdr:rowOff>31966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4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48493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2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38026</xdr:rowOff>
    </xdr:from>
    <xdr:to>
      <xdr:col>116</xdr:col>
      <xdr:colOff>63500</xdr:colOff>
      <xdr:row>74</xdr:row>
      <xdr:rowOff>78687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725326"/>
          <a:ext cx="838200" cy="4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54577</xdr:rowOff>
    </xdr:from>
    <xdr:to>
      <xdr:col>111</xdr:col>
      <xdr:colOff>177800</xdr:colOff>
      <xdr:row>74</xdr:row>
      <xdr:rowOff>78687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741877"/>
          <a:ext cx="889000" cy="2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31511</xdr:rowOff>
    </xdr:from>
    <xdr:to>
      <xdr:col>107</xdr:col>
      <xdr:colOff>50800</xdr:colOff>
      <xdr:row>74</xdr:row>
      <xdr:rowOff>54577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718811"/>
          <a:ext cx="889000" cy="2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31511</xdr:rowOff>
    </xdr:from>
    <xdr:to>
      <xdr:col>102</xdr:col>
      <xdr:colOff>114300</xdr:colOff>
      <xdr:row>74</xdr:row>
      <xdr:rowOff>42514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718811"/>
          <a:ext cx="889000" cy="1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142400</xdr:rowOff>
    </xdr:from>
    <xdr:to>
      <xdr:col>102</xdr:col>
      <xdr:colOff>165100</xdr:colOff>
      <xdr:row>76</xdr:row>
      <xdr:rowOff>72551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63678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120043</xdr:rowOff>
    </xdr:from>
    <xdr:to>
      <xdr:col>98</xdr:col>
      <xdr:colOff>38100</xdr:colOff>
      <xdr:row>76</xdr:row>
      <xdr:rowOff>50192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41319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0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158676</xdr:rowOff>
    </xdr:from>
    <xdr:to>
      <xdr:col>116</xdr:col>
      <xdr:colOff>114300</xdr:colOff>
      <xdr:row>74</xdr:row>
      <xdr:rowOff>88826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67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10103</xdr:rowOff>
    </xdr:from>
    <xdr:ext cx="599010"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52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27887</xdr:rowOff>
    </xdr:from>
    <xdr:to>
      <xdr:col>112</xdr:col>
      <xdr:colOff>38100</xdr:colOff>
      <xdr:row>74</xdr:row>
      <xdr:rowOff>129487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7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146014</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49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3777</xdr:rowOff>
    </xdr:from>
    <xdr:to>
      <xdr:col>107</xdr:col>
      <xdr:colOff>101600</xdr:colOff>
      <xdr:row>74</xdr:row>
      <xdr:rowOff>105377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69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121904</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34795" y="1246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152161</xdr:rowOff>
    </xdr:from>
    <xdr:to>
      <xdr:col>102</xdr:col>
      <xdr:colOff>165100</xdr:colOff>
      <xdr:row>74</xdr:row>
      <xdr:rowOff>82311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66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98838</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44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163164</xdr:rowOff>
    </xdr:from>
    <xdr:to>
      <xdr:col>98</xdr:col>
      <xdr:colOff>38100</xdr:colOff>
      <xdr:row>74</xdr:row>
      <xdr:rowOff>93314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6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109841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45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１，５９２千円となっている。主な構成項目である人件費は、住民一人当たり２８６千円となっており、近年は類似団体平均の約２倍で推移してきている。これは、ごみ収集業務や消防・病院などの施設運営を直営で行っているほか、地理的条件により民間参入が困難な</a:t>
          </a:r>
          <a:r>
            <a:rPr kumimoji="1" lang="en-US" altLang="ja-JP" sz="1100">
              <a:solidFill>
                <a:schemeClr val="dk1"/>
              </a:solidFill>
              <a:effectLst/>
              <a:latin typeface="+mn-lt"/>
              <a:ea typeface="+mn-ea"/>
              <a:cs typeface="+mn-cs"/>
            </a:rPr>
            <a:t>CATV</a:t>
          </a:r>
          <a:r>
            <a:rPr kumimoji="1" lang="ja-JP" altLang="ja-JP" sz="1100">
              <a:solidFill>
                <a:schemeClr val="dk1"/>
              </a:solidFill>
              <a:effectLst/>
              <a:latin typeface="+mn-lt"/>
              <a:ea typeface="+mn-ea"/>
              <a:cs typeface="+mn-cs"/>
            </a:rPr>
            <a:t>事業の運営や、広大な行政区域をカバーするための支所・出張所への人員配置が必要であることが影響している。引き続き定員適正化計画に基づいた職員数の削減、施設の民営化を含めた検討をすることにより人件費の抑制に努める。</a:t>
          </a:r>
          <a:endParaRPr lang="ja-JP" altLang="ja-JP" sz="1400">
            <a:effectLst/>
          </a:endParaRPr>
        </a:p>
        <a:p>
          <a:r>
            <a:rPr kumimoji="1" lang="ja-JP" altLang="ja-JP" sz="1100">
              <a:solidFill>
                <a:schemeClr val="dk1"/>
              </a:solidFill>
              <a:effectLst/>
              <a:latin typeface="+mn-lt"/>
              <a:ea typeface="+mn-ea"/>
              <a:cs typeface="+mn-cs"/>
            </a:rPr>
            <a:t>普通建設事業においては、新規事業は計画の見直し等により減少している。更新整備においては、給食センターの集約等の事業は完了したが、大型事業である総合体育館の建て替えや相生地域交流センターの整備事業等により上昇しており、この傾向は令和６年度まで続く見込みである。</a:t>
          </a:r>
          <a:endParaRPr lang="ja-JP" altLang="ja-JP" sz="1400">
            <a:effectLst/>
          </a:endParaRPr>
        </a:p>
        <a:p>
          <a:r>
            <a:rPr kumimoji="1" lang="ja-JP" altLang="ja-JP" sz="1100">
              <a:solidFill>
                <a:schemeClr val="dk1"/>
              </a:solidFill>
              <a:effectLst/>
              <a:latin typeface="+mn-lt"/>
              <a:ea typeface="+mn-ea"/>
              <a:cs typeface="+mn-cs"/>
            </a:rPr>
            <a:t>老朽化したインフラ整備等も課題であるため、既存施設の集約化や除却、ＬＣＣについても見極めつつ、各施設の維持補修を計画的に実施する。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徳島県那賀町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7,278
7,251
694.98
12,328,487
11,589,917
417,684
6,269,348
13,153,071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108585</xdr:rowOff>
    </xdr:from>
    <xdr:to>
      <xdr:col>24</xdr:col>
      <xdr:colOff>63500</xdr:colOff>
      <xdr:row>36</xdr:row>
      <xdr:rowOff>139446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0785"/>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139446</xdr:rowOff>
    </xdr:from>
    <xdr:to>
      <xdr:col>19</xdr:col>
      <xdr:colOff>177800</xdr:colOff>
      <xdr:row>37</xdr:row>
      <xdr:rowOff>22098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1646"/>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155194</xdr:rowOff>
    </xdr:from>
    <xdr:to>
      <xdr:col>15</xdr:col>
      <xdr:colOff>50800</xdr:colOff>
      <xdr:row>37</xdr:row>
      <xdr:rowOff>22098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27394"/>
          <a:ext cx="889000"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153035</xdr:rowOff>
    </xdr:from>
    <xdr:to>
      <xdr:col>10</xdr:col>
      <xdr:colOff>114300</xdr:colOff>
      <xdr:row>36</xdr:row>
      <xdr:rowOff>155194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5235"/>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57785</xdr:rowOff>
    </xdr:from>
    <xdr:to>
      <xdr:col>24</xdr:col>
      <xdr:colOff>114300</xdr:colOff>
      <xdr:row>36</xdr:row>
      <xdr:rowOff>159385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36212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88646</xdr:rowOff>
    </xdr:from>
    <xdr:to>
      <xdr:col>20</xdr:col>
      <xdr:colOff>38100</xdr:colOff>
      <xdr:row>37</xdr:row>
      <xdr:rowOff>18796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9923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142748</xdr:rowOff>
    </xdr:from>
    <xdr:to>
      <xdr:col>15</xdr:col>
      <xdr:colOff>101600</xdr:colOff>
      <xdr:row>37</xdr:row>
      <xdr:rowOff>72898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64025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104394</xdr:rowOff>
    </xdr:from>
    <xdr:to>
      <xdr:col>10</xdr:col>
      <xdr:colOff>165100</xdr:colOff>
      <xdr:row>37</xdr:row>
      <xdr:rowOff>34544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25671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102235</xdr:rowOff>
    </xdr:from>
    <xdr:to>
      <xdr:col>6</xdr:col>
      <xdr:colOff>38100</xdr:colOff>
      <xdr:row>37</xdr:row>
      <xdr:rowOff>32385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23512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122879</xdr:rowOff>
    </xdr:from>
    <xdr:to>
      <xdr:col>24</xdr:col>
      <xdr:colOff>63500</xdr:colOff>
      <xdr:row>56</xdr:row>
      <xdr:rowOff>87169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552629"/>
          <a:ext cx="838200" cy="13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122879</xdr:rowOff>
    </xdr:from>
    <xdr:to>
      <xdr:col>19</xdr:col>
      <xdr:colOff>177800</xdr:colOff>
      <xdr:row>55</xdr:row>
      <xdr:rowOff>161658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552629"/>
          <a:ext cx="889000" cy="3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3448</xdr:rowOff>
    </xdr:from>
    <xdr:to>
      <xdr:col>15</xdr:col>
      <xdr:colOff>50800</xdr:colOff>
      <xdr:row>55</xdr:row>
      <xdr:rowOff>161658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433198"/>
          <a:ext cx="889000" cy="15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40387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3448</xdr:rowOff>
    </xdr:from>
    <xdr:to>
      <xdr:col>10</xdr:col>
      <xdr:colOff>114300</xdr:colOff>
      <xdr:row>56</xdr:row>
      <xdr:rowOff>43020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433198"/>
          <a:ext cx="889000" cy="2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133896</xdr:rowOff>
    </xdr:from>
    <xdr:to>
      <xdr:col>10</xdr:col>
      <xdr:colOff>165100</xdr:colOff>
      <xdr:row>57</xdr:row>
      <xdr:rowOff>64046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3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55173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2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9801</xdr:rowOff>
    </xdr:from>
    <xdr:to>
      <xdr:col>6</xdr:col>
      <xdr:colOff>38100</xdr:colOff>
      <xdr:row>58</xdr:row>
      <xdr:rowOff>111401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102528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4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36369</xdr:rowOff>
    </xdr:from>
    <xdr:to>
      <xdr:col>24</xdr:col>
      <xdr:colOff>114300</xdr:colOff>
      <xdr:row>56</xdr:row>
      <xdr:rowOff>137969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59246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8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72079</xdr:rowOff>
    </xdr:from>
    <xdr:to>
      <xdr:col>20</xdr:col>
      <xdr:colOff>38100</xdr:colOff>
      <xdr:row>56</xdr:row>
      <xdr:rowOff>2229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0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18756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7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110858</xdr:rowOff>
    </xdr:from>
    <xdr:to>
      <xdr:col>15</xdr:col>
      <xdr:colOff>101600</xdr:colOff>
      <xdr:row>56</xdr:row>
      <xdr:rowOff>41008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57535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1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124098</xdr:rowOff>
    </xdr:from>
    <xdr:to>
      <xdr:col>10</xdr:col>
      <xdr:colOff>165100</xdr:colOff>
      <xdr:row>55</xdr:row>
      <xdr:rowOff>54248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3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70775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15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163670</xdr:rowOff>
    </xdr:from>
    <xdr:to>
      <xdr:col>6</xdr:col>
      <xdr:colOff>38100</xdr:colOff>
      <xdr:row>56</xdr:row>
      <xdr:rowOff>93820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110347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36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117704</xdr:rowOff>
    </xdr:from>
    <xdr:to>
      <xdr:col>24</xdr:col>
      <xdr:colOff>63500</xdr:colOff>
      <xdr:row>75</xdr:row>
      <xdr:rowOff>142118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76454"/>
          <a:ext cx="8382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127918</xdr:rowOff>
    </xdr:from>
    <xdr:to>
      <xdr:col>19</xdr:col>
      <xdr:colOff>177800</xdr:colOff>
      <xdr:row>75</xdr:row>
      <xdr:rowOff>142118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86668"/>
          <a:ext cx="889000" cy="1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127918</xdr:rowOff>
    </xdr:from>
    <xdr:to>
      <xdr:col>15</xdr:col>
      <xdr:colOff>50800</xdr:colOff>
      <xdr:row>76</xdr:row>
      <xdr:rowOff>95585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86668"/>
          <a:ext cx="889000" cy="13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95585</xdr:rowOff>
    </xdr:from>
    <xdr:to>
      <xdr:col>10</xdr:col>
      <xdr:colOff>114300</xdr:colOff>
      <xdr:row>76</xdr:row>
      <xdr:rowOff>113027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5785"/>
          <a:ext cx="889000" cy="1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122441</xdr:rowOff>
    </xdr:from>
    <xdr:to>
      <xdr:col>10</xdr:col>
      <xdr:colOff>165100</xdr:colOff>
      <xdr:row>77</xdr:row>
      <xdr:rowOff>52591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43718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4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142611</xdr:rowOff>
    </xdr:from>
    <xdr:to>
      <xdr:col>6</xdr:col>
      <xdr:colOff>38100</xdr:colOff>
      <xdr:row>77</xdr:row>
      <xdr:rowOff>72761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63888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6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66904</xdr:rowOff>
    </xdr:from>
    <xdr:to>
      <xdr:col>24</xdr:col>
      <xdr:colOff>114300</xdr:colOff>
      <xdr:row>75</xdr:row>
      <xdr:rowOff>168504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45331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0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91318</xdr:rowOff>
    </xdr:from>
    <xdr:to>
      <xdr:col>20</xdr:col>
      <xdr:colOff>38100</xdr:colOff>
      <xdr:row>76</xdr:row>
      <xdr:rowOff>21468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12595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4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77118</xdr:rowOff>
    </xdr:from>
    <xdr:to>
      <xdr:col>15</xdr:col>
      <xdr:colOff>101600</xdr:colOff>
      <xdr:row>76</xdr:row>
      <xdr:rowOff>7268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3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169845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2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44785</xdr:rowOff>
    </xdr:from>
    <xdr:to>
      <xdr:col>10</xdr:col>
      <xdr:colOff>165100</xdr:colOff>
      <xdr:row>76</xdr:row>
      <xdr:rowOff>146385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162912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5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62227</xdr:rowOff>
    </xdr:from>
    <xdr:to>
      <xdr:col>6</xdr:col>
      <xdr:colOff>38100</xdr:colOff>
      <xdr:row>76</xdr:row>
      <xdr:rowOff>163827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9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8904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6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71279</xdr:rowOff>
    </xdr:from>
    <xdr:to>
      <xdr:col>24</xdr:col>
      <xdr:colOff>63500</xdr:colOff>
      <xdr:row>96</xdr:row>
      <xdr:rowOff>99028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30479"/>
          <a:ext cx="8382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52226</xdr:rowOff>
    </xdr:from>
    <xdr:to>
      <xdr:col>19</xdr:col>
      <xdr:colOff>177800</xdr:colOff>
      <xdr:row>96</xdr:row>
      <xdr:rowOff>71279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511426"/>
          <a:ext cx="889000" cy="1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52226</xdr:rowOff>
    </xdr:from>
    <xdr:to>
      <xdr:col>15</xdr:col>
      <xdr:colOff>50800</xdr:colOff>
      <xdr:row>96</xdr:row>
      <xdr:rowOff>91756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11426"/>
          <a:ext cx="889000" cy="3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167870</xdr:rowOff>
    </xdr:from>
    <xdr:to>
      <xdr:col>10</xdr:col>
      <xdr:colOff>114300</xdr:colOff>
      <xdr:row>96</xdr:row>
      <xdr:rowOff>91756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5941270"/>
          <a:ext cx="889000" cy="60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74202</xdr:rowOff>
    </xdr:from>
    <xdr:to>
      <xdr:col>10</xdr:col>
      <xdr:colOff>165100</xdr:colOff>
      <xdr:row>98</xdr:row>
      <xdr:rowOff>4352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70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166929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9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90782</xdr:rowOff>
    </xdr:from>
    <xdr:to>
      <xdr:col>6</xdr:col>
      <xdr:colOff>38100</xdr:colOff>
      <xdr:row>98</xdr:row>
      <xdr:rowOff>20932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12059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8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48228</xdr:rowOff>
    </xdr:from>
    <xdr:to>
      <xdr:col>24</xdr:col>
      <xdr:colOff>114300</xdr:colOff>
      <xdr:row>96</xdr:row>
      <xdr:rowOff>149828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0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71105</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5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20479</xdr:rowOff>
    </xdr:from>
    <xdr:to>
      <xdr:col>20</xdr:col>
      <xdr:colOff>38100</xdr:colOff>
      <xdr:row>96</xdr:row>
      <xdr:rowOff>122079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138606</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1426</xdr:rowOff>
    </xdr:from>
    <xdr:to>
      <xdr:col>15</xdr:col>
      <xdr:colOff>101600</xdr:colOff>
      <xdr:row>96</xdr:row>
      <xdr:rowOff>103026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119553</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23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40956</xdr:rowOff>
    </xdr:from>
    <xdr:to>
      <xdr:col>10</xdr:col>
      <xdr:colOff>165100</xdr:colOff>
      <xdr:row>96</xdr:row>
      <xdr:rowOff>142556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0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159083</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27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117070</xdr:rowOff>
    </xdr:from>
    <xdr:to>
      <xdr:col>6</xdr:col>
      <xdr:colOff>38100</xdr:colOff>
      <xdr:row>93</xdr:row>
      <xdr:rowOff>47220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589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63747</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566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14922</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358572"/>
          <a:ext cx="889000" cy="37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14922</xdr:rowOff>
    </xdr:from>
    <xdr:to>
      <xdr:col>41</xdr:col>
      <xdr:colOff>50800</xdr:colOff>
      <xdr:row>37</xdr:row>
      <xdr:rowOff>28639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358572"/>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85090</xdr:rowOff>
    </xdr:from>
    <xdr:to>
      <xdr:col>41</xdr:col>
      <xdr:colOff>101600</xdr:colOff>
      <xdr:row>39</xdr:row>
      <xdr:rowOff>15240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6367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92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91757</xdr:rowOff>
    </xdr:from>
    <xdr:to>
      <xdr:col>36</xdr:col>
      <xdr:colOff>165100</xdr:colOff>
      <xdr:row>39</xdr:row>
      <xdr:rowOff>21907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13034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9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135572</xdr:rowOff>
    </xdr:from>
    <xdr:to>
      <xdr:col>41</xdr:col>
      <xdr:colOff>101600</xdr:colOff>
      <xdr:row>37</xdr:row>
      <xdr:rowOff>65722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82249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08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149289</xdr:rowOff>
    </xdr:from>
    <xdr:to>
      <xdr:col>36</xdr:col>
      <xdr:colOff>165100</xdr:colOff>
      <xdr:row>37</xdr:row>
      <xdr:rowOff>79439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2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95966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09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50569</xdr:rowOff>
    </xdr:from>
    <xdr:to>
      <xdr:col>55</xdr:col>
      <xdr:colOff>0</xdr:colOff>
      <xdr:row>54</xdr:row>
      <xdr:rowOff>26932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8965969"/>
          <a:ext cx="838200" cy="31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50569</xdr:rowOff>
    </xdr:from>
    <xdr:to>
      <xdr:col>50</xdr:col>
      <xdr:colOff>114300</xdr:colOff>
      <xdr:row>54</xdr:row>
      <xdr:rowOff>74924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8965969"/>
          <a:ext cx="889000" cy="36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162516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5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147637</xdr:rowOff>
    </xdr:from>
    <xdr:to>
      <xdr:col>45</xdr:col>
      <xdr:colOff>177800</xdr:colOff>
      <xdr:row>54</xdr:row>
      <xdr:rowOff>74924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234487"/>
          <a:ext cx="889000" cy="9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147637</xdr:rowOff>
    </xdr:from>
    <xdr:to>
      <xdr:col>41</xdr:col>
      <xdr:colOff>50800</xdr:colOff>
      <xdr:row>55</xdr:row>
      <xdr:rowOff>11057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234487"/>
          <a:ext cx="889000" cy="20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13009</xdr:rowOff>
    </xdr:from>
    <xdr:to>
      <xdr:col>41</xdr:col>
      <xdr:colOff>101600</xdr:colOff>
      <xdr:row>57</xdr:row>
      <xdr:rowOff>114609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105736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23804</xdr:rowOff>
    </xdr:from>
    <xdr:to>
      <xdr:col>36</xdr:col>
      <xdr:colOff>165100</xdr:colOff>
      <xdr:row>57</xdr:row>
      <xdr:rowOff>125404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116531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147582</xdr:rowOff>
    </xdr:from>
    <xdr:to>
      <xdr:col>55</xdr:col>
      <xdr:colOff>50800</xdr:colOff>
      <xdr:row>54</xdr:row>
      <xdr:rowOff>77732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23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170459</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08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171219</xdr:rowOff>
    </xdr:from>
    <xdr:to>
      <xdr:col>50</xdr:col>
      <xdr:colOff>165100</xdr:colOff>
      <xdr:row>52</xdr:row>
      <xdr:rowOff>101369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89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117896</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869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24124</xdr:rowOff>
    </xdr:from>
    <xdr:to>
      <xdr:col>46</xdr:col>
      <xdr:colOff>38100</xdr:colOff>
      <xdr:row>54</xdr:row>
      <xdr:rowOff>125724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28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142251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0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96837</xdr:rowOff>
    </xdr:from>
    <xdr:to>
      <xdr:col>41</xdr:col>
      <xdr:colOff>101600</xdr:colOff>
      <xdr:row>54</xdr:row>
      <xdr:rowOff>26987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18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43514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895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131707</xdr:rowOff>
    </xdr:from>
    <xdr:to>
      <xdr:col>36</xdr:col>
      <xdr:colOff>165100</xdr:colOff>
      <xdr:row>55</xdr:row>
      <xdr:rowOff>61857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39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78384</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16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46985</xdr:rowOff>
    </xdr:from>
    <xdr:to>
      <xdr:col>55</xdr:col>
      <xdr:colOff>0</xdr:colOff>
      <xdr:row>78</xdr:row>
      <xdr:rowOff>51822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20085"/>
          <a:ext cx="838200" cy="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20805</xdr:rowOff>
    </xdr:from>
    <xdr:to>
      <xdr:col>50</xdr:col>
      <xdr:colOff>114300</xdr:colOff>
      <xdr:row>78</xdr:row>
      <xdr:rowOff>51822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93905"/>
          <a:ext cx="889000" cy="3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20805</xdr:rowOff>
    </xdr:from>
    <xdr:to>
      <xdr:col>45</xdr:col>
      <xdr:colOff>177800</xdr:colOff>
      <xdr:row>78</xdr:row>
      <xdr:rowOff>48310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93905"/>
          <a:ext cx="889000" cy="2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33159</xdr:rowOff>
    </xdr:from>
    <xdr:to>
      <xdr:col>41</xdr:col>
      <xdr:colOff>50800</xdr:colOff>
      <xdr:row>78</xdr:row>
      <xdr:rowOff>48310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06259"/>
          <a:ext cx="889000" cy="1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116039</xdr:rowOff>
    </xdr:from>
    <xdr:to>
      <xdr:col>41</xdr:col>
      <xdr:colOff>101600</xdr:colOff>
      <xdr:row>78</xdr:row>
      <xdr:rowOff>46189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62716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9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5652</xdr:rowOff>
    </xdr:from>
    <xdr:to>
      <xdr:col>36</xdr:col>
      <xdr:colOff>165100</xdr:colOff>
      <xdr:row>78</xdr:row>
      <xdr:rowOff>107252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98379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167635</xdr:rowOff>
    </xdr:from>
    <xdr:to>
      <xdr:col>55</xdr:col>
      <xdr:colOff>50800</xdr:colOff>
      <xdr:row>78</xdr:row>
      <xdr:rowOff>97785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82562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8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1022</xdr:rowOff>
    </xdr:from>
    <xdr:to>
      <xdr:col>50</xdr:col>
      <xdr:colOff>165100</xdr:colOff>
      <xdr:row>78</xdr:row>
      <xdr:rowOff>102622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7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93749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6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141455</xdr:rowOff>
    </xdr:from>
    <xdr:to>
      <xdr:col>46</xdr:col>
      <xdr:colOff>38100</xdr:colOff>
      <xdr:row>78</xdr:row>
      <xdr:rowOff>71605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62732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3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168960</xdr:rowOff>
    </xdr:from>
    <xdr:to>
      <xdr:col>41</xdr:col>
      <xdr:colOff>101600</xdr:colOff>
      <xdr:row>78</xdr:row>
      <xdr:rowOff>99110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7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90237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6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153809</xdr:rowOff>
    </xdr:from>
    <xdr:to>
      <xdr:col>36</xdr:col>
      <xdr:colOff>165100</xdr:colOff>
      <xdr:row>78</xdr:row>
      <xdr:rowOff>83959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5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100486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3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126025</xdr:rowOff>
    </xdr:from>
    <xdr:to>
      <xdr:col>55</xdr:col>
      <xdr:colOff>0</xdr:colOff>
      <xdr:row>95</xdr:row>
      <xdr:rowOff>52525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242325"/>
          <a:ext cx="838200" cy="9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126025</xdr:rowOff>
    </xdr:from>
    <xdr:to>
      <xdr:col>50</xdr:col>
      <xdr:colOff>114300</xdr:colOff>
      <xdr:row>95</xdr:row>
      <xdr:rowOff>11432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242325"/>
          <a:ext cx="889000" cy="5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11432</xdr:rowOff>
    </xdr:from>
    <xdr:to>
      <xdr:col>45</xdr:col>
      <xdr:colOff>177800</xdr:colOff>
      <xdr:row>95</xdr:row>
      <xdr:rowOff>71509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299182"/>
          <a:ext cx="889000" cy="6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71509</xdr:rowOff>
    </xdr:from>
    <xdr:to>
      <xdr:col>41</xdr:col>
      <xdr:colOff>50800</xdr:colOff>
      <xdr:row>95</xdr:row>
      <xdr:rowOff>140185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359259"/>
          <a:ext cx="889000" cy="6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15049</xdr:rowOff>
    </xdr:from>
    <xdr:to>
      <xdr:col>41</xdr:col>
      <xdr:colOff>101600</xdr:colOff>
      <xdr:row>96</xdr:row>
      <xdr:rowOff>116649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107776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30835</xdr:rowOff>
    </xdr:from>
    <xdr:to>
      <xdr:col>36</xdr:col>
      <xdr:colOff>165100</xdr:colOff>
      <xdr:row>96</xdr:row>
      <xdr:rowOff>132435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123562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8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1725</xdr:rowOff>
    </xdr:from>
    <xdr:to>
      <xdr:col>55</xdr:col>
      <xdr:colOff>50800</xdr:colOff>
      <xdr:row>95</xdr:row>
      <xdr:rowOff>103325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2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24602</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4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75225</xdr:rowOff>
    </xdr:from>
    <xdr:to>
      <xdr:col>50</xdr:col>
      <xdr:colOff>165100</xdr:colOff>
      <xdr:row>95</xdr:row>
      <xdr:rowOff>5375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19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21902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96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132082</xdr:rowOff>
    </xdr:from>
    <xdr:to>
      <xdr:col>46</xdr:col>
      <xdr:colOff>38100</xdr:colOff>
      <xdr:row>95</xdr:row>
      <xdr:rowOff>62232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2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78759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02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20709</xdr:rowOff>
    </xdr:from>
    <xdr:to>
      <xdr:col>41</xdr:col>
      <xdr:colOff>101600</xdr:colOff>
      <xdr:row>95</xdr:row>
      <xdr:rowOff>122309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0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138836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08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89385</xdr:rowOff>
    </xdr:from>
    <xdr:to>
      <xdr:col>36</xdr:col>
      <xdr:colOff>165100</xdr:colOff>
      <xdr:row>96</xdr:row>
      <xdr:rowOff>19535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7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36062</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5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153400</xdr:rowOff>
    </xdr:from>
    <xdr:to>
      <xdr:col>85</xdr:col>
      <xdr:colOff>127000</xdr:colOff>
      <xdr:row>35</xdr:row>
      <xdr:rowOff>144778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811250"/>
          <a:ext cx="838200" cy="33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153400</xdr:rowOff>
    </xdr:from>
    <xdr:to>
      <xdr:col>81</xdr:col>
      <xdr:colOff>50800</xdr:colOff>
      <xdr:row>35</xdr:row>
      <xdr:rowOff>23832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811250"/>
          <a:ext cx="889000" cy="21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139063</xdr:rowOff>
    </xdr:from>
    <xdr:to>
      <xdr:col>76</xdr:col>
      <xdr:colOff>114300</xdr:colOff>
      <xdr:row>35</xdr:row>
      <xdr:rowOff>23832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968363"/>
          <a:ext cx="889000" cy="5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21101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139063</xdr:rowOff>
    </xdr:from>
    <xdr:to>
      <xdr:col>71</xdr:col>
      <xdr:colOff>177800</xdr:colOff>
      <xdr:row>34</xdr:row>
      <xdr:rowOff>156763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968363"/>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144202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4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57742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93978</xdr:rowOff>
    </xdr:from>
    <xdr:to>
      <xdr:col>85</xdr:col>
      <xdr:colOff>177800</xdr:colOff>
      <xdr:row>36</xdr:row>
      <xdr:rowOff>24128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0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116855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4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102600</xdr:rowOff>
    </xdr:from>
    <xdr:to>
      <xdr:col>81</xdr:col>
      <xdr:colOff>101600</xdr:colOff>
      <xdr:row>34</xdr:row>
      <xdr:rowOff>32750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49277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5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144482</xdr:rowOff>
    </xdr:from>
    <xdr:to>
      <xdr:col>76</xdr:col>
      <xdr:colOff>165100</xdr:colOff>
      <xdr:row>35</xdr:row>
      <xdr:rowOff>74632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97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91159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74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88263</xdr:rowOff>
    </xdr:from>
    <xdr:to>
      <xdr:col>72</xdr:col>
      <xdr:colOff>38100</xdr:colOff>
      <xdr:row>35</xdr:row>
      <xdr:rowOff>18413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9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34940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69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105963</xdr:rowOff>
    </xdr:from>
    <xdr:to>
      <xdr:col>67</xdr:col>
      <xdr:colOff>101600</xdr:colOff>
      <xdr:row>35</xdr:row>
      <xdr:rowOff>36113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93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52640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71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102476</xdr:rowOff>
    </xdr:from>
    <xdr:to>
      <xdr:col>85</xdr:col>
      <xdr:colOff>127000</xdr:colOff>
      <xdr:row>56</xdr:row>
      <xdr:rowOff>35584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017876"/>
          <a:ext cx="838200" cy="61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360</xdr:rowOff>
    </xdr:from>
    <xdr:to>
      <xdr:col>81</xdr:col>
      <xdr:colOff>50800</xdr:colOff>
      <xdr:row>56</xdr:row>
      <xdr:rowOff>35584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601560"/>
          <a:ext cx="889000" cy="3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360</xdr:rowOff>
    </xdr:from>
    <xdr:to>
      <xdr:col>76</xdr:col>
      <xdr:colOff>114300</xdr:colOff>
      <xdr:row>57</xdr:row>
      <xdr:rowOff>86668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01560"/>
          <a:ext cx="889000" cy="25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24320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79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86668</xdr:rowOff>
    </xdr:from>
    <xdr:to>
      <xdr:col>71</xdr:col>
      <xdr:colOff>177800</xdr:colOff>
      <xdr:row>57</xdr:row>
      <xdr:rowOff>145510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59318"/>
          <a:ext cx="889000" cy="5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33304</xdr:rowOff>
    </xdr:from>
    <xdr:to>
      <xdr:col>72</xdr:col>
      <xdr:colOff>38100</xdr:colOff>
      <xdr:row>57</xdr:row>
      <xdr:rowOff>134904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151431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56686</xdr:rowOff>
    </xdr:from>
    <xdr:to>
      <xdr:col>67</xdr:col>
      <xdr:colOff>101600</xdr:colOff>
      <xdr:row>57</xdr:row>
      <xdr:rowOff>158286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3363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60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51676</xdr:rowOff>
    </xdr:from>
    <xdr:to>
      <xdr:col>85</xdr:col>
      <xdr:colOff>177800</xdr:colOff>
      <xdr:row>52</xdr:row>
      <xdr:rowOff>153276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89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74553</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881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156234</xdr:rowOff>
    </xdr:from>
    <xdr:to>
      <xdr:col>81</xdr:col>
      <xdr:colOff>101600</xdr:colOff>
      <xdr:row>56</xdr:row>
      <xdr:rowOff>86384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8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102911</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36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121010</xdr:rowOff>
    </xdr:from>
    <xdr:to>
      <xdr:col>76</xdr:col>
      <xdr:colOff>165100</xdr:colOff>
      <xdr:row>56</xdr:row>
      <xdr:rowOff>51160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5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67687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32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35868</xdr:rowOff>
    </xdr:from>
    <xdr:to>
      <xdr:col>72</xdr:col>
      <xdr:colOff>38100</xdr:colOff>
      <xdr:row>57</xdr:row>
      <xdr:rowOff>137468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0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128595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0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94710</xdr:rowOff>
    </xdr:from>
    <xdr:to>
      <xdr:col>67</xdr:col>
      <xdr:colOff>101600</xdr:colOff>
      <xdr:row>58</xdr:row>
      <xdr:rowOff>24860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15987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6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117046</xdr:rowOff>
    </xdr:from>
    <xdr:to>
      <xdr:col>85</xdr:col>
      <xdr:colOff>127000</xdr:colOff>
      <xdr:row>78</xdr:row>
      <xdr:rowOff>131569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318696"/>
          <a:ext cx="838200" cy="18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131569</xdr:rowOff>
    </xdr:from>
    <xdr:to>
      <xdr:col>81</xdr:col>
      <xdr:colOff>50800</xdr:colOff>
      <xdr:row>79</xdr:row>
      <xdr:rowOff>5124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04669"/>
          <a:ext cx="889000" cy="4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91168</xdr:rowOff>
    </xdr:from>
    <xdr:to>
      <xdr:col>76</xdr:col>
      <xdr:colOff>114300</xdr:colOff>
      <xdr:row>79</xdr:row>
      <xdr:rowOff>5124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64268"/>
          <a:ext cx="889000" cy="8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119858</xdr:rowOff>
    </xdr:from>
    <xdr:to>
      <xdr:col>71</xdr:col>
      <xdr:colOff>177800</xdr:colOff>
      <xdr:row>78</xdr:row>
      <xdr:rowOff>91168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321508"/>
          <a:ext cx="889000" cy="14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86210</xdr:rowOff>
    </xdr:from>
    <xdr:to>
      <xdr:col>72</xdr:col>
      <xdr:colOff>38100</xdr:colOff>
      <xdr:row>79</xdr:row>
      <xdr:rowOff>16360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5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7487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5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98341</xdr:rowOff>
    </xdr:from>
    <xdr:to>
      <xdr:col>67</xdr:col>
      <xdr:colOff>101600</xdr:colOff>
      <xdr:row>79</xdr:row>
      <xdr:rowOff>28491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7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19618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56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66246</xdr:rowOff>
    </xdr:from>
    <xdr:to>
      <xdr:col>85</xdr:col>
      <xdr:colOff>177800</xdr:colOff>
      <xdr:row>77</xdr:row>
      <xdr:rowOff>167846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6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89123</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1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80769</xdr:rowOff>
    </xdr:from>
    <xdr:to>
      <xdr:col>81</xdr:col>
      <xdr:colOff>101600</xdr:colOff>
      <xdr:row>79</xdr:row>
      <xdr:rowOff>10919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2046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54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125774</xdr:rowOff>
    </xdr:from>
    <xdr:to>
      <xdr:col>76</xdr:col>
      <xdr:colOff>165100</xdr:colOff>
      <xdr:row>79</xdr:row>
      <xdr:rowOff>55924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9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47051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9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40368</xdr:rowOff>
    </xdr:from>
    <xdr:to>
      <xdr:col>72</xdr:col>
      <xdr:colOff>38100</xdr:colOff>
      <xdr:row>78</xdr:row>
      <xdr:rowOff>141968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1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158495</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18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69058</xdr:rowOff>
    </xdr:from>
    <xdr:to>
      <xdr:col>67</xdr:col>
      <xdr:colOff>101600</xdr:colOff>
      <xdr:row>77</xdr:row>
      <xdr:rowOff>170658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27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0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129493</xdr:rowOff>
    </xdr:from>
    <xdr:to>
      <xdr:col>85</xdr:col>
      <xdr:colOff>127000</xdr:colOff>
      <xdr:row>94</xdr:row>
      <xdr:rowOff>132784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245793"/>
          <a:ext cx="8382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75166</xdr:rowOff>
    </xdr:from>
    <xdr:to>
      <xdr:col>81</xdr:col>
      <xdr:colOff>50800</xdr:colOff>
      <xdr:row>94</xdr:row>
      <xdr:rowOff>129493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191466"/>
          <a:ext cx="889000" cy="5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54485</xdr:rowOff>
    </xdr:from>
    <xdr:to>
      <xdr:col>76</xdr:col>
      <xdr:colOff>114300</xdr:colOff>
      <xdr:row>94</xdr:row>
      <xdr:rowOff>75166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170785"/>
          <a:ext cx="889000" cy="2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54485</xdr:rowOff>
    </xdr:from>
    <xdr:to>
      <xdr:col>71</xdr:col>
      <xdr:colOff>177800</xdr:colOff>
      <xdr:row>94</xdr:row>
      <xdr:rowOff>117153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170785"/>
          <a:ext cx="889000" cy="6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42875</xdr:rowOff>
    </xdr:from>
    <xdr:to>
      <xdr:col>72</xdr:col>
      <xdr:colOff>38100</xdr:colOff>
      <xdr:row>97</xdr:row>
      <xdr:rowOff>144475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135602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7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50457</xdr:rowOff>
    </xdr:from>
    <xdr:to>
      <xdr:col>67</xdr:col>
      <xdr:colOff>101600</xdr:colOff>
      <xdr:row>97</xdr:row>
      <xdr:rowOff>152057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143184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77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81984</xdr:rowOff>
    </xdr:from>
    <xdr:to>
      <xdr:col>85</xdr:col>
      <xdr:colOff>177800</xdr:colOff>
      <xdr:row>95</xdr:row>
      <xdr:rowOff>12134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1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104861</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04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78693</xdr:rowOff>
    </xdr:from>
    <xdr:to>
      <xdr:col>81</xdr:col>
      <xdr:colOff>101600</xdr:colOff>
      <xdr:row>95</xdr:row>
      <xdr:rowOff>8843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1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25370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597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24366</xdr:rowOff>
    </xdr:from>
    <xdr:to>
      <xdr:col>76</xdr:col>
      <xdr:colOff>165100</xdr:colOff>
      <xdr:row>94</xdr:row>
      <xdr:rowOff>125966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14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142493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591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3685</xdr:rowOff>
    </xdr:from>
    <xdr:to>
      <xdr:col>72</xdr:col>
      <xdr:colOff>38100</xdr:colOff>
      <xdr:row>94</xdr:row>
      <xdr:rowOff>105285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11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121812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589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66353</xdr:rowOff>
    </xdr:from>
    <xdr:to>
      <xdr:col>67</xdr:col>
      <xdr:colOff>101600</xdr:colOff>
      <xdr:row>94</xdr:row>
      <xdr:rowOff>167953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18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13030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595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55250</xdr:rowOff>
    </xdr:from>
    <xdr:to>
      <xdr:col>102</xdr:col>
      <xdr:colOff>165100</xdr:colOff>
      <xdr:row>38</xdr:row>
      <xdr:rowOff>156850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1927</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69058</xdr:rowOff>
    </xdr:from>
    <xdr:to>
      <xdr:col>98</xdr:col>
      <xdr:colOff>38100</xdr:colOff>
      <xdr:row>38</xdr:row>
      <xdr:rowOff>170658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8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15734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59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に比べて、近年、大型事業が重なり公債費が高い水準にあるが、地方債発行収入が、地方債償還支出を超えることが無いよう、新規事業・継続事業の見直しにより普通建設事業費を抑制し、起債残高を減少させることで財政健全化に努める。ただ、地方交付税や国、県からの支出金で構成される依存型の財政構造であるため、国、県の動向により大きく左右されることが課題である。また町における人口減少に歯止めをかけ、定住人口の増加を推進し、住民一人当たりのコスト縮減に努め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消防費については、浸水対策事業が終了したことから減少している。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教育費については、大型事業である総合体育館建設事業等の影響により、高い値となっている。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徳島県那賀町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令和５年度の歳入は前年度比約△</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％となり歳出についても約△</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％となったため、実質単年度収支は若干好転している。財政調整基金残高は適切な財源の確保等により取り崩しを回避しており、前年度とほぼ同額を維持している。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今後とも業務全般に経費の節減合理化を図ることにより、財政健全化維持に努め、自主財源の乏しい本町において財源確保のため、財政調整基金等へ計画的な積立により基金残高の増加を図る。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徳島県那賀町</a:t>
          </a:r>
        </a:p>
      </xdr:txBody>
    </xdr:sp>
    <xdr:clientData/>
  </xdr:twoCellAnchor>
  <xdr:twoCellAnchor editAs="oneCell">
    <xdr:from>
      <xdr:col>1</xdr:col>
      <xdr:colOff>0</xdr:colOff>
      <xdr:row>3</xdr:row>
      <xdr:rowOff>28575</xdr:rowOff>
    </xdr:from>
    <xdr:to>
      <xdr:col>4</xdr:col>
      <xdr:colOff>914400</xdr:colOff>
      <xdr:row>4</xdr:row>
      <xdr:rowOff>196850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会計共に、公債費等の削減を主に、業務全般に経費の節減合理化を図ることにより、財政健全化維持に努め黒字決算となっている。しかし、財政基盤が弱く、類似団体平均を下回っているため、投資的経費を抑制するなど、徹底的な歳出の見直しを実施するとともに、税収の徴収率向上対策等による歳入の確保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50825&#12304;&#25552;&#20986;&#26399;&#38480;&#65306;&#65305;&#26376;&#65297;&#65302;&#26085;&#65288;&#28779;&#65289;&#12305;&#20196;&#21644;&#65301;&#24180;&#24230;&#36001;&#25919;&#29366;&#27841;&#36039;&#26009;&#38598;&#12398;&#20316;&#25104;&#12395;&#12388;&#12356;&#12390;&#65288;&#65298;&#22238;&#30446;&#12539;&#22320;&#26041;&#20844;&#20250;&#35336;&#38306;&#20418;&#65289;/&#30476;&#25552;&#20986;/&#12304;&#36001;&#25919;&#29366;&#27841;&#36039;&#26009;&#38598;&#12305;_363685_&#37027;&#36032;&#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62.6</v>
          </cell>
          <cell r="BX53">
            <v>62.6</v>
          </cell>
          <cell r="CF53">
            <v>65.599999999999994</v>
          </cell>
          <cell r="CN53">
            <v>67.099999999999994</v>
          </cell>
          <cell r="CV53">
            <v>69.2</v>
          </cell>
        </row>
        <row r="55">
          <cell r="AN55" t="str">
            <v>類似団体内平均値</v>
          </cell>
          <cell r="BP55">
            <v>0</v>
          </cell>
          <cell r="BX55">
            <v>0</v>
          </cell>
          <cell r="CF55">
            <v>0</v>
          </cell>
          <cell r="CN55">
            <v>0</v>
          </cell>
          <cell r="CV55">
            <v>0</v>
          </cell>
        </row>
        <row r="57">
          <cell r="BP57">
            <v>62.8</v>
          </cell>
          <cell r="BX57">
            <v>64</v>
          </cell>
          <cell r="CF57">
            <v>65.3</v>
          </cell>
          <cell r="CN57">
            <v>66.7</v>
          </cell>
          <cell r="CV57">
            <v>67.2</v>
          </cell>
        </row>
        <row r="72">
          <cell r="BP72" t="str">
            <v>R01</v>
          </cell>
          <cell r="BX72" t="str">
            <v>R02</v>
          </cell>
          <cell r="CF72" t="str">
            <v>R03</v>
          </cell>
          <cell r="CN72" t="str">
            <v>R04</v>
          </cell>
          <cell r="CV72" t="str">
            <v>R05</v>
          </cell>
        </row>
        <row r="73">
          <cell r="AN73" t="str">
            <v>当該団体値</v>
          </cell>
        </row>
        <row r="75">
          <cell r="BP75">
            <v>7.7</v>
          </cell>
          <cell r="BX75">
            <v>8.5</v>
          </cell>
          <cell r="CF75">
            <v>8.9</v>
          </cell>
          <cell r="CN75">
            <v>9</v>
          </cell>
          <cell r="CV75">
            <v>8.6</v>
          </cell>
        </row>
        <row r="77">
          <cell r="AN77" t="str">
            <v>類似団体内平均値</v>
          </cell>
          <cell r="BP77">
            <v>0</v>
          </cell>
          <cell r="BX77">
            <v>0</v>
          </cell>
          <cell r="CF77">
            <v>0</v>
          </cell>
          <cell r="CN77">
            <v>0</v>
          </cell>
          <cell r="CV77">
            <v>0</v>
          </cell>
        </row>
        <row r="79">
          <cell r="BP79">
            <v>7.7</v>
          </cell>
          <cell r="BX79">
            <v>8</v>
          </cell>
          <cell r="CF79">
            <v>8.9</v>
          </cell>
          <cell r="CN79">
            <v>9.1</v>
          </cell>
          <cell r="CV79">
            <v>9.3000000000000007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3"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12328487</v>
      </c>
      <c r="BO4" s="436"/>
      <c r="BP4" s="436"/>
      <c r="BQ4" s="436"/>
      <c r="BR4" s="436"/>
      <c r="BS4" s="436"/>
      <c r="BT4" s="436"/>
      <c r="BU4" s="437"/>
      <c r="BV4" s="435">
        <v>12724222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6.7</v>
      </c>
      <c r="CU4" s="576"/>
      <c r="CV4" s="576"/>
      <c r="CW4" s="576"/>
      <c r="CX4" s="576"/>
      <c r="CY4" s="576"/>
      <c r="CZ4" s="576"/>
      <c r="DA4" s="577"/>
      <c r="DB4" s="575">
        <v>9.1999999999999993</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11589917</v>
      </c>
      <c r="BO5" s="407"/>
      <c r="BP5" s="407"/>
      <c r="BQ5" s="407"/>
      <c r="BR5" s="407"/>
      <c r="BS5" s="407"/>
      <c r="BT5" s="407"/>
      <c r="BU5" s="408"/>
      <c r="BV5" s="406">
        <v>11998797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v>
      </c>
      <c r="CU5" s="404"/>
      <c r="CV5" s="404"/>
      <c r="CW5" s="404"/>
      <c r="CX5" s="404"/>
      <c r="CY5" s="404"/>
      <c r="CZ5" s="404"/>
      <c r="DA5" s="405"/>
      <c r="DB5" s="403">
        <v>88.6</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738570</v>
      </c>
      <c r="BO6" s="407"/>
      <c r="BP6" s="407"/>
      <c r="BQ6" s="407"/>
      <c r="BR6" s="407"/>
      <c r="BS6" s="407"/>
      <c r="BT6" s="407"/>
      <c r="BU6" s="408"/>
      <c r="BV6" s="406">
        <v>725425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89.4</v>
      </c>
      <c r="CU6" s="550"/>
      <c r="CV6" s="550"/>
      <c r="CW6" s="550"/>
      <c r="CX6" s="550"/>
      <c r="CY6" s="550"/>
      <c r="CZ6" s="550"/>
      <c r="DA6" s="551"/>
      <c r="DB6" s="549">
        <v>89.4</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320886</v>
      </c>
      <c r="BO7" s="407"/>
      <c r="BP7" s="407"/>
      <c r="BQ7" s="407"/>
      <c r="BR7" s="407"/>
      <c r="BS7" s="407"/>
      <c r="BT7" s="407"/>
      <c r="BU7" s="408"/>
      <c r="BV7" s="406">
        <v>141795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6269348</v>
      </c>
      <c r="CU7" s="407"/>
      <c r="CV7" s="407"/>
      <c r="CW7" s="407"/>
      <c r="CX7" s="407"/>
      <c r="CY7" s="407"/>
      <c r="CZ7" s="407"/>
      <c r="DA7" s="408"/>
      <c r="DB7" s="406">
        <v>6339431</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417684</v>
      </c>
      <c r="BO8" s="407"/>
      <c r="BP8" s="407"/>
      <c r="BQ8" s="407"/>
      <c r="BR8" s="407"/>
      <c r="BS8" s="407"/>
      <c r="BT8" s="407"/>
      <c r="BU8" s="408"/>
      <c r="BV8" s="406">
        <v>583630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v>
      </c>
      <c r="CU8" s="510"/>
      <c r="CV8" s="510"/>
      <c r="CW8" s="510"/>
      <c r="CX8" s="510"/>
      <c r="CY8" s="510"/>
      <c r="CZ8" s="510"/>
      <c r="DA8" s="511"/>
      <c r="DB8" s="509">
        <v>0.2</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7367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-165946</v>
      </c>
      <c r="BO9" s="407"/>
      <c r="BP9" s="407"/>
      <c r="BQ9" s="407"/>
      <c r="BR9" s="407"/>
      <c r="BS9" s="407"/>
      <c r="BT9" s="407"/>
      <c r="BU9" s="408"/>
      <c r="BV9" s="406">
        <v>-273700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18.399999999999999</v>
      </c>
      <c r="CU9" s="404"/>
      <c r="CV9" s="404"/>
      <c r="CW9" s="404"/>
      <c r="CX9" s="404"/>
      <c r="CY9" s="404"/>
      <c r="CZ9" s="404"/>
      <c r="DA9" s="405"/>
      <c r="DB9" s="403">
        <v>18.2</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8402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2350</v>
      </c>
      <c r="BO10" s="407"/>
      <c r="BP10" s="407"/>
      <c r="BQ10" s="407"/>
      <c r="BR10" s="407"/>
      <c r="BS10" s="407"/>
      <c r="BT10" s="407"/>
      <c r="BU10" s="408"/>
      <c r="BV10" s="406">
        <v>2648</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7278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7251</v>
      </c>
      <c r="S13" s="494"/>
      <c r="T13" s="494"/>
      <c r="U13" s="494"/>
      <c r="V13" s="495"/>
      <c r="W13" s="496" t="s">
        <v>131</v>
      </c>
      <c r="X13" s="392"/>
      <c r="Y13" s="392"/>
      <c r="Z13" s="392"/>
      <c r="AA13" s="392"/>
      <c r="AB13" s="393"/>
      <c r="AC13" s="359">
        <v>619</v>
      </c>
      <c r="AD13" s="360"/>
      <c r="AE13" s="360"/>
      <c r="AF13" s="360"/>
      <c r="AG13" s="361"/>
      <c r="AH13" s="359">
        <v>717</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-163596</v>
      </c>
      <c r="BO13" s="407"/>
      <c r="BP13" s="407"/>
      <c r="BQ13" s="407"/>
      <c r="BR13" s="407"/>
      <c r="BS13" s="407"/>
      <c r="BT13" s="407"/>
      <c r="BU13" s="408"/>
      <c r="BV13" s="406">
        <v>-271052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8.6</v>
      </c>
      <c r="CU13" s="404"/>
      <c r="CV13" s="404"/>
      <c r="CW13" s="404"/>
      <c r="CX13" s="404"/>
      <c r="CY13" s="404"/>
      <c r="CZ13" s="404"/>
      <c r="DA13" s="405"/>
      <c r="DB13" s="403">
        <v>9</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7490</v>
      </c>
      <c r="S14" s="494"/>
      <c r="T14" s="494"/>
      <c r="U14" s="494"/>
      <c r="V14" s="495"/>
      <c r="W14" s="497"/>
      <c r="X14" s="395"/>
      <c r="Y14" s="395"/>
      <c r="Z14" s="395"/>
      <c r="AA14" s="395"/>
      <c r="AB14" s="396"/>
      <c r="AC14" s="486">
        <v>18.399999999999999</v>
      </c>
      <c r="AD14" s="487"/>
      <c r="AE14" s="487"/>
      <c r="AF14" s="487"/>
      <c r="AG14" s="488"/>
      <c r="AH14" s="486">
        <v>19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7465</v>
      </c>
      <c r="S15" s="494"/>
      <c r="T15" s="494"/>
      <c r="U15" s="494"/>
      <c r="V15" s="495"/>
      <c r="W15" s="496" t="s">
        <v>137</v>
      </c>
      <c r="X15" s="392"/>
      <c r="Y15" s="392"/>
      <c r="Z15" s="392"/>
      <c r="AA15" s="392"/>
      <c r="AB15" s="393"/>
      <c r="AC15" s="359">
        <v>947</v>
      </c>
      <c r="AD15" s="360"/>
      <c r="AE15" s="360"/>
      <c r="AF15" s="360"/>
      <c r="AG15" s="361"/>
      <c r="AH15" s="359">
        <v>1054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1224103</v>
      </c>
      <c r="BO15" s="436"/>
      <c r="BP15" s="436"/>
      <c r="BQ15" s="436"/>
      <c r="BR15" s="436"/>
      <c r="BS15" s="436"/>
      <c r="BT15" s="436"/>
      <c r="BU15" s="437"/>
      <c r="BV15" s="435">
        <v>1231669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28.1</v>
      </c>
      <c r="AD16" s="487"/>
      <c r="AE16" s="487"/>
      <c r="AF16" s="487"/>
      <c r="AG16" s="488"/>
      <c r="AH16" s="486">
        <v>28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6010050</v>
      </c>
      <c r="BO16" s="407"/>
      <c r="BP16" s="407"/>
      <c r="BQ16" s="407"/>
      <c r="BR16" s="407"/>
      <c r="BS16" s="407"/>
      <c r="BT16" s="407"/>
      <c r="BU16" s="408"/>
      <c r="BV16" s="406">
        <v>6026584</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1799</v>
      </c>
      <c r="AD17" s="360"/>
      <c r="AE17" s="360"/>
      <c r="AF17" s="360"/>
      <c r="AG17" s="361"/>
      <c r="AH17" s="359">
        <v>1999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1479811</v>
      </c>
      <c r="BO17" s="407"/>
      <c r="BP17" s="407"/>
      <c r="BQ17" s="407"/>
      <c r="BR17" s="407"/>
      <c r="BS17" s="407"/>
      <c r="BT17" s="407"/>
      <c r="BU17" s="408"/>
      <c r="BV17" s="406">
        <v>1491970</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694.98</v>
      </c>
      <c r="M18" s="459"/>
      <c r="N18" s="459"/>
      <c r="O18" s="459"/>
      <c r="P18" s="459"/>
      <c r="Q18" s="459"/>
      <c r="R18" s="460"/>
      <c r="S18" s="460"/>
      <c r="T18" s="460"/>
      <c r="U18" s="460"/>
      <c r="V18" s="461"/>
      <c r="W18" s="477"/>
      <c r="X18" s="478"/>
      <c r="Y18" s="478"/>
      <c r="Z18" s="478"/>
      <c r="AA18" s="478"/>
      <c r="AB18" s="502"/>
      <c r="AC18" s="376">
        <v>53.5</v>
      </c>
      <c r="AD18" s="377"/>
      <c r="AE18" s="377"/>
      <c r="AF18" s="377"/>
      <c r="AG18" s="462"/>
      <c r="AH18" s="376">
        <v>53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5609409</v>
      </c>
      <c r="BO18" s="407"/>
      <c r="BP18" s="407"/>
      <c r="BQ18" s="407"/>
      <c r="BR18" s="407"/>
      <c r="BS18" s="407"/>
      <c r="BT18" s="407"/>
      <c r="BU18" s="408"/>
      <c r="BV18" s="406">
        <v>5623716</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11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7993500</v>
      </c>
      <c r="BO19" s="407"/>
      <c r="BP19" s="407"/>
      <c r="BQ19" s="407"/>
      <c r="BR19" s="407"/>
      <c r="BS19" s="407"/>
      <c r="BT19" s="407"/>
      <c r="BU19" s="408"/>
      <c r="BV19" s="406">
        <v>8356854</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3187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13153071</v>
      </c>
      <c r="BO22" s="436"/>
      <c r="BP22" s="436"/>
      <c r="BQ22" s="436"/>
      <c r="BR22" s="436"/>
      <c r="BS22" s="436"/>
      <c r="BT22" s="436"/>
      <c r="BU22" s="437"/>
      <c r="BV22" s="435">
        <v>13507868</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10735042</v>
      </c>
      <c r="BO23" s="407"/>
      <c r="BP23" s="407"/>
      <c r="BQ23" s="407"/>
      <c r="BR23" s="407"/>
      <c r="BS23" s="407"/>
      <c r="BT23" s="407"/>
      <c r="BU23" s="408"/>
      <c r="BV23" s="406">
        <v>11031066</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7230</v>
      </c>
      <c r="R24" s="360"/>
      <c r="S24" s="360"/>
      <c r="T24" s="360"/>
      <c r="U24" s="360"/>
      <c r="V24" s="361"/>
      <c r="W24" s="449"/>
      <c r="X24" s="386"/>
      <c r="Y24" s="387"/>
      <c r="Z24" s="362" t="s">
        <v>162</v>
      </c>
      <c r="AA24" s="363"/>
      <c r="AB24" s="363"/>
      <c r="AC24" s="363"/>
      <c r="AD24" s="363"/>
      <c r="AE24" s="363"/>
      <c r="AF24" s="363"/>
      <c r="AG24" s="364"/>
      <c r="AH24" s="359">
        <v>233</v>
      </c>
      <c r="AI24" s="360"/>
      <c r="AJ24" s="360"/>
      <c r="AK24" s="360"/>
      <c r="AL24" s="361"/>
      <c r="AM24" s="359">
        <v>695971</v>
      </c>
      <c r="AN24" s="360"/>
      <c r="AO24" s="360"/>
      <c r="AP24" s="360"/>
      <c r="AQ24" s="360"/>
      <c r="AR24" s="361"/>
      <c r="AS24" s="359">
        <v>2987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10189777</v>
      </c>
      <c r="BO24" s="407"/>
      <c r="BP24" s="407"/>
      <c r="BQ24" s="407"/>
      <c r="BR24" s="407"/>
      <c r="BS24" s="407"/>
      <c r="BT24" s="407"/>
      <c r="BU24" s="408"/>
      <c r="BV24" s="406">
        <v>10209017</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2</v>
      </c>
      <c r="M25" s="360"/>
      <c r="N25" s="360"/>
      <c r="O25" s="360"/>
      <c r="P25" s="361"/>
      <c r="Q25" s="359">
        <v>5784</v>
      </c>
      <c r="R25" s="360"/>
      <c r="S25" s="360"/>
      <c r="T25" s="360"/>
      <c r="U25" s="360"/>
      <c r="V25" s="361"/>
      <c r="W25" s="449"/>
      <c r="X25" s="386"/>
      <c r="Y25" s="387"/>
      <c r="Z25" s="362" t="s">
        <v>165</v>
      </c>
      <c r="AA25" s="363"/>
      <c r="AB25" s="363"/>
      <c r="AC25" s="363"/>
      <c r="AD25" s="363"/>
      <c r="AE25" s="363"/>
      <c r="AF25" s="363"/>
      <c r="AG25" s="364"/>
      <c r="AH25" s="359">
        <v>34</v>
      </c>
      <c r="AI25" s="360"/>
      <c r="AJ25" s="360"/>
      <c r="AK25" s="360"/>
      <c r="AL25" s="361"/>
      <c r="AM25" s="359">
        <v>92412</v>
      </c>
      <c r="AN25" s="360"/>
      <c r="AO25" s="360"/>
      <c r="AP25" s="360"/>
      <c r="AQ25" s="360"/>
      <c r="AR25" s="361"/>
      <c r="AS25" s="359">
        <v>2718</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484140</v>
      </c>
      <c r="BO25" s="436"/>
      <c r="BP25" s="436"/>
      <c r="BQ25" s="436"/>
      <c r="BR25" s="436"/>
      <c r="BS25" s="436"/>
      <c r="BT25" s="436"/>
      <c r="BU25" s="437"/>
      <c r="BV25" s="435">
        <v>1820248</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5325</v>
      </c>
      <c r="R26" s="360"/>
      <c r="S26" s="360"/>
      <c r="T26" s="360"/>
      <c r="U26" s="360"/>
      <c r="V26" s="361"/>
      <c r="W26" s="449"/>
      <c r="X26" s="386"/>
      <c r="Y26" s="387"/>
      <c r="Z26" s="362" t="s">
        <v>168</v>
      </c>
      <c r="AA26" s="417"/>
      <c r="AB26" s="417"/>
      <c r="AC26" s="417"/>
      <c r="AD26" s="417"/>
      <c r="AE26" s="417"/>
      <c r="AF26" s="417"/>
      <c r="AG26" s="418"/>
      <c r="AH26" s="359">
        <v>23</v>
      </c>
      <c r="AI26" s="360"/>
      <c r="AJ26" s="360"/>
      <c r="AK26" s="360"/>
      <c r="AL26" s="361"/>
      <c r="AM26" s="359">
        <v>63664</v>
      </c>
      <c r="AN26" s="360"/>
      <c r="AO26" s="360"/>
      <c r="AP26" s="360"/>
      <c r="AQ26" s="360"/>
      <c r="AR26" s="361"/>
      <c r="AS26" s="359">
        <v>2768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2559</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2181</v>
      </c>
      <c r="R28" s="360"/>
      <c r="S28" s="360"/>
      <c r="T28" s="360"/>
      <c r="U28" s="360"/>
      <c r="V28" s="361"/>
      <c r="W28" s="449"/>
      <c r="X28" s="386"/>
      <c r="Y28" s="387"/>
      <c r="Z28" s="362" t="s">
        <v>174</v>
      </c>
      <c r="AA28" s="363"/>
      <c r="AB28" s="363"/>
      <c r="AC28" s="363"/>
      <c r="AD28" s="363"/>
      <c r="AE28" s="363"/>
      <c r="AF28" s="363"/>
      <c r="AG28" s="364"/>
      <c r="AH28" s="359">
        <v>8</v>
      </c>
      <c r="AI28" s="360"/>
      <c r="AJ28" s="360"/>
      <c r="AK28" s="360"/>
      <c r="AL28" s="361"/>
      <c r="AM28" s="359">
        <v>18536</v>
      </c>
      <c r="AN28" s="360"/>
      <c r="AO28" s="360"/>
      <c r="AP28" s="360"/>
      <c r="AQ28" s="360"/>
      <c r="AR28" s="361"/>
      <c r="AS28" s="359">
        <v>2317</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3713326</v>
      </c>
      <c r="BO28" s="436"/>
      <c r="BP28" s="436"/>
      <c r="BQ28" s="436"/>
      <c r="BR28" s="436"/>
      <c r="BS28" s="436"/>
      <c r="BT28" s="436"/>
      <c r="BU28" s="437"/>
      <c r="BV28" s="435">
        <v>3710976</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12</v>
      </c>
      <c r="M29" s="360"/>
      <c r="N29" s="360"/>
      <c r="O29" s="360"/>
      <c r="P29" s="361"/>
      <c r="Q29" s="359">
        <v>1820</v>
      </c>
      <c r="R29" s="360"/>
      <c r="S29" s="360"/>
      <c r="T29" s="360"/>
      <c r="U29" s="360"/>
      <c r="V29" s="361"/>
      <c r="W29" s="450"/>
      <c r="X29" s="451"/>
      <c r="Y29" s="452"/>
      <c r="Z29" s="362" t="s">
        <v>177</v>
      </c>
      <c r="AA29" s="363"/>
      <c r="AB29" s="363"/>
      <c r="AC29" s="363"/>
      <c r="AD29" s="363"/>
      <c r="AE29" s="363"/>
      <c r="AF29" s="363"/>
      <c r="AG29" s="364"/>
      <c r="AH29" s="359">
        <v>241</v>
      </c>
      <c r="AI29" s="360"/>
      <c r="AJ29" s="360"/>
      <c r="AK29" s="360"/>
      <c r="AL29" s="361"/>
      <c r="AM29" s="359">
        <v>714507</v>
      </c>
      <c r="AN29" s="360"/>
      <c r="AO29" s="360"/>
      <c r="AP29" s="360"/>
      <c r="AQ29" s="360"/>
      <c r="AR29" s="361"/>
      <c r="AS29" s="359">
        <v>2965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2420805</v>
      </c>
      <c r="BO29" s="407"/>
      <c r="BP29" s="407"/>
      <c r="BQ29" s="407"/>
      <c r="BR29" s="407"/>
      <c r="BS29" s="407"/>
      <c r="BT29" s="407"/>
      <c r="BU29" s="408"/>
      <c r="BV29" s="406">
        <v>2419274</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3921690</v>
      </c>
      <c r="BO30" s="441"/>
      <c r="BP30" s="441"/>
      <c r="BQ30" s="441"/>
      <c r="BR30" s="441"/>
      <c r="BS30" s="441"/>
      <c r="BT30" s="441"/>
      <c r="BU30" s="442"/>
      <c r="BV30" s="440">
        <v>4492989</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那賀町国民健康保険事業特別会計</v>
      </c>
      <c r="X34" s="355"/>
      <c r="Y34" s="355"/>
      <c r="Z34" s="355"/>
      <c r="AA34" s="355"/>
      <c r="AB34" s="355"/>
      <c r="AC34" s="355"/>
      <c r="AD34" s="355"/>
      <c r="AE34" s="355"/>
      <c r="AF34" s="355"/>
      <c r="AG34" s="355"/>
      <c r="AH34" s="355"/>
      <c r="AI34" s="355"/>
      <c r="AJ34" s="355"/>
      <c r="AK34" s="355"/>
      <c r="AL34" s="175"/>
      <c r="AM34" s="354">
        <f>IF(AO34="","",MAX(C34:D43,U34:V43)+1)</f>
        <v>7</v>
      </c>
      <c r="AN34" s="354"/>
      <c r="AO34" s="355" t="str">
        <f>IF('各会計、関係団体の財政状況及び健全化判断比率'!B32="","",'各会計、関係団体の財政状況及び健全化判断比率'!B32)</f>
        <v>那賀町立上那賀病院事業会計</v>
      </c>
      <c r="AP34" s="355"/>
      <c r="AQ34" s="355"/>
      <c r="AR34" s="355"/>
      <c r="AS34" s="355"/>
      <c r="AT34" s="355"/>
      <c r="AU34" s="355"/>
      <c r="AV34" s="355"/>
      <c r="AW34" s="355"/>
      <c r="AX34" s="355"/>
      <c r="AY34" s="355"/>
      <c r="AZ34" s="355"/>
      <c r="BA34" s="355"/>
      <c r="BB34" s="355"/>
      <c r="BC34" s="355"/>
      <c r="BD34" s="175"/>
      <c r="BE34" s="354">
        <f>IF(BG34="","",MAX(C34:D43,U34:V43,AM34:AN43)+1)</f>
        <v>9</v>
      </c>
      <c r="BF34" s="354"/>
      <c r="BG34" s="355" t="str">
        <f>IF('各会計、関係団体の財政状況及び健全化判断比率'!B34="","",'各会計、関係団体の財政状況及び健全化判断比率'!B34)</f>
        <v>那賀町簡易水道事業特別会計</v>
      </c>
      <c r="BH34" s="355"/>
      <c r="BI34" s="355"/>
      <c r="BJ34" s="355"/>
      <c r="BK34" s="355"/>
      <c r="BL34" s="355"/>
      <c r="BM34" s="355"/>
      <c r="BN34" s="355"/>
      <c r="BO34" s="355"/>
      <c r="BP34" s="355"/>
      <c r="BQ34" s="355"/>
      <c r="BR34" s="355"/>
      <c r="BS34" s="355"/>
      <c r="BT34" s="355"/>
      <c r="BU34" s="355"/>
      <c r="BV34" s="175"/>
      <c r="BW34" s="354">
        <f>IF(BY34="","",MAX(C34:D43,U34:V43,AM34:AN43,BE34:BF43)+1)</f>
        <v>11</v>
      </c>
      <c r="BX34" s="354"/>
      <c r="BY34" s="355" t="str">
        <f>IF('各会計、関係団体の財政状況及び健全化判断比率'!B68="","",'各会計、関係団体の財政状況及び健全化判断比率'!B68)</f>
        <v>老人ホーム福寿荘組合</v>
      </c>
      <c r="BZ34" s="355"/>
      <c r="CA34" s="355"/>
      <c r="CB34" s="355"/>
      <c r="CC34" s="355"/>
      <c r="CD34" s="355"/>
      <c r="CE34" s="355"/>
      <c r="CF34" s="355"/>
      <c r="CG34" s="355"/>
      <c r="CH34" s="355"/>
      <c r="CI34" s="355"/>
      <c r="CJ34" s="355"/>
      <c r="CK34" s="355"/>
      <c r="CL34" s="355"/>
      <c r="CM34" s="355"/>
      <c r="CN34" s="175"/>
      <c r="CO34" s="354">
        <f>IF(CQ34="","",MAX(C34:D43,U34:V43,AM34:AN43,BE34:BF43,BW34:BX43)+1)</f>
        <v>17</v>
      </c>
      <c r="CP34" s="354"/>
      <c r="CQ34" s="355" t="str">
        <f>IF('各会計、関係団体の財政状況及び健全化判断比率'!BS7="","",'各会計、関係団体の財政状況及び健全化判断比率'!BS7)</f>
        <v>きとうむら</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那賀町ケーブルテレビ事業特別会計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那賀町国民健康保険診療所事業特別会計</v>
      </c>
      <c r="X35" s="355"/>
      <c r="Y35" s="355"/>
      <c r="Z35" s="355"/>
      <c r="AA35" s="355"/>
      <c r="AB35" s="355"/>
      <c r="AC35" s="355"/>
      <c r="AD35" s="355"/>
      <c r="AE35" s="355"/>
      <c r="AF35" s="355"/>
      <c r="AG35" s="355"/>
      <c r="AH35" s="355"/>
      <c r="AI35" s="355"/>
      <c r="AJ35" s="355"/>
      <c r="AK35" s="355"/>
      <c r="AL35" s="175"/>
      <c r="AM35" s="354">
        <f t="shared" ref="AM35:AM43" si="0">IF(AO35="","",AM34+1)</f>
        <v>8</v>
      </c>
      <c r="AN35" s="354"/>
      <c r="AO35" s="355" t="str">
        <f>IF('各会計、関係団体の財政状況及び健全化判断比率'!B33="","",'各会計、関係団体の財政状況及び健全化判断比率'!B33)</f>
        <v>那賀町工業用水道事業会計</v>
      </c>
      <c r="AP35" s="355"/>
      <c r="AQ35" s="355"/>
      <c r="AR35" s="355"/>
      <c r="AS35" s="355"/>
      <c r="AT35" s="355"/>
      <c r="AU35" s="355"/>
      <c r="AV35" s="355"/>
      <c r="AW35" s="355"/>
      <c r="AX35" s="355"/>
      <c r="AY35" s="355"/>
      <c r="AZ35" s="355"/>
      <c r="BA35" s="355"/>
      <c r="BB35" s="355"/>
      <c r="BC35" s="355"/>
      <c r="BD35" s="175"/>
      <c r="BE35" s="354">
        <f t="shared" ref="BE35:BE43" si="1">IF(BG35="","",BE34+1)</f>
        <v>10</v>
      </c>
      <c r="BF35" s="354"/>
      <c r="BG35" s="355" t="str">
        <f>IF('各会計、関係団体の財政状況及び健全化判断比率'!B35="","",'各会計、関係団体の財政状況及び健全化判断比率'!B35)</f>
        <v>那賀町集落排水事業特別会計</v>
      </c>
      <c r="BH35" s="355"/>
      <c r="BI35" s="355"/>
      <c r="BJ35" s="355"/>
      <c r="BK35" s="355"/>
      <c r="BL35" s="355"/>
      <c r="BM35" s="355"/>
      <c r="BN35" s="355"/>
      <c r="BO35" s="355"/>
      <c r="BP35" s="355"/>
      <c r="BQ35" s="355"/>
      <c r="BR35" s="355"/>
      <c r="BS35" s="355"/>
      <c r="BT35" s="355"/>
      <c r="BU35" s="355"/>
      <c r="BV35" s="175"/>
      <c r="BW35" s="354">
        <f t="shared" ref="BW35:BW43" si="2">IF(BY35="","",BW34+1)</f>
        <v>12</v>
      </c>
      <c r="BX35" s="354"/>
      <c r="BY35" s="355" t="str">
        <f>IF('各会計、関係団体の財政状況及び健全化判断比率'!B69="","",'各会計、関係団体の財政状況及び健全化判断比率'!B69)</f>
        <v>徳島県市町村総合事務組合　一般会計</v>
      </c>
      <c r="BZ35" s="355"/>
      <c r="CA35" s="355"/>
      <c r="CB35" s="355"/>
      <c r="CC35" s="355"/>
      <c r="CD35" s="355"/>
      <c r="CE35" s="355"/>
      <c r="CF35" s="355"/>
      <c r="CG35" s="355"/>
      <c r="CH35" s="355"/>
      <c r="CI35" s="355"/>
      <c r="CJ35" s="355"/>
      <c r="CK35" s="355"/>
      <c r="CL35" s="355"/>
      <c r="CM35" s="355"/>
      <c r="CN35" s="175"/>
      <c r="CO35" s="354">
        <f t="shared" ref="CO35:CO43" si="3">IF(CQ35="","",CO34+1)</f>
        <v>18</v>
      </c>
      <c r="CP35" s="354"/>
      <c r="CQ35" s="355" t="str">
        <f>IF('各会計、関係団体の財政状況及び健全化判断比率'!BS8="","",'各会計、関係団体の財政状況及び健全化判断比率'!BS8)</f>
        <v>那賀ウッド</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那賀町介護保険事業特別会計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13</v>
      </c>
      <c r="BX36" s="354"/>
      <c r="BY36" s="355" t="str">
        <f>IF('各会計、関係団体の財政状況及び健全化判断比率'!B70="","",'各会計、関係団体の財政状況及び健全化判断比率'!B70)</f>
        <v>徳島県市町村総合事務組合　滞納整理機構特別会計</v>
      </c>
      <c r="BZ36" s="355"/>
      <c r="CA36" s="355"/>
      <c r="CB36" s="355"/>
      <c r="CC36" s="355"/>
      <c r="CD36" s="355"/>
      <c r="CE36" s="355"/>
      <c r="CF36" s="355"/>
      <c r="CG36" s="355"/>
      <c r="CH36" s="355"/>
      <c r="CI36" s="355"/>
      <c r="CJ36" s="355"/>
      <c r="CK36" s="355"/>
      <c r="CL36" s="355"/>
      <c r="CM36" s="355"/>
      <c r="CN36" s="175"/>
      <c r="CO36" s="354">
        <f t="shared" si="3"/>
        <v>19</v>
      </c>
      <c r="CP36" s="354"/>
      <c r="CQ36" s="355" t="str">
        <f>IF('各会計、関係団体の財政状況及び健全化判断比率'!BS9="","",'各会計、関係団体の財政状況及び健全化判断比率'!BS9)</f>
        <v>なかよし電力</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6</v>
      </c>
      <c r="V37" s="354"/>
      <c r="W37" s="355" t="str">
        <f>IF('各会計、関係団体の財政状況及び健全化判断比率'!B31="","",'各会計、関係団体の財政状況及び健全化判断比率'!B31)</f>
        <v>那賀町後期高齢者医療特別会計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14</v>
      </c>
      <c r="BX37" s="354"/>
      <c r="BY37" s="355" t="str">
        <f>IF('各会計、関係団体の財政状況及び健全化判断比率'!B71="","",'各会計、関係団体の財政状況及び健全化判断比率'!B71)</f>
        <v>徳島県市町村議会議員公務災害補償等組合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15</v>
      </c>
      <c r="BX38" s="354"/>
      <c r="BY38" s="355" t="str">
        <f>IF('各会計、関係団体の財政状況及び健全化判断比率'!B72="","",'各会計、関係団体の財政状況及び健全化判断比率'!B72)</f>
        <v>徳島県後期高齢者医療広域連合　一般会計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16</v>
      </c>
      <c r="BX39" s="354"/>
      <c r="BY39" s="355" t="str">
        <f>IF('各会計、関係団体の財政状況及び健全化判断比率'!B73="","",'各会計、関係団体の財政状況及び健全化判断比率'!B73)</f>
        <v>徳島県後期高齢者医療広域連合　後期高齢者医療事業会計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ioGLZodRrXHvL89onKAEhCVF1CuO5ePns0j9imjL0D7D9lwCnjAyGTjQuuFvmv01YJPndXDpBYTPy1g182r00Q==" saltValue="0WOHfp6rF2RXL2RzS6dSC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7"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538</v>
      </c>
      <c r="D34" s="1136"/>
      <c r="E34" s="1137"/>
      <c r="F34" s="32">
        <v>0.09</v>
      </c>
      <c r="G34" s="33">
        <v>7.0000000000000007E-2</v>
      </c>
      <c r="H34" s="33">
        <v>0.06</v>
      </c>
      <c r="I34" s="33">
        <v>0.06</v>
      </c>
      <c r="J34" s="34">
        <v>0.09</v>
      </c>
      <c r="K34" s="22"/>
      <c r="L34" s="22"/>
      <c r="M34" s="22"/>
      <c r="N34" s="22"/>
      <c r="O34" s="22"/>
      <c r="P34" s="22"/>
    </row>
    <row r="35" spans="1:16" ht="39" customHeight="1" x14ac:dyDescent="0.15">
      <c r="A35" s="22"/>
      <c r="B35" s="35"/>
      <c r="C35" s="1132" t="s">
        <v>539</v>
      </c>
      <c r="D35" s="1132"/>
      <c r="E35" s="1133"/>
      <c r="F35" s="36">
        <v>13.17</v>
      </c>
      <c r="G35" s="37">
        <v>10.46</v>
      </c>
      <c r="H35" s="37">
        <v>12.7</v>
      </c>
      <c r="I35" s="37">
        <v>9.07</v>
      </c>
      <c r="J35" s="38">
        <v>6.58</v>
      </c>
      <c r="K35" s="22"/>
      <c r="L35" s="22"/>
      <c r="M35" s="22"/>
      <c r="N35" s="22"/>
      <c r="O35" s="22"/>
      <c r="P35" s="22"/>
    </row>
    <row r="36" spans="1:16" ht="39" customHeight="1" x14ac:dyDescent="0.15">
      <c r="A36" s="22"/>
      <c r="B36" s="35"/>
      <c r="C36" s="1132" t="s">
        <v>540</v>
      </c>
      <c r="D36" s="1132"/>
      <c r="E36" s="1133"/>
      <c r="F36" s="36">
        <v>1.89</v>
      </c>
      <c r="G36" s="37">
        <v>3.32</v>
      </c>
      <c r="H36" s="37">
        <v>4.41</v>
      </c>
      <c r="I36" s="37">
        <v>5.5</v>
      </c>
      <c r="J36" s="38">
        <v>5.47</v>
      </c>
      <c r="K36" s="22"/>
      <c r="L36" s="22"/>
      <c r="M36" s="22"/>
      <c r="N36" s="22"/>
      <c r="O36" s="22"/>
      <c r="P36" s="22"/>
    </row>
    <row r="37" spans="1:16" ht="39" customHeight="1" x14ac:dyDescent="0.15">
      <c r="A37" s="22"/>
      <c r="B37" s="35"/>
      <c r="C37" s="1132" t="s">
        <v>541</v>
      </c>
      <c r="D37" s="1132"/>
      <c r="E37" s="1133"/>
      <c r="F37" s="36">
        <v>7.3</v>
      </c>
      <c r="G37" s="37">
        <v>6.45</v>
      </c>
      <c r="H37" s="37">
        <v>6.43</v>
      </c>
      <c r="I37" s="37">
        <v>6.22</v>
      </c>
      <c r="J37" s="38">
        <v>5.29</v>
      </c>
      <c r="K37" s="22"/>
      <c r="L37" s="22"/>
      <c r="M37" s="22"/>
      <c r="N37" s="22"/>
      <c r="O37" s="22"/>
      <c r="P37" s="22"/>
    </row>
    <row r="38" spans="1:16" ht="39" customHeight="1" x14ac:dyDescent="0.15">
      <c r="A38" s="22"/>
      <c r="B38" s="35"/>
      <c r="C38" s="1132" t="s">
        <v>542</v>
      </c>
      <c r="D38" s="1132"/>
      <c r="E38" s="1133"/>
      <c r="F38" s="36">
        <v>1.1200000000000001</v>
      </c>
      <c r="G38" s="37">
        <v>1.2</v>
      </c>
      <c r="H38" s="37">
        <v>1.59</v>
      </c>
      <c r="I38" s="37">
        <v>1.42</v>
      </c>
      <c r="J38" s="38">
        <v>1.85</v>
      </c>
      <c r="K38" s="22"/>
      <c r="L38" s="22"/>
      <c r="M38" s="22"/>
      <c r="N38" s="22"/>
      <c r="O38" s="22"/>
      <c r="P38" s="22"/>
    </row>
    <row r="39" spans="1:16" ht="39" customHeight="1" x14ac:dyDescent="0.15">
      <c r="A39" s="22"/>
      <c r="B39" s="35"/>
      <c r="C39" s="1132" t="s">
        <v>543</v>
      </c>
      <c r="D39" s="1132"/>
      <c r="E39" s="1133"/>
      <c r="F39" s="36">
        <v>0.49</v>
      </c>
      <c r="G39" s="37">
        <v>0.55000000000000004</v>
      </c>
      <c r="H39" s="37">
        <v>0.63</v>
      </c>
      <c r="I39" s="37">
        <v>0.74</v>
      </c>
      <c r="J39" s="38">
        <v>0.84</v>
      </c>
      <c r="K39" s="22"/>
      <c r="L39" s="22"/>
      <c r="M39" s="22"/>
      <c r="N39" s="22"/>
      <c r="O39" s="22"/>
      <c r="P39" s="22"/>
    </row>
    <row r="40" spans="1:16" ht="39" customHeight="1" x14ac:dyDescent="0.15">
      <c r="A40" s="22"/>
      <c r="B40" s="35"/>
      <c r="C40" s="1132" t="s">
        <v>544</v>
      </c>
      <c r="D40" s="1132"/>
      <c r="E40" s="1133"/>
      <c r="F40" s="36">
        <v>0.43</v>
      </c>
      <c r="G40" s="37">
        <v>0.83</v>
      </c>
      <c r="H40" s="37">
        <v>0.62</v>
      </c>
      <c r="I40" s="37">
        <v>0.51</v>
      </c>
      <c r="J40" s="38">
        <v>0.79</v>
      </c>
      <c r="K40" s="22"/>
      <c r="L40" s="22"/>
      <c r="M40" s="22"/>
      <c r="N40" s="22"/>
      <c r="O40" s="22"/>
      <c r="P40" s="22"/>
    </row>
    <row r="41" spans="1:16" ht="39" customHeight="1" x14ac:dyDescent="0.15">
      <c r="A41" s="22"/>
      <c r="B41" s="35"/>
      <c r="C41" s="1132" t="s">
        <v>545</v>
      </c>
      <c r="D41" s="1132"/>
      <c r="E41" s="1133"/>
      <c r="F41" s="36">
        <v>1.52</v>
      </c>
      <c r="G41" s="37">
        <v>1.82</v>
      </c>
      <c r="H41" s="37">
        <v>1.99</v>
      </c>
      <c r="I41" s="37">
        <v>1.81</v>
      </c>
      <c r="J41" s="38">
        <v>0.75</v>
      </c>
      <c r="K41" s="22"/>
      <c r="L41" s="22"/>
      <c r="M41" s="22"/>
      <c r="N41" s="22"/>
      <c r="O41" s="22"/>
      <c r="P41" s="22"/>
    </row>
    <row r="42" spans="1:16" ht="39" customHeight="1" x14ac:dyDescent="0.15">
      <c r="A42" s="22"/>
      <c r="B42" s="39"/>
      <c r="C42" s="1132" t="s">
        <v>546</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547</v>
      </c>
      <c r="D43" s="1134"/>
      <c r="E43" s="1135"/>
      <c r="F43" s="41">
        <v>0.28999999999999998</v>
      </c>
      <c r="G43" s="42">
        <v>0.17</v>
      </c>
      <c r="H43" s="42">
        <v>0.39</v>
      </c>
      <c r="I43" s="42">
        <v>0.21</v>
      </c>
      <c r="J43" s="43">
        <v>0.18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epPUcs1uMBqRAm+kpH8M5zlHKAXjGVKFvlg09lkMx+xPgxoo9KgPQya3F1zPYHozSZJY65/oHyLXQD7Ar8ZrA==" saltValue="iuCuN2mQWBc/gLOMbXrx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4"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1684</v>
      </c>
      <c r="L45" s="58">
        <v>1760</v>
      </c>
      <c r="M45" s="58">
        <v>1674</v>
      </c>
      <c r="N45" s="58">
        <v>1518</v>
      </c>
      <c r="O45" s="59">
        <v>1469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15">
      <c r="A48" s="46"/>
      <c r="B48" s="1163"/>
      <c r="C48" s="1164"/>
      <c r="D48" s="60"/>
      <c r="E48" s="1140" t="s">
        <v>13</v>
      </c>
      <c r="F48" s="1140"/>
      <c r="G48" s="1140"/>
      <c r="H48" s="1140"/>
      <c r="I48" s="1140"/>
      <c r="J48" s="1141"/>
      <c r="K48" s="61">
        <v>177</v>
      </c>
      <c r="L48" s="62">
        <v>175</v>
      </c>
      <c r="M48" s="62">
        <v>172</v>
      </c>
      <c r="N48" s="62">
        <v>164</v>
      </c>
      <c r="O48" s="63">
        <v>154</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490</v>
      </c>
      <c r="L49" s="62" t="s">
        <v>490</v>
      </c>
      <c r="M49" s="62" t="s">
        <v>490</v>
      </c>
      <c r="N49" s="62" t="s">
        <v>490</v>
      </c>
      <c r="O49" s="63" t="s">
        <v>490</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490</v>
      </c>
      <c r="L50" s="62" t="s">
        <v>490</v>
      </c>
      <c r="M50" s="62" t="s">
        <v>490</v>
      </c>
      <c r="N50" s="62" t="s">
        <v>490</v>
      </c>
      <c r="O50" s="63" t="s">
        <v>490</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1464</v>
      </c>
      <c r="L52" s="62">
        <v>1445</v>
      </c>
      <c r="M52" s="62">
        <v>1383</v>
      </c>
      <c r="N52" s="62">
        <v>1248</v>
      </c>
      <c r="O52" s="63">
        <v>1186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397</v>
      </c>
      <c r="L53" s="67">
        <v>490</v>
      </c>
      <c r="M53" s="67">
        <v>463</v>
      </c>
      <c r="N53" s="67">
        <v>434</v>
      </c>
      <c r="O53" s="68">
        <v>437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HrqALytKwgfjixRh+dPX+yykgkxOEjyZKanRSD9wSnk8bpAQzjAk3eaqCtifKE1ShZUx2WFOKZUKZv5GL2SeQ==" saltValue="r/0v5hmNXsvl3I+7f64e1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42">
        <v>14316</v>
      </c>
      <c r="J41" s="343">
        <v>13858</v>
      </c>
      <c r="K41" s="343">
        <v>13653</v>
      </c>
      <c r="L41" s="343">
        <v>13508</v>
      </c>
      <c r="M41" s="344">
        <v>13153</v>
      </c>
    </row>
    <row r="42" spans="2:13" ht="27.75" customHeight="1" x14ac:dyDescent="0.15">
      <c r="B42" s="1171"/>
      <c r="C42" s="1172"/>
      <c r="D42" s="104"/>
      <c r="E42" s="1175" t="s">
        <v>32</v>
      </c>
      <c r="F42" s="1175"/>
      <c r="G42" s="1175"/>
      <c r="H42" s="1176"/>
      <c r="I42" s="345" t="s">
        <v>490</v>
      </c>
      <c r="J42" s="346" t="s">
        <v>490</v>
      </c>
      <c r="K42" s="346" t="s">
        <v>490</v>
      </c>
      <c r="L42" s="346" t="s">
        <v>490</v>
      </c>
      <c r="M42" s="347" t="s">
        <v>490</v>
      </c>
    </row>
    <row r="43" spans="2:13" ht="27.75" customHeight="1" x14ac:dyDescent="0.15">
      <c r="B43" s="1171"/>
      <c r="C43" s="1172"/>
      <c r="D43" s="104"/>
      <c r="E43" s="1175" t="s">
        <v>33</v>
      </c>
      <c r="F43" s="1175"/>
      <c r="G43" s="1175"/>
      <c r="H43" s="1176"/>
      <c r="I43" s="345">
        <v>1287</v>
      </c>
      <c r="J43" s="346">
        <v>1299</v>
      </c>
      <c r="K43" s="346">
        <v>1230</v>
      </c>
      <c r="L43" s="346">
        <v>1052</v>
      </c>
      <c r="M43" s="347">
        <v>955</v>
      </c>
    </row>
    <row r="44" spans="2:13" ht="27.75" customHeight="1" x14ac:dyDescent="0.15">
      <c r="B44" s="1171"/>
      <c r="C44" s="1172"/>
      <c r="D44" s="104"/>
      <c r="E44" s="1175" t="s">
        <v>34</v>
      </c>
      <c r="F44" s="1175"/>
      <c r="G44" s="1175"/>
      <c r="H44" s="1176"/>
      <c r="I44" s="345" t="s">
        <v>490</v>
      </c>
      <c r="J44" s="346" t="s">
        <v>490</v>
      </c>
      <c r="K44" s="346" t="s">
        <v>490</v>
      </c>
      <c r="L44" s="346" t="s">
        <v>490</v>
      </c>
      <c r="M44" s="347" t="s">
        <v>490</v>
      </c>
    </row>
    <row r="45" spans="2:13" ht="27.75" customHeight="1" x14ac:dyDescent="0.15">
      <c r="B45" s="1171"/>
      <c r="C45" s="1172"/>
      <c r="D45" s="104"/>
      <c r="E45" s="1175" t="s">
        <v>35</v>
      </c>
      <c r="F45" s="1175"/>
      <c r="G45" s="1175"/>
      <c r="H45" s="1176"/>
      <c r="I45" s="345">
        <v>1083</v>
      </c>
      <c r="J45" s="346">
        <v>979</v>
      </c>
      <c r="K45" s="346">
        <v>852</v>
      </c>
      <c r="L45" s="346">
        <v>878</v>
      </c>
      <c r="M45" s="347">
        <v>775</v>
      </c>
    </row>
    <row r="46" spans="2:13" ht="27.75" customHeight="1" x14ac:dyDescent="0.15">
      <c r="B46" s="1171"/>
      <c r="C46" s="1172"/>
      <c r="D46" s="105"/>
      <c r="E46" s="1175" t="s">
        <v>36</v>
      </c>
      <c r="F46" s="1175"/>
      <c r="G46" s="1175"/>
      <c r="H46" s="1176"/>
      <c r="I46" s="345" t="s">
        <v>490</v>
      </c>
      <c r="J46" s="346" t="s">
        <v>490</v>
      </c>
      <c r="K46" s="346" t="s">
        <v>490</v>
      </c>
      <c r="L46" s="346" t="s">
        <v>490</v>
      </c>
      <c r="M46" s="347" t="s">
        <v>490</v>
      </c>
    </row>
    <row r="47" spans="2:13" ht="27.75" customHeight="1" x14ac:dyDescent="0.15">
      <c r="B47" s="1171"/>
      <c r="C47" s="1172"/>
      <c r="D47" s="106"/>
      <c r="E47" s="1185" t="s">
        <v>37</v>
      </c>
      <c r="F47" s="1186"/>
      <c r="G47" s="1186"/>
      <c r="H47" s="1187"/>
      <c r="I47" s="345" t="s">
        <v>490</v>
      </c>
      <c r="J47" s="346" t="s">
        <v>490</v>
      </c>
      <c r="K47" s="346" t="s">
        <v>490</v>
      </c>
      <c r="L47" s="346" t="s">
        <v>490</v>
      </c>
      <c r="M47" s="347" t="s">
        <v>490</v>
      </c>
    </row>
    <row r="48" spans="2:13" ht="27.75" customHeight="1" x14ac:dyDescent="0.15">
      <c r="B48" s="1171"/>
      <c r="C48" s="1172"/>
      <c r="D48" s="104"/>
      <c r="E48" s="1175" t="s">
        <v>38</v>
      </c>
      <c r="F48" s="1175"/>
      <c r="G48" s="1175"/>
      <c r="H48" s="1176"/>
      <c r="I48" s="345" t="s">
        <v>490</v>
      </c>
      <c r="J48" s="346" t="s">
        <v>490</v>
      </c>
      <c r="K48" s="346" t="s">
        <v>490</v>
      </c>
      <c r="L48" s="346" t="s">
        <v>490</v>
      </c>
      <c r="M48" s="347" t="s">
        <v>490</v>
      </c>
    </row>
    <row r="49" spans="2:13" ht="27.75" customHeight="1" x14ac:dyDescent="0.15">
      <c r="B49" s="1173"/>
      <c r="C49" s="1174"/>
      <c r="D49" s="104"/>
      <c r="E49" s="1175" t="s">
        <v>39</v>
      </c>
      <c r="F49" s="1175"/>
      <c r="G49" s="1175"/>
      <c r="H49" s="1176"/>
      <c r="I49" s="345" t="s">
        <v>490</v>
      </c>
      <c r="J49" s="346" t="s">
        <v>490</v>
      </c>
      <c r="K49" s="346" t="s">
        <v>490</v>
      </c>
      <c r="L49" s="346" t="s">
        <v>490</v>
      </c>
      <c r="M49" s="347" t="s">
        <v>490</v>
      </c>
    </row>
    <row r="50" spans="2:13" ht="27.75" customHeight="1" x14ac:dyDescent="0.15">
      <c r="B50" s="1169" t="s">
        <v>40</v>
      </c>
      <c r="C50" s="1170"/>
      <c r="D50" s="107"/>
      <c r="E50" s="1175" t="s">
        <v>41</v>
      </c>
      <c r="F50" s="1175"/>
      <c r="G50" s="1175"/>
      <c r="H50" s="1176"/>
      <c r="I50" s="345">
        <v>8012</v>
      </c>
      <c r="J50" s="346">
        <v>8059</v>
      </c>
      <c r="K50" s="346">
        <v>8163</v>
      </c>
      <c r="L50" s="346">
        <v>8539</v>
      </c>
      <c r="M50" s="347">
        <v>10140</v>
      </c>
    </row>
    <row r="51" spans="2:13" ht="27.75" customHeight="1" x14ac:dyDescent="0.15">
      <c r="B51" s="1171"/>
      <c r="C51" s="1172"/>
      <c r="D51" s="104"/>
      <c r="E51" s="1175" t="s">
        <v>42</v>
      </c>
      <c r="F51" s="1175"/>
      <c r="G51" s="1175"/>
      <c r="H51" s="1176"/>
      <c r="I51" s="345">
        <v>61</v>
      </c>
      <c r="J51" s="346">
        <v>22</v>
      </c>
      <c r="K51" s="346">
        <v>7</v>
      </c>
      <c r="L51" s="346">
        <v>6</v>
      </c>
      <c r="M51" s="347">
        <v>5</v>
      </c>
    </row>
    <row r="52" spans="2:13" ht="27.75" customHeight="1" x14ac:dyDescent="0.15">
      <c r="B52" s="1173"/>
      <c r="C52" s="1174"/>
      <c r="D52" s="104"/>
      <c r="E52" s="1175" t="s">
        <v>43</v>
      </c>
      <c r="F52" s="1175"/>
      <c r="G52" s="1175"/>
      <c r="H52" s="1176"/>
      <c r="I52" s="345">
        <v>11923</v>
      </c>
      <c r="J52" s="346">
        <v>11624</v>
      </c>
      <c r="K52" s="346">
        <v>11380</v>
      </c>
      <c r="L52" s="346">
        <v>11288</v>
      </c>
      <c r="M52" s="347">
        <v>10659</v>
      </c>
    </row>
    <row r="53" spans="2:13" ht="27.75" customHeight="1" thickBot="1" x14ac:dyDescent="0.2">
      <c r="B53" s="1177" t="s">
        <v>19</v>
      </c>
      <c r="C53" s="1178"/>
      <c r="D53" s="108"/>
      <c r="E53" s="1179" t="s">
        <v>44</v>
      </c>
      <c r="F53" s="1179"/>
      <c r="G53" s="1179"/>
      <c r="H53" s="1180"/>
      <c r="I53" s="348">
        <v>-3309</v>
      </c>
      <c r="J53" s="349">
        <v>-3568</v>
      </c>
      <c r="K53" s="349">
        <v>-3813</v>
      </c>
      <c r="L53" s="349">
        <v>-4396</v>
      </c>
      <c r="M53" s="350">
        <v>-5922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VNQgTGgyKmIcghNxIWei2Vj6DNFC1PSOT76IuupGI5hPrlJzseGqnnvwBfAqNA7ubkia1I0wSO0O1T9sEUT7HA==" saltValue="JJu4ZvZOTvkNCaIi4K23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7" zoomScale="40" zoomScaleNormal="40" zoomScaleSheetLayoutView="100" workbookViewId="0">
      <selection activeCell="C57" sqref="C57:E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120">
        <v>3708</v>
      </c>
      <c r="G55" s="120">
        <v>3711</v>
      </c>
      <c r="H55" s="121">
        <v>3713</v>
      </c>
    </row>
    <row r="56" spans="2:8" ht="52.5" customHeight="1" x14ac:dyDescent="0.15">
      <c r="B56" s="122"/>
      <c r="C56" s="1198" t="s">
        <v>47</v>
      </c>
      <c r="D56" s="1198"/>
      <c r="E56" s="1199"/>
      <c r="F56" s="123">
        <v>2418</v>
      </c>
      <c r="G56" s="123">
        <v>2419</v>
      </c>
      <c r="H56" s="124">
        <v>2421</v>
      </c>
    </row>
    <row r="57" spans="2:8" ht="53.25" customHeight="1" x14ac:dyDescent="0.15">
      <c r="B57" s="122"/>
      <c r="C57" s="1200" t="s">
        <v>48</v>
      </c>
      <c r="D57" s="1200"/>
      <c r="E57" s="1201"/>
      <c r="F57" s="125">
        <v>3837</v>
      </c>
      <c r="G57" s="125">
        <v>4493</v>
      </c>
      <c r="H57" s="126">
        <v>3922</v>
      </c>
    </row>
    <row r="58" spans="2:8" ht="45.75" customHeight="1" x14ac:dyDescent="0.15">
      <c r="B58" s="127"/>
      <c r="C58" s="1188" t="s">
        <v>563</v>
      </c>
      <c r="D58" s="1189"/>
      <c r="E58" s="1190"/>
      <c r="F58" s="128">
        <v>1900</v>
      </c>
      <c r="G58" s="128">
        <v>2054</v>
      </c>
      <c r="H58" s="129">
        <v>1429</v>
      </c>
    </row>
    <row r="59" spans="2:8" ht="45.75" customHeight="1" x14ac:dyDescent="0.15">
      <c r="B59" s="127"/>
      <c r="C59" s="1188" t="s">
        <v>564</v>
      </c>
      <c r="D59" s="1189"/>
      <c r="E59" s="1190"/>
      <c r="F59" s="128">
        <v>811</v>
      </c>
      <c r="G59" s="128">
        <v>1207</v>
      </c>
      <c r="H59" s="129">
        <v>1134</v>
      </c>
    </row>
    <row r="60" spans="2:8" ht="45.75" customHeight="1" x14ac:dyDescent="0.15">
      <c r="B60" s="127"/>
      <c r="C60" s="1188" t="s">
        <v>565</v>
      </c>
      <c r="D60" s="1189"/>
      <c r="E60" s="1190"/>
      <c r="F60" s="128">
        <v>574</v>
      </c>
      <c r="G60" s="128">
        <v>574</v>
      </c>
      <c r="H60" s="129">
        <v>575</v>
      </c>
    </row>
    <row r="61" spans="2:8" ht="45.75" customHeight="1" x14ac:dyDescent="0.15">
      <c r="B61" s="127"/>
      <c r="C61" s="1188" t="s">
        <v>566</v>
      </c>
      <c r="D61" s="1189"/>
      <c r="E61" s="1190"/>
      <c r="F61" s="128">
        <v>209</v>
      </c>
      <c r="G61" s="128">
        <v>409</v>
      </c>
      <c r="H61" s="129">
        <v>362</v>
      </c>
    </row>
    <row r="62" spans="2:8" ht="45.75" customHeight="1" thickBot="1" x14ac:dyDescent="0.2">
      <c r="B62" s="130"/>
      <c r="C62" s="1191" t="s">
        <v>567</v>
      </c>
      <c r="D62" s="1192"/>
      <c r="E62" s="1193"/>
      <c r="F62" s="131">
        <v>92</v>
      </c>
      <c r="G62" s="131">
        <v>114</v>
      </c>
      <c r="H62" s="132">
        <v>162</v>
      </c>
    </row>
    <row r="63" spans="2:8" ht="52.5" customHeight="1" thickBot="1" x14ac:dyDescent="0.2">
      <c r="B63" s="133"/>
      <c r="C63" s="1194" t="s">
        <v>49</v>
      </c>
      <c r="D63" s="1194"/>
      <c r="E63" s="1195"/>
      <c r="F63" s="134">
        <v>9963</v>
      </c>
      <c r="G63" s="134">
        <v>10623</v>
      </c>
      <c r="H63" s="135">
        <v>10056</v>
      </c>
    </row>
    <row r="64" spans="2:8" x14ac:dyDescent="0.15"/>
  </sheetData>
  <sheetProtection algorithmName="SHA-512" hashValue="2Xfnma1VXgmsUQ8RsibF15KP9F3l//Yzrb7baGm+IPB+frxA4HAnEV4LKKDNuAbVNjwN8xRjpLrArNQ+Z7rROQ==" saltValue="VPl5JdwOSKwenQCl0ivH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93E29-D0DF-4B80-A1EB-C41E434BB1F1}">
  <sheetPr>
    <pageSetUpPr fitToPage="1"/>
  </sheetPr>
  <dimension ref="A1:DE85"/>
  <sheetViews>
    <sheetView showGridLines="0" topLeftCell="A44" zoomScale="70" zoomScaleNormal="70" zoomScaleSheetLayoutView="55" workbookViewId="0">
      <selection activeCell="CH61" sqref="CH61"/>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570</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571</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572</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529</v>
      </c>
      <c r="BQ50" s="1226"/>
      <c r="BR50" s="1226"/>
      <c r="BS50" s="1226"/>
      <c r="BT50" s="1226"/>
      <c r="BU50" s="1226"/>
      <c r="BV50" s="1226"/>
      <c r="BW50" s="1226"/>
      <c r="BX50" s="1226" t="s">
        <v>530</v>
      </c>
      <c r="BY50" s="1226"/>
      <c r="BZ50" s="1226"/>
      <c r="CA50" s="1226"/>
      <c r="CB50" s="1226"/>
      <c r="CC50" s="1226"/>
      <c r="CD50" s="1226"/>
      <c r="CE50" s="1226"/>
      <c r="CF50" s="1226" t="s">
        <v>531</v>
      </c>
      <c r="CG50" s="1226"/>
      <c r="CH50" s="1226"/>
      <c r="CI50" s="1226"/>
      <c r="CJ50" s="1226"/>
      <c r="CK50" s="1226"/>
      <c r="CL50" s="1226"/>
      <c r="CM50" s="1226"/>
      <c r="CN50" s="1226" t="s">
        <v>532</v>
      </c>
      <c r="CO50" s="1226"/>
      <c r="CP50" s="1226"/>
      <c r="CQ50" s="1226"/>
      <c r="CR50" s="1226"/>
      <c r="CS50" s="1226"/>
      <c r="CT50" s="1226"/>
      <c r="CU50" s="1226"/>
      <c r="CV50" s="1226" t="s">
        <v>533</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573</v>
      </c>
      <c r="AO51" s="1230"/>
      <c r="AP51" s="1230"/>
      <c r="AQ51" s="1230"/>
      <c r="AR51" s="1230"/>
      <c r="AS51" s="1230"/>
      <c r="AT51" s="1230"/>
      <c r="AU51" s="1230"/>
      <c r="AV51" s="1230"/>
      <c r="AW51" s="1230"/>
      <c r="AX51" s="1230"/>
      <c r="AY51" s="1230"/>
      <c r="AZ51" s="1230"/>
      <c r="BA51" s="1230"/>
      <c r="BB51" s="1230" t="s">
        <v>574</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575</v>
      </c>
      <c r="BC53" s="1230"/>
      <c r="BD53" s="1230"/>
      <c r="BE53" s="1230"/>
      <c r="BF53" s="1230"/>
      <c r="BG53" s="1230"/>
      <c r="BH53" s="1230"/>
      <c r="BI53" s="1230"/>
      <c r="BJ53" s="1230"/>
      <c r="BK53" s="1230"/>
      <c r="BL53" s="1230"/>
      <c r="BM53" s="1230"/>
      <c r="BN53" s="1230"/>
      <c r="BO53" s="1230"/>
      <c r="BP53" s="1231">
        <v>62.6</v>
      </c>
      <c r="BQ53" s="1231"/>
      <c r="BR53" s="1231"/>
      <c r="BS53" s="1231"/>
      <c r="BT53" s="1231"/>
      <c r="BU53" s="1231"/>
      <c r="BV53" s="1231"/>
      <c r="BW53" s="1231"/>
      <c r="BX53" s="1231">
        <v>62.6</v>
      </c>
      <c r="BY53" s="1231"/>
      <c r="BZ53" s="1231"/>
      <c r="CA53" s="1231"/>
      <c r="CB53" s="1231"/>
      <c r="CC53" s="1231"/>
      <c r="CD53" s="1231"/>
      <c r="CE53" s="1231"/>
      <c r="CF53" s="1231">
        <v>65.599999999999994</v>
      </c>
      <c r="CG53" s="1231"/>
      <c r="CH53" s="1231"/>
      <c r="CI53" s="1231"/>
      <c r="CJ53" s="1231"/>
      <c r="CK53" s="1231"/>
      <c r="CL53" s="1231"/>
      <c r="CM53" s="1231"/>
      <c r="CN53" s="1231">
        <v>67.099999999999994</v>
      </c>
      <c r="CO53" s="1231"/>
      <c r="CP53" s="1231"/>
      <c r="CQ53" s="1231"/>
      <c r="CR53" s="1231"/>
      <c r="CS53" s="1231"/>
      <c r="CT53" s="1231"/>
      <c r="CU53" s="1231"/>
      <c r="CV53" s="1231">
        <v>69.2</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576</v>
      </c>
      <c r="AO55" s="1226"/>
      <c r="AP55" s="1226"/>
      <c r="AQ55" s="1226"/>
      <c r="AR55" s="1226"/>
      <c r="AS55" s="1226"/>
      <c r="AT55" s="1226"/>
      <c r="AU55" s="1226"/>
      <c r="AV55" s="1226"/>
      <c r="AW55" s="1226"/>
      <c r="AX55" s="1226"/>
      <c r="AY55" s="1226"/>
      <c r="AZ55" s="1226"/>
      <c r="BA55" s="1226"/>
      <c r="BB55" s="1230" t="s">
        <v>574</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575</v>
      </c>
      <c r="BC57" s="1230"/>
      <c r="BD57" s="1230"/>
      <c r="BE57" s="1230"/>
      <c r="BF57" s="1230"/>
      <c r="BG57" s="1230"/>
      <c r="BH57" s="1230"/>
      <c r="BI57" s="1230"/>
      <c r="BJ57" s="1230"/>
      <c r="BK57" s="1230"/>
      <c r="BL57" s="1230"/>
      <c r="BM57" s="1230"/>
      <c r="BN57" s="1230"/>
      <c r="BO57" s="1230"/>
      <c r="BP57" s="1231">
        <v>62.8</v>
      </c>
      <c r="BQ57" s="1231"/>
      <c r="BR57" s="1231"/>
      <c r="BS57" s="1231"/>
      <c r="BT57" s="1231"/>
      <c r="BU57" s="1231"/>
      <c r="BV57" s="1231"/>
      <c r="BW57" s="1231"/>
      <c r="BX57" s="1231">
        <v>64</v>
      </c>
      <c r="BY57" s="1231"/>
      <c r="BZ57" s="1231"/>
      <c r="CA57" s="1231"/>
      <c r="CB57" s="1231"/>
      <c r="CC57" s="1231"/>
      <c r="CD57" s="1231"/>
      <c r="CE57" s="1231"/>
      <c r="CF57" s="1231">
        <v>65.3</v>
      </c>
      <c r="CG57" s="1231"/>
      <c r="CH57" s="1231"/>
      <c r="CI57" s="1231"/>
      <c r="CJ57" s="1231"/>
      <c r="CK57" s="1231"/>
      <c r="CL57" s="1231"/>
      <c r="CM57" s="1231"/>
      <c r="CN57" s="1231">
        <v>66.7</v>
      </c>
      <c r="CO57" s="1231"/>
      <c r="CP57" s="1231"/>
      <c r="CQ57" s="1231"/>
      <c r="CR57" s="1231"/>
      <c r="CS57" s="1231"/>
      <c r="CT57" s="1231"/>
      <c r="CU57" s="1231"/>
      <c r="CV57" s="1231">
        <v>67.2</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577</v>
      </c>
    </row>
    <row r="64" spans="1:109" x14ac:dyDescent="0.15">
      <c r="B64" s="259"/>
      <c r="G64" s="1208"/>
      <c r="I64" s="1240"/>
      <c r="J64" s="1240"/>
      <c r="K64" s="1240"/>
      <c r="L64" s="1240"/>
      <c r="M64" s="1240"/>
      <c r="N64" s="1241"/>
      <c r="AM64" s="1208"/>
      <c r="AN64" s="1208" t="s">
        <v>570</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578</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572</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529</v>
      </c>
      <c r="BQ72" s="1226"/>
      <c r="BR72" s="1226"/>
      <c r="BS72" s="1226"/>
      <c r="BT72" s="1226"/>
      <c r="BU72" s="1226"/>
      <c r="BV72" s="1226"/>
      <c r="BW72" s="1226"/>
      <c r="BX72" s="1226" t="s">
        <v>530</v>
      </c>
      <c r="BY72" s="1226"/>
      <c r="BZ72" s="1226"/>
      <c r="CA72" s="1226"/>
      <c r="CB72" s="1226"/>
      <c r="CC72" s="1226"/>
      <c r="CD72" s="1226"/>
      <c r="CE72" s="1226"/>
      <c r="CF72" s="1226" t="s">
        <v>531</v>
      </c>
      <c r="CG72" s="1226"/>
      <c r="CH72" s="1226"/>
      <c r="CI72" s="1226"/>
      <c r="CJ72" s="1226"/>
      <c r="CK72" s="1226"/>
      <c r="CL72" s="1226"/>
      <c r="CM72" s="1226"/>
      <c r="CN72" s="1226" t="s">
        <v>532</v>
      </c>
      <c r="CO72" s="1226"/>
      <c r="CP72" s="1226"/>
      <c r="CQ72" s="1226"/>
      <c r="CR72" s="1226"/>
      <c r="CS72" s="1226"/>
      <c r="CT72" s="1226"/>
      <c r="CU72" s="1226"/>
      <c r="CV72" s="1226" t="s">
        <v>533</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573</v>
      </c>
      <c r="AO73" s="1230"/>
      <c r="AP73" s="1230"/>
      <c r="AQ73" s="1230"/>
      <c r="AR73" s="1230"/>
      <c r="AS73" s="1230"/>
      <c r="AT73" s="1230"/>
      <c r="AU73" s="1230"/>
      <c r="AV73" s="1230"/>
      <c r="AW73" s="1230"/>
      <c r="AX73" s="1230"/>
      <c r="AY73" s="1230"/>
      <c r="AZ73" s="1230"/>
      <c r="BA73" s="1230"/>
      <c r="BB73" s="1230" t="s">
        <v>574</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579</v>
      </c>
      <c r="BC75" s="1230"/>
      <c r="BD75" s="1230"/>
      <c r="BE75" s="1230"/>
      <c r="BF75" s="1230"/>
      <c r="BG75" s="1230"/>
      <c r="BH75" s="1230"/>
      <c r="BI75" s="1230"/>
      <c r="BJ75" s="1230"/>
      <c r="BK75" s="1230"/>
      <c r="BL75" s="1230"/>
      <c r="BM75" s="1230"/>
      <c r="BN75" s="1230"/>
      <c r="BO75" s="1230"/>
      <c r="BP75" s="1231">
        <v>7.7</v>
      </c>
      <c r="BQ75" s="1231"/>
      <c r="BR75" s="1231"/>
      <c r="BS75" s="1231"/>
      <c r="BT75" s="1231"/>
      <c r="BU75" s="1231"/>
      <c r="BV75" s="1231"/>
      <c r="BW75" s="1231"/>
      <c r="BX75" s="1231">
        <v>8.5</v>
      </c>
      <c r="BY75" s="1231"/>
      <c r="BZ75" s="1231"/>
      <c r="CA75" s="1231"/>
      <c r="CB75" s="1231"/>
      <c r="CC75" s="1231"/>
      <c r="CD75" s="1231"/>
      <c r="CE75" s="1231"/>
      <c r="CF75" s="1231">
        <v>8.9</v>
      </c>
      <c r="CG75" s="1231"/>
      <c r="CH75" s="1231"/>
      <c r="CI75" s="1231"/>
      <c r="CJ75" s="1231"/>
      <c r="CK75" s="1231"/>
      <c r="CL75" s="1231"/>
      <c r="CM75" s="1231"/>
      <c r="CN75" s="1231">
        <v>9</v>
      </c>
      <c r="CO75" s="1231"/>
      <c r="CP75" s="1231"/>
      <c r="CQ75" s="1231"/>
      <c r="CR75" s="1231"/>
      <c r="CS75" s="1231"/>
      <c r="CT75" s="1231"/>
      <c r="CU75" s="1231"/>
      <c r="CV75" s="1231">
        <v>8.6</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576</v>
      </c>
      <c r="AO77" s="1226"/>
      <c r="AP77" s="1226"/>
      <c r="AQ77" s="1226"/>
      <c r="AR77" s="1226"/>
      <c r="AS77" s="1226"/>
      <c r="AT77" s="1226"/>
      <c r="AU77" s="1226"/>
      <c r="AV77" s="1226"/>
      <c r="AW77" s="1226"/>
      <c r="AX77" s="1226"/>
      <c r="AY77" s="1226"/>
      <c r="AZ77" s="1226"/>
      <c r="BA77" s="1226"/>
      <c r="BB77" s="1230" t="s">
        <v>574</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579</v>
      </c>
      <c r="BC79" s="1230"/>
      <c r="BD79" s="1230"/>
      <c r="BE79" s="1230"/>
      <c r="BF79" s="1230"/>
      <c r="BG79" s="1230"/>
      <c r="BH79" s="1230"/>
      <c r="BI79" s="1230"/>
      <c r="BJ79" s="1230"/>
      <c r="BK79" s="1230"/>
      <c r="BL79" s="1230"/>
      <c r="BM79" s="1230"/>
      <c r="BN79" s="1230"/>
      <c r="BO79" s="1230"/>
      <c r="BP79" s="1231">
        <v>7.7</v>
      </c>
      <c r="BQ79" s="1231"/>
      <c r="BR79" s="1231"/>
      <c r="BS79" s="1231"/>
      <c r="BT79" s="1231"/>
      <c r="BU79" s="1231"/>
      <c r="BV79" s="1231"/>
      <c r="BW79" s="1231"/>
      <c r="BX79" s="1231">
        <v>8</v>
      </c>
      <c r="BY79" s="1231"/>
      <c r="BZ79" s="1231"/>
      <c r="CA79" s="1231"/>
      <c r="CB79" s="1231"/>
      <c r="CC79" s="1231"/>
      <c r="CD79" s="1231"/>
      <c r="CE79" s="1231"/>
      <c r="CF79" s="1231">
        <v>8.9</v>
      </c>
      <c r="CG79" s="1231"/>
      <c r="CH79" s="1231"/>
      <c r="CI79" s="1231"/>
      <c r="CJ79" s="1231"/>
      <c r="CK79" s="1231"/>
      <c r="CL79" s="1231"/>
      <c r="CM79" s="1231"/>
      <c r="CN79" s="1231">
        <v>9.1</v>
      </c>
      <c r="CO79" s="1231"/>
      <c r="CP79" s="1231"/>
      <c r="CQ79" s="1231"/>
      <c r="CR79" s="1231"/>
      <c r="CS79" s="1231"/>
      <c r="CT79" s="1231"/>
      <c r="CU79" s="1231"/>
      <c r="CV79" s="1231">
        <v>9.3000000000000007</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CfGIAqL7Lv/YfvFhmqtwZivluUJghTYkIu6dNG0QP8mU8vkLF7cK23mw4ZWAABNW5Zjf5GgIkK2HErfvvAmYow==" saltValue="oQMb5URJDP/CED2knW1+b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9A44-8210-48B6-9942-1E3EE4DDEA89}">
  <sheetPr>
    <pageSetUpPr fitToPage="1"/>
  </sheetPr>
  <dimension ref="A1:DR125"/>
  <sheetViews>
    <sheetView showGridLines="0" topLeftCell="A40" zoomScale="50" zoomScaleNormal="5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Tg1dG/DCcfdwt0BKjUL2KA/VI+VF10jz9x7aPZxWvkwJYCtDvdKU2U+k8G9LPC9abdtLRhINQheB7l15eMy1Pg==" saltValue="D+8s/BKrHxvbO3BCqrxhY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4BE1B-B008-4F12-BEA5-EBC2C3A5CA1F}">
  <sheetPr>
    <pageSetUpPr fitToPage="1"/>
  </sheetPr>
  <dimension ref="A1:DR125"/>
  <sheetViews>
    <sheetView showGridLines="0" tabSelected="1"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w38gJMcvZyOq1pSspWYlhKnOYQEgvKfbLxNEIoB5msf0KcYv2k/9vpYXDzuH/yh1t4Nn1tS3JWpi0QuQD3SBYA==" saltValue="VbkMWunMByr0MG/ziYgh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510532</v>
      </c>
      <c r="E3" s="154"/>
      <c r="F3" s="155">
        <v>126262</v>
      </c>
      <c r="G3" s="156"/>
      <c r="H3" s="157"/>
    </row>
    <row r="4" spans="1:8" x14ac:dyDescent="0.15">
      <c r="A4" s="158"/>
      <c r="B4" s="159"/>
      <c r="C4" s="160"/>
      <c r="D4" s="161">
        <v>165715</v>
      </c>
      <c r="E4" s="162"/>
      <c r="F4" s="163">
        <v>56769</v>
      </c>
      <c r="G4" s="164"/>
      <c r="H4" s="165"/>
    </row>
    <row r="5" spans="1:8" x14ac:dyDescent="0.15">
      <c r="A5" s="146" t="s">
        <v>523</v>
      </c>
      <c r="B5" s="151"/>
      <c r="C5" s="152"/>
      <c r="D5" s="153">
        <v>338875</v>
      </c>
      <c r="E5" s="154"/>
      <c r="F5" s="155">
        <v>126525</v>
      </c>
      <c r="G5" s="156"/>
      <c r="H5" s="157"/>
    </row>
    <row r="6" spans="1:8" x14ac:dyDescent="0.15">
      <c r="A6" s="158"/>
      <c r="B6" s="159"/>
      <c r="C6" s="160"/>
      <c r="D6" s="161">
        <v>164953</v>
      </c>
      <c r="E6" s="162"/>
      <c r="F6" s="163">
        <v>67052</v>
      </c>
      <c r="G6" s="164"/>
      <c r="H6" s="165"/>
    </row>
    <row r="7" spans="1:8" x14ac:dyDescent="0.15">
      <c r="A7" s="146" t="s">
        <v>524</v>
      </c>
      <c r="B7" s="151"/>
      <c r="C7" s="152"/>
      <c r="D7" s="153">
        <v>391438</v>
      </c>
      <c r="E7" s="154"/>
      <c r="F7" s="155">
        <v>196914</v>
      </c>
      <c r="G7" s="156"/>
      <c r="H7" s="157"/>
    </row>
    <row r="8" spans="1:8" x14ac:dyDescent="0.15">
      <c r="A8" s="158"/>
      <c r="B8" s="159"/>
      <c r="C8" s="160"/>
      <c r="D8" s="161">
        <v>210694</v>
      </c>
      <c r="E8" s="162"/>
      <c r="F8" s="163">
        <v>98966</v>
      </c>
      <c r="G8" s="164"/>
      <c r="H8" s="165"/>
    </row>
    <row r="9" spans="1:8" x14ac:dyDescent="0.15">
      <c r="A9" s="146" t="s">
        <v>525</v>
      </c>
      <c r="B9" s="151"/>
      <c r="C9" s="152"/>
      <c r="D9" s="153">
        <v>443632</v>
      </c>
      <c r="E9" s="154"/>
      <c r="F9" s="155">
        <v>204757</v>
      </c>
      <c r="G9" s="156"/>
      <c r="H9" s="157"/>
    </row>
    <row r="10" spans="1:8" x14ac:dyDescent="0.15">
      <c r="A10" s="158"/>
      <c r="B10" s="159"/>
      <c r="C10" s="160"/>
      <c r="D10" s="161">
        <v>189502</v>
      </c>
      <c r="E10" s="162"/>
      <c r="F10" s="163">
        <v>106071</v>
      </c>
      <c r="G10" s="164"/>
      <c r="H10" s="165"/>
    </row>
    <row r="11" spans="1:8" x14ac:dyDescent="0.15">
      <c r="A11" s="146" t="s">
        <v>526</v>
      </c>
      <c r="B11" s="151"/>
      <c r="C11" s="152"/>
      <c r="D11" s="153">
        <v>457884</v>
      </c>
      <c r="E11" s="154"/>
      <c r="F11" s="155">
        <v>194971</v>
      </c>
      <c r="G11" s="156"/>
      <c r="H11" s="157"/>
    </row>
    <row r="12" spans="1:8" x14ac:dyDescent="0.15">
      <c r="A12" s="158"/>
      <c r="B12" s="159"/>
      <c r="C12" s="166"/>
      <c r="D12" s="161">
        <v>220020</v>
      </c>
      <c r="E12" s="162"/>
      <c r="F12" s="163">
        <v>105966</v>
      </c>
      <c r="G12" s="164"/>
      <c r="H12" s="165"/>
    </row>
    <row r="13" spans="1:8" x14ac:dyDescent="0.15">
      <c r="A13" s="146"/>
      <c r="B13" s="151"/>
      <c r="C13" s="152"/>
      <c r="D13" s="153">
        <v>428472</v>
      </c>
      <c r="E13" s="154"/>
      <c r="F13" s="155">
        <v>169886</v>
      </c>
      <c r="G13" s="167"/>
      <c r="H13" s="157"/>
    </row>
    <row r="14" spans="1:8" x14ac:dyDescent="0.15">
      <c r="A14" s="158"/>
      <c r="B14" s="159"/>
      <c r="C14" s="160"/>
      <c r="D14" s="161">
        <v>190177</v>
      </c>
      <c r="E14" s="162"/>
      <c r="F14" s="163">
        <v>86965</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13.28</v>
      </c>
      <c r="C19" s="168">
        <f>ROUND(VALUE(SUBSTITUTE(実質収支比率等に係る経年分析!G$48,"▲","-")),2)</f>
        <v>10.54</v>
      </c>
      <c r="D19" s="168">
        <f>ROUND(VALUE(SUBSTITUTE(実質収支比率等に係る経年分析!H$48,"▲","-")),2)</f>
        <v>12.99</v>
      </c>
      <c r="E19" s="168">
        <f>ROUND(VALUE(SUBSTITUTE(実質収支比率等に係る経年分析!I$48,"▲","-")),2)</f>
        <v>9.2100000000000009</v>
      </c>
      <c r="F19" s="168">
        <f>ROUND(VALUE(SUBSTITUTE(実質収支比率等に係る経年分析!J$48,"▲","-")),2)</f>
        <v>6.66</v>
      </c>
    </row>
    <row r="20" spans="1:11" x14ac:dyDescent="0.15">
      <c r="A20" s="168" t="s">
        <v>53</v>
      </c>
      <c r="B20" s="168">
        <f>ROUND(VALUE(SUBSTITUTE(実質収支比率等に係る経年分析!F$47,"▲","-")),2)</f>
        <v>60.01</v>
      </c>
      <c r="C20" s="168">
        <f>ROUND(VALUE(SUBSTITUTE(実質収支比率等に係る経年分析!G$47,"▲","-")),2)</f>
        <v>57.26</v>
      </c>
      <c r="D20" s="168">
        <f>ROUND(VALUE(SUBSTITUTE(実質収支比率等に係る経年分析!H$47,"▲","-")),2)</f>
        <v>56.17</v>
      </c>
      <c r="E20" s="168">
        <f>ROUND(VALUE(SUBSTITUTE(実質収支比率等に係る経年分析!I$47,"▲","-")),2)</f>
        <v>58.54</v>
      </c>
      <c r="F20" s="168">
        <f>ROUND(VALUE(SUBSTITUTE(実質収支比率等に係る経年分析!J$47,"▲","-")),2)</f>
        <v>59.23</v>
      </c>
    </row>
    <row r="21" spans="1:11" x14ac:dyDescent="0.15">
      <c r="A21" s="168" t="s">
        <v>54</v>
      </c>
      <c r="B21" s="168">
        <f>IF(ISNUMBER(VALUE(SUBSTITUTE(実質収支比率等に係る経年分析!F$49,"▲","-"))),ROUND(VALUE(SUBSTITUTE(実質収支比率等に係る経年分析!F$49,"▲","-")),2),NA())</f>
        <v>-1.04</v>
      </c>
      <c r="C21" s="168">
        <f>IF(ISNUMBER(VALUE(SUBSTITUTE(実質収支比率等に係る経年分析!G$49,"▲","-"))),ROUND(VALUE(SUBSTITUTE(実質収支比率等に係る経年分析!G$49,"▲","-")),2),NA())</f>
        <v>-2.0699999999999998</v>
      </c>
      <c r="D21" s="168">
        <f>IF(ISNUMBER(VALUE(SUBSTITUTE(実質収支比率等に係る経年分析!H$49,"▲","-"))),ROUND(VALUE(SUBSTITUTE(実質収支比率等に係る経年分析!H$49,"▲","-")),2),NA())</f>
        <v>2.69</v>
      </c>
      <c r="E21" s="168">
        <f>IF(ISNUMBER(VALUE(SUBSTITUTE(実質収支比率等に係る経年分析!I$49,"▲","-"))),ROUND(VALUE(SUBSTITUTE(実質収支比率等に係る経年分析!I$49,"▲","-")),2),NA())</f>
        <v>-4.28</v>
      </c>
      <c r="F21" s="168">
        <f>IF(ISNUMBER(VALUE(SUBSTITUTE(実質収支比率等に係る経年分析!J$49,"▲","-"))),ROUND(VALUE(SUBSTITUTE(実質収支比率等に係る経年分析!J$49,"▲","-")),2),NA())</f>
        <v>-2.61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0.28999999999999998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0.17</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0.39</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0.21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0.18</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那賀町簡易水道事業特別会計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1.52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1.82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1.99</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1.81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0.75</v>
      </c>
    </row>
    <row r="30" spans="1:11" x14ac:dyDescent="0.15">
      <c r="A30" s="169" t="str">
        <f>IF(連結実質赤字比率に係る赤字・黒字の構成分析!C$40="",NA(),連結実質赤字比率に係る赤字・黒字の構成分析!C$40)</f>
        <v>那賀町集落排水事業特別会計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0.43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0.83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0.62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0.51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0.79</v>
      </c>
    </row>
    <row r="31" spans="1:11" x14ac:dyDescent="0.15">
      <c r="A31" s="169" t="str">
        <f>IF(連結実質赤字比率に係る赤字・黒字の構成分析!C$39="",NA(),連結実質赤字比率に係る赤字・黒字の構成分析!C$39)</f>
        <v>那賀町工業用水道事業会計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0.55000000000000004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0.63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0.84</v>
      </c>
    </row>
    <row r="32" spans="1:11" x14ac:dyDescent="0.15">
      <c r="A32" s="169" t="str">
        <f>IF(連結実質赤字比率に係る赤字・黒字の構成分析!C$38="",NA(),連結実質赤字比率に係る赤字・黒字の構成分析!C$38)</f>
        <v>那賀町介護保険事業特別会計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1.1200000000000001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1.59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1.42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1.85</v>
      </c>
    </row>
    <row r="33" spans="1:16" x14ac:dyDescent="0.15">
      <c r="A33" s="169" t="str">
        <f>IF(連結実質赤字比率に係る赤字・黒字の構成分析!C$37="",NA(),連結実質赤字比率に係る赤字・黒字の構成分析!C$37)</f>
        <v>那賀町国民健康保険診療所事業特別会計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7.3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6.45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6.43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6.22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5.29</v>
      </c>
    </row>
    <row r="34" spans="1:16" x14ac:dyDescent="0.15">
      <c r="A34" s="169" t="str">
        <f>IF(連結実質赤字比率に係る赤字・黒字の構成分析!C$36="",NA(),連結実質赤字比率に係る赤字・黒字の構成分析!C$36)</f>
        <v>那賀町立上那賀病院事業会計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1.89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3.32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4.41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5.47</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13.17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10.46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12.7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9.07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6.58</v>
      </c>
    </row>
    <row r="36" spans="1:16" x14ac:dyDescent="0.15">
      <c r="A36" s="169" t="str">
        <f>IF(連結実質赤字比率に係る赤字・黒字の構成分析!C$34="",NA(),連結実質赤字比率に係る赤字・黒字の構成分析!C$34)</f>
        <v>那賀町後期高齢者医療特別会計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0.09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7.0000000000000007E-2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0.06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0.06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0.09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1464</v>
      </c>
      <c r="E42" s="170"/>
      <c r="F42" s="170"/>
      <c r="G42" s="170">
        <f>'実質公債費比率（分子）の構造'!L$52</f>
        <v>1445</v>
      </c>
      <c r="H42" s="170"/>
      <c r="I42" s="170"/>
      <c r="J42" s="170">
        <f>'実質公債費比率（分子）の構造'!M$52</f>
        <v>1383</v>
      </c>
      <c r="K42" s="170"/>
      <c r="L42" s="170"/>
      <c r="M42" s="170">
        <f>'実質公債費比率（分子）の構造'!N$52</f>
        <v>1248</v>
      </c>
      <c r="N42" s="170"/>
      <c r="O42" s="170"/>
      <c r="P42" s="170">
        <f>'実質公債費比率（分子）の構造'!O$52</f>
        <v>1186</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177</v>
      </c>
      <c r="C46" s="170"/>
      <c r="D46" s="170"/>
      <c r="E46" s="170">
        <f>'実質公債費比率（分子）の構造'!L$48</f>
        <v>175</v>
      </c>
      <c r="F46" s="170"/>
      <c r="G46" s="170"/>
      <c r="H46" s="170">
        <f>'実質公債費比率（分子）の構造'!M$48</f>
        <v>172</v>
      </c>
      <c r="I46" s="170"/>
      <c r="J46" s="170"/>
      <c r="K46" s="170">
        <f>'実質公債費比率（分子）の構造'!N$48</f>
        <v>164</v>
      </c>
      <c r="L46" s="170"/>
      <c r="M46" s="170"/>
      <c r="N46" s="170">
        <f>'実質公債費比率（分子）の構造'!O$48</f>
        <v>154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1684</v>
      </c>
      <c r="C49" s="170"/>
      <c r="D49" s="170"/>
      <c r="E49" s="170">
        <f>'実質公債費比率（分子）の構造'!L$45</f>
        <v>1760</v>
      </c>
      <c r="F49" s="170"/>
      <c r="G49" s="170"/>
      <c r="H49" s="170">
        <f>'実質公債費比率（分子）の構造'!M$45</f>
        <v>1674</v>
      </c>
      <c r="I49" s="170"/>
      <c r="J49" s="170"/>
      <c r="K49" s="170">
        <f>'実質公債費比率（分子）の構造'!N$45</f>
        <v>1518</v>
      </c>
      <c r="L49" s="170"/>
      <c r="M49" s="170"/>
      <c r="N49" s="170">
        <f>'実質公債費比率（分子）の構造'!O$45</f>
        <v>1469</v>
      </c>
      <c r="O49" s="170"/>
      <c r="P49" s="170"/>
    </row>
    <row r="50" spans="1:16" x14ac:dyDescent="0.15">
      <c r="A50" s="170" t="s">
        <v>67</v>
      </c>
      <c r="B50" s="170" t="e">
        <f>NA()</f>
        <v>#N/A</v>
      </c>
      <c r="C50" s="170">
        <f>IF(ISNUMBER('実質公債費比率（分子）の構造'!K$53),'実質公債費比率（分子）の構造'!K$53,NA())</f>
        <v>397</v>
      </c>
      <c r="D50" s="170" t="e">
        <f>NA()</f>
        <v>#N/A</v>
      </c>
      <c r="E50" s="170" t="e">
        <f>NA()</f>
        <v>#N/A</v>
      </c>
      <c r="F50" s="170">
        <f>IF(ISNUMBER('実質公債費比率（分子）の構造'!L$53),'実質公債費比率（分子）の構造'!L$53,NA())</f>
        <v>490</v>
      </c>
      <c r="G50" s="170" t="e">
        <f>NA()</f>
        <v>#N/A</v>
      </c>
      <c r="H50" s="170" t="e">
        <f>NA()</f>
        <v>#N/A</v>
      </c>
      <c r="I50" s="170">
        <f>IF(ISNUMBER('実質公債費比率（分子）の構造'!M$53),'実質公債費比率（分子）の構造'!M$53,NA())</f>
        <v>463</v>
      </c>
      <c r="J50" s="170" t="e">
        <f>NA()</f>
        <v>#N/A</v>
      </c>
      <c r="K50" s="170" t="e">
        <f>NA()</f>
        <v>#N/A</v>
      </c>
      <c r="L50" s="170">
        <f>IF(ISNUMBER('実質公債費比率（分子）の構造'!N$53),'実質公債費比率（分子）の構造'!N$53,NA())</f>
        <v>434</v>
      </c>
      <c r="M50" s="170" t="e">
        <f>NA()</f>
        <v>#N/A</v>
      </c>
      <c r="N50" s="170" t="e">
        <f>NA()</f>
        <v>#N/A</v>
      </c>
      <c r="O50" s="170">
        <f>IF(ISNUMBER('実質公債費比率（分子）の構造'!O$53),'実質公債費比率（分子）の構造'!O$53,NA())</f>
        <v>437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11923</v>
      </c>
      <c r="E56" s="169"/>
      <c r="F56" s="169"/>
      <c r="G56" s="169">
        <f>'将来負担比率（分子）の構造'!J$52</f>
        <v>11624</v>
      </c>
      <c r="H56" s="169"/>
      <c r="I56" s="169"/>
      <c r="J56" s="169">
        <f>'将来負担比率（分子）の構造'!K$52</f>
        <v>11380</v>
      </c>
      <c r="K56" s="169"/>
      <c r="L56" s="169"/>
      <c r="M56" s="169">
        <f>'将来負担比率（分子）の構造'!L$52</f>
        <v>11288</v>
      </c>
      <c r="N56" s="169"/>
      <c r="O56" s="169"/>
      <c r="P56" s="169">
        <f>'将来負担比率（分子）の構造'!M$52</f>
        <v>10659</v>
      </c>
    </row>
    <row r="57" spans="1:16" x14ac:dyDescent="0.15">
      <c r="A57" s="169" t="s">
        <v>42</v>
      </c>
      <c r="B57" s="169"/>
      <c r="C57" s="169"/>
      <c r="D57" s="169">
        <f>'将来負担比率（分子）の構造'!I$51</f>
        <v>61</v>
      </c>
      <c r="E57" s="169"/>
      <c r="F57" s="169"/>
      <c r="G57" s="169">
        <f>'将来負担比率（分子）の構造'!J$51</f>
        <v>22</v>
      </c>
      <c r="H57" s="169"/>
      <c r="I57" s="169"/>
      <c r="J57" s="169">
        <f>'将来負担比率（分子）の構造'!K$51</f>
        <v>7</v>
      </c>
      <c r="K57" s="169"/>
      <c r="L57" s="169"/>
      <c r="M57" s="169">
        <f>'将来負担比率（分子）の構造'!L$51</f>
        <v>6</v>
      </c>
      <c r="N57" s="169"/>
      <c r="O57" s="169"/>
      <c r="P57" s="169">
        <f>'将来負担比率（分子）の構造'!M$51</f>
        <v>5</v>
      </c>
    </row>
    <row r="58" spans="1:16" x14ac:dyDescent="0.15">
      <c r="A58" s="169" t="s">
        <v>41</v>
      </c>
      <c r="B58" s="169"/>
      <c r="C58" s="169"/>
      <c r="D58" s="169">
        <f>'将来負担比率（分子）の構造'!I$50</f>
        <v>8012</v>
      </c>
      <c r="E58" s="169"/>
      <c r="F58" s="169"/>
      <c r="G58" s="169">
        <f>'将来負担比率（分子）の構造'!J$50</f>
        <v>8059</v>
      </c>
      <c r="H58" s="169"/>
      <c r="I58" s="169"/>
      <c r="J58" s="169">
        <f>'将来負担比率（分子）の構造'!K$50</f>
        <v>8163</v>
      </c>
      <c r="K58" s="169"/>
      <c r="L58" s="169"/>
      <c r="M58" s="169">
        <f>'将来負担比率（分子）の構造'!L$50</f>
        <v>8539</v>
      </c>
      <c r="N58" s="169"/>
      <c r="O58" s="169"/>
      <c r="P58" s="169">
        <f>'将来負担比率（分子）の構造'!M$50</f>
        <v>10140</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1083</v>
      </c>
      <c r="C62" s="169"/>
      <c r="D62" s="169"/>
      <c r="E62" s="169">
        <f>'将来負担比率（分子）の構造'!J$45</f>
        <v>979</v>
      </c>
      <c r="F62" s="169"/>
      <c r="G62" s="169"/>
      <c r="H62" s="169">
        <f>'将来負担比率（分子）の構造'!K$45</f>
        <v>852</v>
      </c>
      <c r="I62" s="169"/>
      <c r="J62" s="169"/>
      <c r="K62" s="169">
        <f>'将来負担比率（分子）の構造'!L$45</f>
        <v>878</v>
      </c>
      <c r="L62" s="169"/>
      <c r="M62" s="169"/>
      <c r="N62" s="169">
        <f>'将来負担比率（分子）の構造'!M$45</f>
        <v>775</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1287</v>
      </c>
      <c r="C64" s="169"/>
      <c r="D64" s="169"/>
      <c r="E64" s="169">
        <f>'将来負担比率（分子）の構造'!J$43</f>
        <v>1299</v>
      </c>
      <c r="F64" s="169"/>
      <c r="G64" s="169"/>
      <c r="H64" s="169">
        <f>'将来負担比率（分子）の構造'!K$43</f>
        <v>1230</v>
      </c>
      <c r="I64" s="169"/>
      <c r="J64" s="169"/>
      <c r="K64" s="169">
        <f>'将来負担比率（分子）の構造'!L$43</f>
        <v>1052</v>
      </c>
      <c r="L64" s="169"/>
      <c r="M64" s="169"/>
      <c r="N64" s="169">
        <f>'将来負担比率（分子）の構造'!M$43</f>
        <v>955</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14316</v>
      </c>
      <c r="C66" s="169"/>
      <c r="D66" s="169"/>
      <c r="E66" s="169">
        <f>'将来負担比率（分子）の構造'!J$41</f>
        <v>13858</v>
      </c>
      <c r="F66" s="169"/>
      <c r="G66" s="169"/>
      <c r="H66" s="169">
        <f>'将来負担比率（分子）の構造'!K$41</f>
        <v>13653</v>
      </c>
      <c r="I66" s="169"/>
      <c r="J66" s="169"/>
      <c r="K66" s="169">
        <f>'将来負担比率（分子）の構造'!L$41</f>
        <v>13508</v>
      </c>
      <c r="L66" s="169"/>
      <c r="M66" s="169"/>
      <c r="N66" s="169">
        <f>'将来負担比率（分子）の構造'!M$41</f>
        <v>13153</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3708</v>
      </c>
      <c r="C72" s="173">
        <f>基金残高に係る経年分析!G55</f>
        <v>3711</v>
      </c>
      <c r="D72" s="173">
        <f>基金残高に係る経年分析!H55</f>
        <v>3713</v>
      </c>
    </row>
    <row r="73" spans="1:16" x14ac:dyDescent="0.15">
      <c r="A73" s="172" t="s">
        <v>74</v>
      </c>
      <c r="B73" s="173">
        <f>基金残高に係る経年分析!F56</f>
        <v>2418</v>
      </c>
      <c r="C73" s="173">
        <f>基金残高に係る経年分析!G56</f>
        <v>2419</v>
      </c>
      <c r="D73" s="173">
        <f>基金残高に係る経年分析!H56</f>
        <v>2421</v>
      </c>
    </row>
    <row r="74" spans="1:16" x14ac:dyDescent="0.15">
      <c r="A74" s="172" t="s">
        <v>75</v>
      </c>
      <c r="B74" s="173">
        <f>基金残高に係る経年分析!F57</f>
        <v>3837</v>
      </c>
      <c r="C74" s="173">
        <f>基金残高に係る経年分析!G57</f>
        <v>4493</v>
      </c>
      <c r="D74" s="173">
        <f>基金残高に係る経年分析!H57</f>
        <v>3922</v>
      </c>
    </row>
  </sheetData>
  <sheetProtection algorithmName="SHA-512" hashValue="gYw8IAVu4ipWHUu2oxAUpxocnZiTy+DgjBTD0yqTCLnp9hc/mccUjyK3LReudvRaILap3Oo0JDJHdD7oe/Lw9w==" saltValue="/tNKw2/pWt475XHL/65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986515</v>
      </c>
      <c r="S5" s="664"/>
      <c r="T5" s="664"/>
      <c r="U5" s="664"/>
      <c r="V5" s="664"/>
      <c r="W5" s="664"/>
      <c r="X5" s="664"/>
      <c r="Y5" s="689"/>
      <c r="Z5" s="702">
        <v>8</v>
      </c>
      <c r="AA5" s="702"/>
      <c r="AB5" s="702"/>
      <c r="AC5" s="702"/>
      <c r="AD5" s="703">
        <v>986515</v>
      </c>
      <c r="AE5" s="703"/>
      <c r="AF5" s="703"/>
      <c r="AG5" s="703"/>
      <c r="AH5" s="703"/>
      <c r="AI5" s="703"/>
      <c r="AJ5" s="703"/>
      <c r="AK5" s="703"/>
      <c r="AL5" s="690">
        <v>15.7</v>
      </c>
      <c r="AM5" s="672"/>
      <c r="AN5" s="672"/>
      <c r="AO5" s="691"/>
      <c r="AP5" s="666" t="s">
        <v>216</v>
      </c>
      <c r="AQ5" s="667"/>
      <c r="AR5" s="667"/>
      <c r="AS5" s="667"/>
      <c r="AT5" s="667"/>
      <c r="AU5" s="667"/>
      <c r="AV5" s="667"/>
      <c r="AW5" s="667"/>
      <c r="AX5" s="667"/>
      <c r="AY5" s="667"/>
      <c r="AZ5" s="667"/>
      <c r="BA5" s="667"/>
      <c r="BB5" s="667"/>
      <c r="BC5" s="667"/>
      <c r="BD5" s="667"/>
      <c r="BE5" s="667"/>
      <c r="BF5" s="668"/>
      <c r="BG5" s="608">
        <v>985822</v>
      </c>
      <c r="BH5" s="609"/>
      <c r="BI5" s="609"/>
      <c r="BJ5" s="609"/>
      <c r="BK5" s="609"/>
      <c r="BL5" s="609"/>
      <c r="BM5" s="609"/>
      <c r="BN5" s="610"/>
      <c r="BO5" s="646">
        <v>99.9</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299341</v>
      </c>
      <c r="S6" s="609"/>
      <c r="T6" s="609"/>
      <c r="U6" s="609"/>
      <c r="V6" s="609"/>
      <c r="W6" s="609"/>
      <c r="X6" s="609"/>
      <c r="Y6" s="610"/>
      <c r="Z6" s="646">
        <v>2.4</v>
      </c>
      <c r="AA6" s="646"/>
      <c r="AB6" s="646"/>
      <c r="AC6" s="646"/>
      <c r="AD6" s="647">
        <v>299341</v>
      </c>
      <c r="AE6" s="647"/>
      <c r="AF6" s="647"/>
      <c r="AG6" s="647"/>
      <c r="AH6" s="647"/>
      <c r="AI6" s="647"/>
      <c r="AJ6" s="647"/>
      <c r="AK6" s="647"/>
      <c r="AL6" s="611">
        <v>4.8</v>
      </c>
      <c r="AM6" s="612"/>
      <c r="AN6" s="612"/>
      <c r="AO6" s="648"/>
      <c r="AP6" s="605" t="s">
        <v>221</v>
      </c>
      <c r="AQ6" s="606"/>
      <c r="AR6" s="606"/>
      <c r="AS6" s="606"/>
      <c r="AT6" s="606"/>
      <c r="AU6" s="606"/>
      <c r="AV6" s="606"/>
      <c r="AW6" s="606"/>
      <c r="AX6" s="606"/>
      <c r="AY6" s="606"/>
      <c r="AZ6" s="606"/>
      <c r="BA6" s="606"/>
      <c r="BB6" s="606"/>
      <c r="BC6" s="606"/>
      <c r="BD6" s="606"/>
      <c r="BE6" s="606"/>
      <c r="BF6" s="607"/>
      <c r="BG6" s="608">
        <v>985822</v>
      </c>
      <c r="BH6" s="609"/>
      <c r="BI6" s="609"/>
      <c r="BJ6" s="609"/>
      <c r="BK6" s="609"/>
      <c r="BL6" s="609"/>
      <c r="BM6" s="609"/>
      <c r="BN6" s="610"/>
      <c r="BO6" s="646">
        <v>99.9</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69472</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69412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415</v>
      </c>
      <c r="S7" s="609"/>
      <c r="T7" s="609"/>
      <c r="U7" s="609"/>
      <c r="V7" s="609"/>
      <c r="W7" s="609"/>
      <c r="X7" s="609"/>
      <c r="Y7" s="610"/>
      <c r="Z7" s="646">
        <v>0</v>
      </c>
      <c r="AA7" s="646"/>
      <c r="AB7" s="646"/>
      <c r="AC7" s="646"/>
      <c r="AD7" s="647">
        <v>415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409053</v>
      </c>
      <c r="BH7" s="609"/>
      <c r="BI7" s="609"/>
      <c r="BJ7" s="609"/>
      <c r="BK7" s="609"/>
      <c r="BL7" s="609"/>
      <c r="BM7" s="609"/>
      <c r="BN7" s="610"/>
      <c r="BO7" s="646">
        <v>41.5</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2344762</v>
      </c>
      <c r="CS7" s="609"/>
      <c r="CT7" s="609"/>
      <c r="CU7" s="609"/>
      <c r="CV7" s="609"/>
      <c r="CW7" s="609"/>
      <c r="CX7" s="609"/>
      <c r="CY7" s="610"/>
      <c r="CZ7" s="646">
        <v>20.2</v>
      </c>
      <c r="DA7" s="646"/>
      <c r="DB7" s="646"/>
      <c r="DC7" s="646"/>
      <c r="DD7" s="614">
        <v>121951</v>
      </c>
      <c r="DE7" s="609"/>
      <c r="DF7" s="609"/>
      <c r="DG7" s="609"/>
      <c r="DH7" s="609"/>
      <c r="DI7" s="609"/>
      <c r="DJ7" s="609"/>
      <c r="DK7" s="609"/>
      <c r="DL7" s="609"/>
      <c r="DM7" s="609"/>
      <c r="DN7" s="609"/>
      <c r="DO7" s="609"/>
      <c r="DP7" s="610"/>
      <c r="DQ7" s="614">
        <v>1670054</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8034</v>
      </c>
      <c r="S8" s="609"/>
      <c r="T8" s="609"/>
      <c r="U8" s="609"/>
      <c r="V8" s="609"/>
      <c r="W8" s="609"/>
      <c r="X8" s="609"/>
      <c r="Y8" s="610"/>
      <c r="Z8" s="646">
        <v>0.1</v>
      </c>
      <c r="AA8" s="646"/>
      <c r="AB8" s="646"/>
      <c r="AC8" s="646"/>
      <c r="AD8" s="647">
        <v>8034</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11740</v>
      </c>
      <c r="BH8" s="609"/>
      <c r="BI8" s="609"/>
      <c r="BJ8" s="609"/>
      <c r="BK8" s="609"/>
      <c r="BL8" s="609"/>
      <c r="BM8" s="609"/>
      <c r="BN8" s="610"/>
      <c r="BO8" s="646">
        <v>1.2</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1581587</v>
      </c>
      <c r="CS8" s="609"/>
      <c r="CT8" s="609"/>
      <c r="CU8" s="609"/>
      <c r="CV8" s="609"/>
      <c r="CW8" s="609"/>
      <c r="CX8" s="609"/>
      <c r="CY8" s="610"/>
      <c r="CZ8" s="646">
        <v>13.6</v>
      </c>
      <c r="DA8" s="646"/>
      <c r="DB8" s="646"/>
      <c r="DC8" s="646"/>
      <c r="DD8" s="614">
        <v>28868</v>
      </c>
      <c r="DE8" s="609"/>
      <c r="DF8" s="609"/>
      <c r="DG8" s="609"/>
      <c r="DH8" s="609"/>
      <c r="DI8" s="609"/>
      <c r="DJ8" s="609"/>
      <c r="DK8" s="609"/>
      <c r="DL8" s="609"/>
      <c r="DM8" s="609"/>
      <c r="DN8" s="609"/>
      <c r="DO8" s="609"/>
      <c r="DP8" s="610"/>
      <c r="DQ8" s="614">
        <v>1222104</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8523</v>
      </c>
      <c r="S9" s="609"/>
      <c r="T9" s="609"/>
      <c r="U9" s="609"/>
      <c r="V9" s="609"/>
      <c r="W9" s="609"/>
      <c r="X9" s="609"/>
      <c r="Y9" s="610"/>
      <c r="Z9" s="646">
        <v>0.1</v>
      </c>
      <c r="AA9" s="646"/>
      <c r="AB9" s="646"/>
      <c r="AC9" s="646"/>
      <c r="AD9" s="647">
        <v>8523</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252725</v>
      </c>
      <c r="BH9" s="609"/>
      <c r="BI9" s="609"/>
      <c r="BJ9" s="609"/>
      <c r="BK9" s="609"/>
      <c r="BL9" s="609"/>
      <c r="BM9" s="609"/>
      <c r="BN9" s="610"/>
      <c r="BO9" s="646">
        <v>25.6</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878271</v>
      </c>
      <c r="CS9" s="609"/>
      <c r="CT9" s="609"/>
      <c r="CU9" s="609"/>
      <c r="CV9" s="609"/>
      <c r="CW9" s="609"/>
      <c r="CX9" s="609"/>
      <c r="CY9" s="610"/>
      <c r="CZ9" s="646">
        <v>7.6</v>
      </c>
      <c r="DA9" s="646"/>
      <c r="DB9" s="646"/>
      <c r="DC9" s="646"/>
      <c r="DD9" s="614">
        <v>17927</v>
      </c>
      <c r="DE9" s="609"/>
      <c r="DF9" s="609"/>
      <c r="DG9" s="609"/>
      <c r="DH9" s="609"/>
      <c r="DI9" s="609"/>
      <c r="DJ9" s="609"/>
      <c r="DK9" s="609"/>
      <c r="DL9" s="609"/>
      <c r="DM9" s="609"/>
      <c r="DN9" s="609"/>
      <c r="DO9" s="609"/>
      <c r="DP9" s="610"/>
      <c r="DQ9" s="614">
        <v>801256</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20870</v>
      </c>
      <c r="BH10" s="609"/>
      <c r="BI10" s="609"/>
      <c r="BJ10" s="609"/>
      <c r="BK10" s="609"/>
      <c r="BL10" s="609"/>
      <c r="BM10" s="609"/>
      <c r="BN10" s="610"/>
      <c r="BO10" s="646">
        <v>2.1</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170749</v>
      </c>
      <c r="S11" s="609"/>
      <c r="T11" s="609"/>
      <c r="U11" s="609"/>
      <c r="V11" s="609"/>
      <c r="W11" s="609"/>
      <c r="X11" s="609"/>
      <c r="Y11" s="610"/>
      <c r="Z11" s="611">
        <v>1.4</v>
      </c>
      <c r="AA11" s="612"/>
      <c r="AB11" s="612"/>
      <c r="AC11" s="613"/>
      <c r="AD11" s="614">
        <v>170749</v>
      </c>
      <c r="AE11" s="609"/>
      <c r="AF11" s="609"/>
      <c r="AG11" s="609"/>
      <c r="AH11" s="609"/>
      <c r="AI11" s="609"/>
      <c r="AJ11" s="609"/>
      <c r="AK11" s="610"/>
      <c r="AL11" s="611">
        <v>2.7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123718</v>
      </c>
      <c r="BH11" s="609"/>
      <c r="BI11" s="609"/>
      <c r="BJ11" s="609"/>
      <c r="BK11" s="609"/>
      <c r="BL11" s="609"/>
      <c r="BM11" s="609"/>
      <c r="BN11" s="610"/>
      <c r="BO11" s="646">
        <v>12.5</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1271209</v>
      </c>
      <c r="CS11" s="609"/>
      <c r="CT11" s="609"/>
      <c r="CU11" s="609"/>
      <c r="CV11" s="609"/>
      <c r="CW11" s="609"/>
      <c r="CX11" s="609"/>
      <c r="CY11" s="610"/>
      <c r="CZ11" s="646">
        <v>11</v>
      </c>
      <c r="DA11" s="646"/>
      <c r="DB11" s="646"/>
      <c r="DC11" s="646"/>
      <c r="DD11" s="614">
        <v>695530</v>
      </c>
      <c r="DE11" s="609"/>
      <c r="DF11" s="609"/>
      <c r="DG11" s="609"/>
      <c r="DH11" s="609"/>
      <c r="DI11" s="609"/>
      <c r="DJ11" s="609"/>
      <c r="DK11" s="609"/>
      <c r="DL11" s="609"/>
      <c r="DM11" s="609"/>
      <c r="DN11" s="609"/>
      <c r="DO11" s="609"/>
      <c r="DP11" s="610"/>
      <c r="DQ11" s="614">
        <v>628773</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500211</v>
      </c>
      <c r="BH12" s="609"/>
      <c r="BI12" s="609"/>
      <c r="BJ12" s="609"/>
      <c r="BK12" s="609"/>
      <c r="BL12" s="609"/>
      <c r="BM12" s="609"/>
      <c r="BN12" s="610"/>
      <c r="BO12" s="646">
        <v>50.7</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147589</v>
      </c>
      <c r="CS12" s="609"/>
      <c r="CT12" s="609"/>
      <c r="CU12" s="609"/>
      <c r="CV12" s="609"/>
      <c r="CW12" s="609"/>
      <c r="CX12" s="609"/>
      <c r="CY12" s="610"/>
      <c r="CZ12" s="646">
        <v>1.3</v>
      </c>
      <c r="DA12" s="646"/>
      <c r="DB12" s="646"/>
      <c r="DC12" s="646"/>
      <c r="DD12" s="614">
        <v>14581</v>
      </c>
      <c r="DE12" s="609"/>
      <c r="DF12" s="609"/>
      <c r="DG12" s="609"/>
      <c r="DH12" s="609"/>
      <c r="DI12" s="609"/>
      <c r="DJ12" s="609"/>
      <c r="DK12" s="609"/>
      <c r="DL12" s="609"/>
      <c r="DM12" s="609"/>
      <c r="DN12" s="609"/>
      <c r="DO12" s="609"/>
      <c r="DP12" s="610"/>
      <c r="DQ12" s="614">
        <v>113810</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422356</v>
      </c>
      <c r="BH13" s="609"/>
      <c r="BI13" s="609"/>
      <c r="BJ13" s="609"/>
      <c r="BK13" s="609"/>
      <c r="BL13" s="609"/>
      <c r="BM13" s="609"/>
      <c r="BN13" s="610"/>
      <c r="BO13" s="646">
        <v>42.8</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957541</v>
      </c>
      <c r="CS13" s="609"/>
      <c r="CT13" s="609"/>
      <c r="CU13" s="609"/>
      <c r="CV13" s="609"/>
      <c r="CW13" s="609"/>
      <c r="CX13" s="609"/>
      <c r="CY13" s="610"/>
      <c r="CZ13" s="646">
        <v>8.3000000000000007</v>
      </c>
      <c r="DA13" s="646"/>
      <c r="DB13" s="646"/>
      <c r="DC13" s="646"/>
      <c r="DD13" s="614">
        <v>775408</v>
      </c>
      <c r="DE13" s="609"/>
      <c r="DF13" s="609"/>
      <c r="DG13" s="609"/>
      <c r="DH13" s="609"/>
      <c r="DI13" s="609"/>
      <c r="DJ13" s="609"/>
      <c r="DK13" s="609"/>
      <c r="DL13" s="609"/>
      <c r="DM13" s="609"/>
      <c r="DN13" s="609"/>
      <c r="DO13" s="609"/>
      <c r="DP13" s="610"/>
      <c r="DQ13" s="614">
        <v>325124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801</v>
      </c>
      <c r="S14" s="609"/>
      <c r="T14" s="609"/>
      <c r="U14" s="609"/>
      <c r="V14" s="609"/>
      <c r="W14" s="609"/>
      <c r="X14" s="609"/>
      <c r="Y14" s="610"/>
      <c r="Z14" s="646">
        <v>0</v>
      </c>
      <c r="AA14" s="646"/>
      <c r="AB14" s="646"/>
      <c r="AC14" s="646"/>
      <c r="AD14" s="647">
        <v>801</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37546</v>
      </c>
      <c r="BH14" s="609"/>
      <c r="BI14" s="609"/>
      <c r="BJ14" s="609"/>
      <c r="BK14" s="609"/>
      <c r="BL14" s="609"/>
      <c r="BM14" s="609"/>
      <c r="BN14" s="610"/>
      <c r="BO14" s="646">
        <v>3.8</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430780</v>
      </c>
      <c r="CS14" s="609"/>
      <c r="CT14" s="609"/>
      <c r="CU14" s="609"/>
      <c r="CV14" s="609"/>
      <c r="CW14" s="609"/>
      <c r="CX14" s="609"/>
      <c r="CY14" s="610"/>
      <c r="CZ14" s="646">
        <v>3.7</v>
      </c>
      <c r="DA14" s="646"/>
      <c r="DB14" s="646"/>
      <c r="DC14" s="646"/>
      <c r="DD14" s="614">
        <v>66491</v>
      </c>
      <c r="DE14" s="609"/>
      <c r="DF14" s="609"/>
      <c r="DG14" s="609"/>
      <c r="DH14" s="609"/>
      <c r="DI14" s="609"/>
      <c r="DJ14" s="609"/>
      <c r="DK14" s="609"/>
      <c r="DL14" s="609"/>
      <c r="DM14" s="609"/>
      <c r="DN14" s="609"/>
      <c r="DO14" s="609"/>
      <c r="DP14" s="610"/>
      <c r="DQ14" s="614">
        <v>391061</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39012</v>
      </c>
      <c r="BH15" s="609"/>
      <c r="BI15" s="609"/>
      <c r="BJ15" s="609"/>
      <c r="BK15" s="609"/>
      <c r="BL15" s="609"/>
      <c r="BM15" s="609"/>
      <c r="BN15" s="610"/>
      <c r="BO15" s="646">
        <v>4</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2181725</v>
      </c>
      <c r="CS15" s="609"/>
      <c r="CT15" s="609"/>
      <c r="CU15" s="609"/>
      <c r="CV15" s="609"/>
      <c r="CW15" s="609"/>
      <c r="CX15" s="609"/>
      <c r="CY15" s="610"/>
      <c r="CZ15" s="646">
        <v>18.8</v>
      </c>
      <c r="DA15" s="646"/>
      <c r="DB15" s="646"/>
      <c r="DC15" s="646"/>
      <c r="DD15" s="614">
        <v>1611723</v>
      </c>
      <c r="DE15" s="609"/>
      <c r="DF15" s="609"/>
      <c r="DG15" s="609"/>
      <c r="DH15" s="609"/>
      <c r="DI15" s="609"/>
      <c r="DJ15" s="609"/>
      <c r="DK15" s="609"/>
      <c r="DL15" s="609"/>
      <c r="DM15" s="609"/>
      <c r="DN15" s="609"/>
      <c r="DO15" s="609"/>
      <c r="DP15" s="610"/>
      <c r="DQ15" s="614">
        <v>518235</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9329</v>
      </c>
      <c r="S16" s="609"/>
      <c r="T16" s="609"/>
      <c r="U16" s="609"/>
      <c r="V16" s="609"/>
      <c r="W16" s="609"/>
      <c r="X16" s="609"/>
      <c r="Y16" s="610"/>
      <c r="Z16" s="646">
        <v>0.1</v>
      </c>
      <c r="AA16" s="646"/>
      <c r="AB16" s="646"/>
      <c r="AC16" s="646"/>
      <c r="AD16" s="647">
        <v>9329</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258173</v>
      </c>
      <c r="CS16" s="609"/>
      <c r="CT16" s="609"/>
      <c r="CU16" s="609"/>
      <c r="CV16" s="609"/>
      <c r="CW16" s="609"/>
      <c r="CX16" s="609"/>
      <c r="CY16" s="610"/>
      <c r="CZ16" s="646">
        <v>2.2000000000000002</v>
      </c>
      <c r="DA16" s="646"/>
      <c r="DB16" s="646"/>
      <c r="DC16" s="646"/>
      <c r="DD16" s="614" t="s">
        <v>122</v>
      </c>
      <c r="DE16" s="609"/>
      <c r="DF16" s="609"/>
      <c r="DG16" s="609"/>
      <c r="DH16" s="609"/>
      <c r="DI16" s="609"/>
      <c r="DJ16" s="609"/>
      <c r="DK16" s="609"/>
      <c r="DL16" s="609"/>
      <c r="DM16" s="609"/>
      <c r="DN16" s="609"/>
      <c r="DO16" s="609"/>
      <c r="DP16" s="610"/>
      <c r="DQ16" s="614">
        <v>47096</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17150</v>
      </c>
      <c r="S17" s="609"/>
      <c r="T17" s="609"/>
      <c r="U17" s="609"/>
      <c r="V17" s="609"/>
      <c r="W17" s="609"/>
      <c r="X17" s="609"/>
      <c r="Y17" s="610"/>
      <c r="Z17" s="646">
        <v>0.1</v>
      </c>
      <c r="AA17" s="646"/>
      <c r="AB17" s="646"/>
      <c r="AC17" s="646"/>
      <c r="AD17" s="647">
        <v>17150</v>
      </c>
      <c r="AE17" s="647"/>
      <c r="AF17" s="647"/>
      <c r="AG17" s="647"/>
      <c r="AH17" s="647"/>
      <c r="AI17" s="647"/>
      <c r="AJ17" s="647"/>
      <c r="AK17" s="647"/>
      <c r="AL17" s="611">
        <v>0.3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1468808</v>
      </c>
      <c r="CS17" s="609"/>
      <c r="CT17" s="609"/>
      <c r="CU17" s="609"/>
      <c r="CV17" s="609"/>
      <c r="CW17" s="609"/>
      <c r="CX17" s="609"/>
      <c r="CY17" s="610"/>
      <c r="CZ17" s="646">
        <v>12.7</v>
      </c>
      <c r="DA17" s="646"/>
      <c r="DB17" s="646"/>
      <c r="DC17" s="646"/>
      <c r="DD17" s="614" t="s">
        <v>122</v>
      </c>
      <c r="DE17" s="609"/>
      <c r="DF17" s="609"/>
      <c r="DG17" s="609"/>
      <c r="DH17" s="609"/>
      <c r="DI17" s="609"/>
      <c r="DJ17" s="609"/>
      <c r="DK17" s="609"/>
      <c r="DL17" s="609"/>
      <c r="DM17" s="609"/>
      <c r="DN17" s="609"/>
      <c r="DO17" s="609"/>
      <c r="DP17" s="610"/>
      <c r="DQ17" s="614">
        <v>1468005</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10482</v>
      </c>
      <c r="S18" s="609"/>
      <c r="T18" s="609"/>
      <c r="U18" s="609"/>
      <c r="V18" s="609"/>
      <c r="W18" s="609"/>
      <c r="X18" s="609"/>
      <c r="Y18" s="610"/>
      <c r="Z18" s="646">
        <v>0.1</v>
      </c>
      <c r="AA18" s="646"/>
      <c r="AB18" s="646"/>
      <c r="AC18" s="646"/>
      <c r="AD18" s="647">
        <v>10482</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1533</v>
      </c>
      <c r="S19" s="609"/>
      <c r="T19" s="609"/>
      <c r="U19" s="609"/>
      <c r="V19" s="609"/>
      <c r="W19" s="609"/>
      <c r="X19" s="609"/>
      <c r="Y19" s="610"/>
      <c r="Z19" s="646">
        <v>0</v>
      </c>
      <c r="AA19" s="646"/>
      <c r="AB19" s="646"/>
      <c r="AC19" s="646"/>
      <c r="AD19" s="647">
        <v>1533</v>
      </c>
      <c r="AE19" s="647"/>
      <c r="AF19" s="647"/>
      <c r="AG19" s="647"/>
      <c r="AH19" s="647"/>
      <c r="AI19" s="647"/>
      <c r="AJ19" s="647"/>
      <c r="AK19" s="647"/>
      <c r="AL19" s="611">
        <v>0</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693</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8949</v>
      </c>
      <c r="S20" s="609"/>
      <c r="T20" s="609"/>
      <c r="U20" s="609"/>
      <c r="V20" s="609"/>
      <c r="W20" s="609"/>
      <c r="X20" s="609"/>
      <c r="Y20" s="610"/>
      <c r="Z20" s="646">
        <v>0.1</v>
      </c>
      <c r="AA20" s="646"/>
      <c r="AB20" s="646"/>
      <c r="AC20" s="646"/>
      <c r="AD20" s="647">
        <v>8949</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693</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11589917</v>
      </c>
      <c r="CS20" s="609"/>
      <c r="CT20" s="609"/>
      <c r="CU20" s="609"/>
      <c r="CV20" s="609"/>
      <c r="CW20" s="609"/>
      <c r="CX20" s="609"/>
      <c r="CY20" s="610"/>
      <c r="CZ20" s="646">
        <v>100</v>
      </c>
      <c r="DA20" s="646"/>
      <c r="DB20" s="646"/>
      <c r="DC20" s="646"/>
      <c r="DD20" s="614">
        <v>3332479</v>
      </c>
      <c r="DE20" s="609"/>
      <c r="DF20" s="609"/>
      <c r="DG20" s="609"/>
      <c r="DH20" s="609"/>
      <c r="DI20" s="609"/>
      <c r="DJ20" s="609"/>
      <c r="DK20" s="609"/>
      <c r="DL20" s="609"/>
      <c r="DM20" s="609"/>
      <c r="DN20" s="609"/>
      <c r="DO20" s="609"/>
      <c r="DP20" s="610"/>
      <c r="DQ20" s="614">
        <v>7254930</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5431952</v>
      </c>
      <c r="S21" s="609"/>
      <c r="T21" s="609"/>
      <c r="U21" s="609"/>
      <c r="V21" s="609"/>
      <c r="W21" s="609"/>
      <c r="X21" s="609"/>
      <c r="Y21" s="610"/>
      <c r="Z21" s="646">
        <v>44.1</v>
      </c>
      <c r="AA21" s="646"/>
      <c r="AB21" s="646"/>
      <c r="AC21" s="646"/>
      <c r="AD21" s="647">
        <v>4765177</v>
      </c>
      <c r="AE21" s="647"/>
      <c r="AF21" s="647"/>
      <c r="AG21" s="647"/>
      <c r="AH21" s="647"/>
      <c r="AI21" s="647"/>
      <c r="AJ21" s="647"/>
      <c r="AK21" s="647"/>
      <c r="AL21" s="611">
        <v>75.900000000000006</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693</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4765177</v>
      </c>
      <c r="S22" s="609"/>
      <c r="T22" s="609"/>
      <c r="U22" s="609"/>
      <c r="V22" s="609"/>
      <c r="W22" s="609"/>
      <c r="X22" s="609"/>
      <c r="Y22" s="610"/>
      <c r="Z22" s="646">
        <v>38.700000000000003</v>
      </c>
      <c r="AA22" s="646"/>
      <c r="AB22" s="646"/>
      <c r="AC22" s="646"/>
      <c r="AD22" s="647">
        <v>4765177</v>
      </c>
      <c r="AE22" s="647"/>
      <c r="AF22" s="647"/>
      <c r="AG22" s="647"/>
      <c r="AH22" s="647"/>
      <c r="AI22" s="647"/>
      <c r="AJ22" s="647"/>
      <c r="AK22" s="647"/>
      <c r="AL22" s="611">
        <v>75.900000000000006</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666775</v>
      </c>
      <c r="S23" s="609"/>
      <c r="T23" s="609"/>
      <c r="U23" s="609"/>
      <c r="V23" s="609"/>
      <c r="W23" s="609"/>
      <c r="X23" s="609"/>
      <c r="Y23" s="610"/>
      <c r="Z23" s="646">
        <v>5.4</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4009915</v>
      </c>
      <c r="CS24" s="664"/>
      <c r="CT24" s="664"/>
      <c r="CU24" s="664"/>
      <c r="CV24" s="664"/>
      <c r="CW24" s="664"/>
      <c r="CX24" s="664"/>
      <c r="CY24" s="689"/>
      <c r="CZ24" s="690">
        <v>34.6</v>
      </c>
      <c r="DA24" s="672"/>
      <c r="DB24" s="672"/>
      <c r="DC24" s="692"/>
      <c r="DD24" s="688">
        <v>3731210</v>
      </c>
      <c r="DE24" s="664"/>
      <c r="DF24" s="664"/>
      <c r="DG24" s="664"/>
      <c r="DH24" s="664"/>
      <c r="DI24" s="664"/>
      <c r="DJ24" s="664"/>
      <c r="DK24" s="689"/>
      <c r="DL24" s="688">
        <v>3591150</v>
      </c>
      <c r="DM24" s="664"/>
      <c r="DN24" s="664"/>
      <c r="DO24" s="664"/>
      <c r="DP24" s="664"/>
      <c r="DQ24" s="664"/>
      <c r="DR24" s="664"/>
      <c r="DS24" s="664"/>
      <c r="DT24" s="664"/>
      <c r="DU24" s="664"/>
      <c r="DV24" s="689"/>
      <c r="DW24" s="690">
        <v>57</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6943291</v>
      </c>
      <c r="S25" s="609"/>
      <c r="T25" s="609"/>
      <c r="U25" s="609"/>
      <c r="V25" s="609"/>
      <c r="W25" s="609"/>
      <c r="X25" s="609"/>
      <c r="Y25" s="610"/>
      <c r="Z25" s="646">
        <v>56.3</v>
      </c>
      <c r="AA25" s="646"/>
      <c r="AB25" s="646"/>
      <c r="AC25" s="646"/>
      <c r="AD25" s="647">
        <v>6276516</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2083149</v>
      </c>
      <c r="CS25" s="621"/>
      <c r="CT25" s="621"/>
      <c r="CU25" s="621"/>
      <c r="CV25" s="621"/>
      <c r="CW25" s="621"/>
      <c r="CX25" s="621"/>
      <c r="CY25" s="622"/>
      <c r="CZ25" s="611">
        <v>18</v>
      </c>
      <c r="DA25" s="623"/>
      <c r="DB25" s="623"/>
      <c r="DC25" s="624"/>
      <c r="DD25" s="614">
        <v>2015886</v>
      </c>
      <c r="DE25" s="621"/>
      <c r="DF25" s="621"/>
      <c r="DG25" s="621"/>
      <c r="DH25" s="621"/>
      <c r="DI25" s="621"/>
      <c r="DJ25" s="621"/>
      <c r="DK25" s="622"/>
      <c r="DL25" s="614">
        <v>2010319</v>
      </c>
      <c r="DM25" s="621"/>
      <c r="DN25" s="621"/>
      <c r="DO25" s="621"/>
      <c r="DP25" s="621"/>
      <c r="DQ25" s="621"/>
      <c r="DR25" s="621"/>
      <c r="DS25" s="621"/>
      <c r="DT25" s="621"/>
      <c r="DU25" s="621"/>
      <c r="DV25" s="622"/>
      <c r="DW25" s="611">
        <v>31.9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878</v>
      </c>
      <c r="S26" s="609"/>
      <c r="T26" s="609"/>
      <c r="U26" s="609"/>
      <c r="V26" s="609"/>
      <c r="W26" s="609"/>
      <c r="X26" s="609"/>
      <c r="Y26" s="610"/>
      <c r="Z26" s="646">
        <v>0</v>
      </c>
      <c r="AA26" s="646"/>
      <c r="AB26" s="646"/>
      <c r="AC26" s="646"/>
      <c r="AD26" s="647">
        <v>878</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1398724</v>
      </c>
      <c r="CS26" s="609"/>
      <c r="CT26" s="609"/>
      <c r="CU26" s="609"/>
      <c r="CV26" s="609"/>
      <c r="CW26" s="609"/>
      <c r="CX26" s="609"/>
      <c r="CY26" s="610"/>
      <c r="CZ26" s="611">
        <v>12.1</v>
      </c>
      <c r="DA26" s="623"/>
      <c r="DB26" s="623"/>
      <c r="DC26" s="624"/>
      <c r="DD26" s="614">
        <v>1350044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18846</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986515</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457958</v>
      </c>
      <c r="CS27" s="621"/>
      <c r="CT27" s="621"/>
      <c r="CU27" s="621"/>
      <c r="CV27" s="621"/>
      <c r="CW27" s="621"/>
      <c r="CX27" s="621"/>
      <c r="CY27" s="622"/>
      <c r="CZ27" s="611">
        <v>4</v>
      </c>
      <c r="DA27" s="623"/>
      <c r="DB27" s="623"/>
      <c r="DC27" s="624"/>
      <c r="DD27" s="614">
        <v>247319</v>
      </c>
      <c r="DE27" s="621"/>
      <c r="DF27" s="621"/>
      <c r="DG27" s="621"/>
      <c r="DH27" s="621"/>
      <c r="DI27" s="621"/>
      <c r="DJ27" s="621"/>
      <c r="DK27" s="622"/>
      <c r="DL27" s="614">
        <v>112826</v>
      </c>
      <c r="DM27" s="621"/>
      <c r="DN27" s="621"/>
      <c r="DO27" s="621"/>
      <c r="DP27" s="621"/>
      <c r="DQ27" s="621"/>
      <c r="DR27" s="621"/>
      <c r="DS27" s="621"/>
      <c r="DT27" s="621"/>
      <c r="DU27" s="621"/>
      <c r="DV27" s="622"/>
      <c r="DW27" s="611">
        <v>1.8</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201837</v>
      </c>
      <c r="S28" s="609"/>
      <c r="T28" s="609"/>
      <c r="U28" s="609"/>
      <c r="V28" s="609"/>
      <c r="W28" s="609"/>
      <c r="X28" s="609"/>
      <c r="Y28" s="610"/>
      <c r="Z28" s="646">
        <v>1.6</v>
      </c>
      <c r="AA28" s="646"/>
      <c r="AB28" s="646"/>
      <c r="AC28" s="646"/>
      <c r="AD28" s="647">
        <v>55</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1468808</v>
      </c>
      <c r="CS28" s="609"/>
      <c r="CT28" s="609"/>
      <c r="CU28" s="609"/>
      <c r="CV28" s="609"/>
      <c r="CW28" s="609"/>
      <c r="CX28" s="609"/>
      <c r="CY28" s="610"/>
      <c r="CZ28" s="611">
        <v>12.7</v>
      </c>
      <c r="DA28" s="623"/>
      <c r="DB28" s="623"/>
      <c r="DC28" s="624"/>
      <c r="DD28" s="614">
        <v>1468005</v>
      </c>
      <c r="DE28" s="609"/>
      <c r="DF28" s="609"/>
      <c r="DG28" s="609"/>
      <c r="DH28" s="609"/>
      <c r="DI28" s="609"/>
      <c r="DJ28" s="609"/>
      <c r="DK28" s="610"/>
      <c r="DL28" s="614">
        <v>1468005</v>
      </c>
      <c r="DM28" s="609"/>
      <c r="DN28" s="609"/>
      <c r="DO28" s="609"/>
      <c r="DP28" s="609"/>
      <c r="DQ28" s="609"/>
      <c r="DR28" s="609"/>
      <c r="DS28" s="609"/>
      <c r="DT28" s="609"/>
      <c r="DU28" s="609"/>
      <c r="DV28" s="610"/>
      <c r="DW28" s="611">
        <v>23.3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17219</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1468808</v>
      </c>
      <c r="CS29" s="621"/>
      <c r="CT29" s="621"/>
      <c r="CU29" s="621"/>
      <c r="CV29" s="621"/>
      <c r="CW29" s="621"/>
      <c r="CX29" s="621"/>
      <c r="CY29" s="622"/>
      <c r="CZ29" s="611">
        <v>12.7</v>
      </c>
      <c r="DA29" s="623"/>
      <c r="DB29" s="623"/>
      <c r="DC29" s="624"/>
      <c r="DD29" s="614">
        <v>1468005</v>
      </c>
      <c r="DE29" s="621"/>
      <c r="DF29" s="621"/>
      <c r="DG29" s="621"/>
      <c r="DH29" s="621"/>
      <c r="DI29" s="621"/>
      <c r="DJ29" s="621"/>
      <c r="DK29" s="622"/>
      <c r="DL29" s="614">
        <v>1468005</v>
      </c>
      <c r="DM29" s="621"/>
      <c r="DN29" s="621"/>
      <c r="DO29" s="621"/>
      <c r="DP29" s="621"/>
      <c r="DQ29" s="621"/>
      <c r="DR29" s="621"/>
      <c r="DS29" s="621"/>
      <c r="DT29" s="621"/>
      <c r="DU29" s="621"/>
      <c r="DV29" s="622"/>
      <c r="DW29" s="611">
        <v>23.3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929791</v>
      </c>
      <c r="S30" s="609"/>
      <c r="T30" s="609"/>
      <c r="U30" s="609"/>
      <c r="V30" s="609"/>
      <c r="W30" s="609"/>
      <c r="X30" s="609"/>
      <c r="Y30" s="610"/>
      <c r="Z30" s="646">
        <v>7.5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1433157</v>
      </c>
      <c r="CS30" s="609"/>
      <c r="CT30" s="609"/>
      <c r="CU30" s="609"/>
      <c r="CV30" s="609"/>
      <c r="CW30" s="609"/>
      <c r="CX30" s="609"/>
      <c r="CY30" s="610"/>
      <c r="CZ30" s="611">
        <v>12.4</v>
      </c>
      <c r="DA30" s="623"/>
      <c r="DB30" s="623"/>
      <c r="DC30" s="624"/>
      <c r="DD30" s="614">
        <v>1432354</v>
      </c>
      <c r="DE30" s="609"/>
      <c r="DF30" s="609"/>
      <c r="DG30" s="609"/>
      <c r="DH30" s="609"/>
      <c r="DI30" s="609"/>
      <c r="DJ30" s="609"/>
      <c r="DK30" s="610"/>
      <c r="DL30" s="614">
        <v>1432354</v>
      </c>
      <c r="DM30" s="609"/>
      <c r="DN30" s="609"/>
      <c r="DO30" s="609"/>
      <c r="DP30" s="609"/>
      <c r="DQ30" s="609"/>
      <c r="DR30" s="609"/>
      <c r="DS30" s="609"/>
      <c r="DT30" s="609"/>
      <c r="DU30" s="609"/>
      <c r="DV30" s="610"/>
      <c r="DW30" s="611">
        <v>22.7</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12"/>
      <c r="AV31" s="212"/>
      <c r="AW31" s="212"/>
      <c r="AX31" s="666" t="s">
        <v>177</v>
      </c>
      <c r="AY31" s="667"/>
      <c r="AZ31" s="667"/>
      <c r="BA31" s="667"/>
      <c r="BB31" s="667"/>
      <c r="BC31" s="667"/>
      <c r="BD31" s="667"/>
      <c r="BE31" s="667"/>
      <c r="BF31" s="668"/>
      <c r="BG31" s="670">
        <v>99.4</v>
      </c>
      <c r="BH31" s="671"/>
      <c r="BI31" s="671"/>
      <c r="BJ31" s="671"/>
      <c r="BK31" s="671"/>
      <c r="BL31" s="671"/>
      <c r="BM31" s="672">
        <v>97.6</v>
      </c>
      <c r="BN31" s="671"/>
      <c r="BO31" s="671"/>
      <c r="BP31" s="671"/>
      <c r="BQ31" s="673"/>
      <c r="BR31" s="670">
        <v>99.3</v>
      </c>
      <c r="BS31" s="671"/>
      <c r="BT31" s="671"/>
      <c r="BU31" s="671"/>
      <c r="BV31" s="671"/>
      <c r="BW31" s="671"/>
      <c r="BX31" s="672">
        <v>97.4</v>
      </c>
      <c r="BY31" s="671"/>
      <c r="BZ31" s="671"/>
      <c r="CA31" s="671"/>
      <c r="CB31" s="673"/>
      <c r="CD31" s="629"/>
      <c r="CE31" s="630"/>
      <c r="CF31" s="605" t="s">
        <v>300</v>
      </c>
      <c r="CG31" s="606"/>
      <c r="CH31" s="606"/>
      <c r="CI31" s="606"/>
      <c r="CJ31" s="606"/>
      <c r="CK31" s="606"/>
      <c r="CL31" s="606"/>
      <c r="CM31" s="606"/>
      <c r="CN31" s="606"/>
      <c r="CO31" s="606"/>
      <c r="CP31" s="606"/>
      <c r="CQ31" s="607"/>
      <c r="CR31" s="608">
        <v>35651</v>
      </c>
      <c r="CS31" s="621"/>
      <c r="CT31" s="621"/>
      <c r="CU31" s="621"/>
      <c r="CV31" s="621"/>
      <c r="CW31" s="621"/>
      <c r="CX31" s="621"/>
      <c r="CY31" s="622"/>
      <c r="CZ31" s="611">
        <v>0.3</v>
      </c>
      <c r="DA31" s="623"/>
      <c r="DB31" s="623"/>
      <c r="DC31" s="624"/>
      <c r="DD31" s="614">
        <v>35651</v>
      </c>
      <c r="DE31" s="621"/>
      <c r="DF31" s="621"/>
      <c r="DG31" s="621"/>
      <c r="DH31" s="621"/>
      <c r="DI31" s="621"/>
      <c r="DJ31" s="621"/>
      <c r="DK31" s="622"/>
      <c r="DL31" s="614">
        <v>35651</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999359</v>
      </c>
      <c r="S32" s="609"/>
      <c r="T32" s="609"/>
      <c r="U32" s="609"/>
      <c r="V32" s="609"/>
      <c r="W32" s="609"/>
      <c r="X32" s="609"/>
      <c r="Y32" s="610"/>
      <c r="Z32" s="646">
        <v>8.1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99.7</v>
      </c>
      <c r="BH32" s="621"/>
      <c r="BI32" s="621"/>
      <c r="BJ32" s="621"/>
      <c r="BK32" s="621"/>
      <c r="BL32" s="621"/>
      <c r="BM32" s="612">
        <v>99.1</v>
      </c>
      <c r="BN32" s="621"/>
      <c r="BO32" s="621"/>
      <c r="BP32" s="621"/>
      <c r="BQ32" s="644"/>
      <c r="BR32" s="679">
        <v>99.4</v>
      </c>
      <c r="BS32" s="621"/>
      <c r="BT32" s="621"/>
      <c r="BU32" s="621"/>
      <c r="BV32" s="621"/>
      <c r="BW32" s="621"/>
      <c r="BX32" s="612">
        <v>98.2</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54312</v>
      </c>
      <c r="S33" s="609"/>
      <c r="T33" s="609"/>
      <c r="U33" s="609"/>
      <c r="V33" s="609"/>
      <c r="W33" s="609"/>
      <c r="X33" s="609"/>
      <c r="Y33" s="610"/>
      <c r="Z33" s="646">
        <v>0.4</v>
      </c>
      <c r="AA33" s="646"/>
      <c r="AB33" s="646"/>
      <c r="AC33" s="646"/>
      <c r="AD33" s="647">
        <v>1</v>
      </c>
      <c r="AE33" s="647"/>
      <c r="AF33" s="647"/>
      <c r="AG33" s="647"/>
      <c r="AH33" s="647"/>
      <c r="AI33" s="647"/>
      <c r="AJ33" s="647"/>
      <c r="AK33" s="647"/>
      <c r="AL33" s="611">
        <v>0</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99.1</v>
      </c>
      <c r="BH33" s="593"/>
      <c r="BI33" s="593"/>
      <c r="BJ33" s="593"/>
      <c r="BK33" s="593"/>
      <c r="BL33" s="593"/>
      <c r="BM33" s="639">
        <v>95.7</v>
      </c>
      <c r="BN33" s="593"/>
      <c r="BO33" s="593"/>
      <c r="BP33" s="593"/>
      <c r="BQ33" s="656"/>
      <c r="BR33" s="669">
        <v>99.1</v>
      </c>
      <c r="BS33" s="593"/>
      <c r="BT33" s="593"/>
      <c r="BU33" s="593"/>
      <c r="BV33" s="593"/>
      <c r="BW33" s="593"/>
      <c r="BX33" s="639">
        <v>95.9</v>
      </c>
      <c r="BY33" s="593"/>
      <c r="BZ33" s="593"/>
      <c r="CA33" s="593"/>
      <c r="CB33" s="656"/>
      <c r="CD33" s="605" t="s">
        <v>307</v>
      </c>
      <c r="CE33" s="606"/>
      <c r="CF33" s="606"/>
      <c r="CG33" s="606"/>
      <c r="CH33" s="606"/>
      <c r="CI33" s="606"/>
      <c r="CJ33" s="606"/>
      <c r="CK33" s="606"/>
      <c r="CL33" s="606"/>
      <c r="CM33" s="606"/>
      <c r="CN33" s="606"/>
      <c r="CO33" s="606"/>
      <c r="CP33" s="606"/>
      <c r="CQ33" s="607"/>
      <c r="CR33" s="608">
        <v>3989350</v>
      </c>
      <c r="CS33" s="621"/>
      <c r="CT33" s="621"/>
      <c r="CU33" s="621"/>
      <c r="CV33" s="621"/>
      <c r="CW33" s="621"/>
      <c r="CX33" s="621"/>
      <c r="CY33" s="622"/>
      <c r="CZ33" s="611">
        <v>34.4</v>
      </c>
      <c r="DA33" s="623"/>
      <c r="DB33" s="623"/>
      <c r="DC33" s="624"/>
      <c r="DD33" s="614">
        <v>3007711</v>
      </c>
      <c r="DE33" s="621"/>
      <c r="DF33" s="621"/>
      <c r="DG33" s="621"/>
      <c r="DH33" s="621"/>
      <c r="DI33" s="621"/>
      <c r="DJ33" s="621"/>
      <c r="DK33" s="622"/>
      <c r="DL33" s="614">
        <v>2018259</v>
      </c>
      <c r="DM33" s="621"/>
      <c r="DN33" s="621"/>
      <c r="DO33" s="621"/>
      <c r="DP33" s="621"/>
      <c r="DQ33" s="621"/>
      <c r="DR33" s="621"/>
      <c r="DS33" s="621"/>
      <c r="DT33" s="621"/>
      <c r="DU33" s="621"/>
      <c r="DV33" s="622"/>
      <c r="DW33" s="611">
        <v>32</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238710</v>
      </c>
      <c r="S34" s="609"/>
      <c r="T34" s="609"/>
      <c r="U34" s="609"/>
      <c r="V34" s="609"/>
      <c r="W34" s="609"/>
      <c r="X34" s="609"/>
      <c r="Y34" s="610"/>
      <c r="Z34" s="646">
        <v>1.9</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1576517</v>
      </c>
      <c r="CS34" s="609"/>
      <c r="CT34" s="609"/>
      <c r="CU34" s="609"/>
      <c r="CV34" s="609"/>
      <c r="CW34" s="609"/>
      <c r="CX34" s="609"/>
      <c r="CY34" s="610"/>
      <c r="CZ34" s="611">
        <v>13.6</v>
      </c>
      <c r="DA34" s="623"/>
      <c r="DB34" s="623"/>
      <c r="DC34" s="624"/>
      <c r="DD34" s="614">
        <v>1066087</v>
      </c>
      <c r="DE34" s="609"/>
      <c r="DF34" s="609"/>
      <c r="DG34" s="609"/>
      <c r="DH34" s="609"/>
      <c r="DI34" s="609"/>
      <c r="DJ34" s="609"/>
      <c r="DK34" s="610"/>
      <c r="DL34" s="614">
        <v>820091</v>
      </c>
      <c r="DM34" s="609"/>
      <c r="DN34" s="609"/>
      <c r="DO34" s="609"/>
      <c r="DP34" s="609"/>
      <c r="DQ34" s="609"/>
      <c r="DR34" s="609"/>
      <c r="DS34" s="609"/>
      <c r="DT34" s="609"/>
      <c r="DU34" s="609"/>
      <c r="DV34" s="610"/>
      <c r="DW34" s="611">
        <v>13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988878</v>
      </c>
      <c r="S35" s="609"/>
      <c r="T35" s="609"/>
      <c r="U35" s="609"/>
      <c r="V35" s="609"/>
      <c r="W35" s="609"/>
      <c r="X35" s="609"/>
      <c r="Y35" s="610"/>
      <c r="Z35" s="646">
        <v>8</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117458</v>
      </c>
      <c r="CS35" s="621"/>
      <c r="CT35" s="621"/>
      <c r="CU35" s="621"/>
      <c r="CV35" s="621"/>
      <c r="CW35" s="621"/>
      <c r="CX35" s="621"/>
      <c r="CY35" s="622"/>
      <c r="CZ35" s="611">
        <v>1</v>
      </c>
      <c r="DA35" s="623"/>
      <c r="DB35" s="623"/>
      <c r="DC35" s="624"/>
      <c r="DD35" s="614">
        <v>96112</v>
      </c>
      <c r="DE35" s="621"/>
      <c r="DF35" s="621"/>
      <c r="DG35" s="621"/>
      <c r="DH35" s="621"/>
      <c r="DI35" s="621"/>
      <c r="DJ35" s="621"/>
      <c r="DK35" s="622"/>
      <c r="DL35" s="614">
        <v>96112</v>
      </c>
      <c r="DM35" s="621"/>
      <c r="DN35" s="621"/>
      <c r="DO35" s="621"/>
      <c r="DP35" s="621"/>
      <c r="DQ35" s="621"/>
      <c r="DR35" s="621"/>
      <c r="DS35" s="621"/>
      <c r="DT35" s="621"/>
      <c r="DU35" s="621"/>
      <c r="DV35" s="622"/>
      <c r="DW35" s="611">
        <v>1.5</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725425</v>
      </c>
      <c r="S36" s="609"/>
      <c r="T36" s="609"/>
      <c r="U36" s="609"/>
      <c r="V36" s="609"/>
      <c r="W36" s="609"/>
      <c r="X36" s="609"/>
      <c r="Y36" s="610"/>
      <c r="Z36" s="646">
        <v>5.9</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1086873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6669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1044498</v>
      </c>
      <c r="CS36" s="609"/>
      <c r="CT36" s="609"/>
      <c r="CU36" s="609"/>
      <c r="CV36" s="609"/>
      <c r="CW36" s="609"/>
      <c r="CX36" s="609"/>
      <c r="CY36" s="610"/>
      <c r="CZ36" s="611">
        <v>9</v>
      </c>
      <c r="DA36" s="623"/>
      <c r="DB36" s="623"/>
      <c r="DC36" s="624"/>
      <c r="DD36" s="614">
        <v>797870</v>
      </c>
      <c r="DE36" s="609"/>
      <c r="DF36" s="609"/>
      <c r="DG36" s="609"/>
      <c r="DH36" s="609"/>
      <c r="DI36" s="609"/>
      <c r="DJ36" s="609"/>
      <c r="DK36" s="610"/>
      <c r="DL36" s="614">
        <v>493076</v>
      </c>
      <c r="DM36" s="609"/>
      <c r="DN36" s="609"/>
      <c r="DO36" s="609"/>
      <c r="DP36" s="609"/>
      <c r="DQ36" s="609"/>
      <c r="DR36" s="609"/>
      <c r="DS36" s="609"/>
      <c r="DT36" s="609"/>
      <c r="DU36" s="609"/>
      <c r="DV36" s="610"/>
      <c r="DW36" s="611">
        <v>7.8</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131581</v>
      </c>
      <c r="S37" s="609"/>
      <c r="T37" s="609"/>
      <c r="U37" s="609"/>
      <c r="V37" s="609"/>
      <c r="W37" s="609"/>
      <c r="X37" s="609"/>
      <c r="Y37" s="610"/>
      <c r="Z37" s="646">
        <v>1.1000000000000001</v>
      </c>
      <c r="AA37" s="646"/>
      <c r="AB37" s="646"/>
      <c r="AC37" s="646"/>
      <c r="AD37" s="647" t="s">
        <v>122</v>
      </c>
      <c r="AE37" s="647"/>
      <c r="AF37" s="647"/>
      <c r="AG37" s="647"/>
      <c r="AH37" s="647"/>
      <c r="AI37" s="647"/>
      <c r="AJ37" s="647"/>
      <c r="AK37" s="647"/>
      <c r="AL37" s="611" t="s">
        <v>122</v>
      </c>
      <c r="AM37" s="612"/>
      <c r="AN37" s="612"/>
      <c r="AO37" s="648"/>
      <c r="AQ37" s="641" t="s">
        <v>319</v>
      </c>
      <c r="AR37" s="642"/>
      <c r="AS37" s="642"/>
      <c r="AT37" s="642"/>
      <c r="AU37" s="642"/>
      <c r="AV37" s="642"/>
      <c r="AW37" s="642"/>
      <c r="AX37" s="642"/>
      <c r="AY37" s="643"/>
      <c r="AZ37" s="608">
        <v>261960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-4377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15514</v>
      </c>
      <c r="CS37" s="621"/>
      <c r="CT37" s="621"/>
      <c r="CU37" s="621"/>
      <c r="CV37" s="621"/>
      <c r="CW37" s="621"/>
      <c r="CX37" s="621"/>
      <c r="CY37" s="622"/>
      <c r="CZ37" s="611">
        <v>0.1</v>
      </c>
      <c r="DA37" s="623"/>
      <c r="DB37" s="623"/>
      <c r="DC37" s="624"/>
      <c r="DD37" s="614">
        <v>15514</v>
      </c>
      <c r="DE37" s="621"/>
      <c r="DF37" s="621"/>
      <c r="DG37" s="621"/>
      <c r="DH37" s="621"/>
      <c r="DI37" s="621"/>
      <c r="DJ37" s="621"/>
      <c r="DK37" s="622"/>
      <c r="DL37" s="614">
        <v>15514</v>
      </c>
      <c r="DM37" s="621"/>
      <c r="DN37" s="621"/>
      <c r="DO37" s="621"/>
      <c r="DP37" s="621"/>
      <c r="DQ37" s="621"/>
      <c r="DR37" s="621"/>
      <c r="DS37" s="621"/>
      <c r="DT37" s="621"/>
      <c r="DU37" s="621"/>
      <c r="DV37" s="622"/>
      <c r="DW37" s="611">
        <v>0.2</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1078360</v>
      </c>
      <c r="S38" s="609"/>
      <c r="T38" s="609"/>
      <c r="U38" s="609"/>
      <c r="V38" s="609"/>
      <c r="W38" s="609"/>
      <c r="X38" s="609"/>
      <c r="Y38" s="610"/>
      <c r="Z38" s="646">
        <v>8.6999999999999993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73798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1040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824913</v>
      </c>
      <c r="CS38" s="609"/>
      <c r="CT38" s="609"/>
      <c r="CU38" s="609"/>
      <c r="CV38" s="609"/>
      <c r="CW38" s="609"/>
      <c r="CX38" s="609"/>
      <c r="CY38" s="610"/>
      <c r="CZ38" s="611">
        <v>7.1</v>
      </c>
      <c r="DA38" s="623"/>
      <c r="DB38" s="623"/>
      <c r="DC38" s="624"/>
      <c r="DD38" s="614">
        <v>715506</v>
      </c>
      <c r="DE38" s="609"/>
      <c r="DF38" s="609"/>
      <c r="DG38" s="609"/>
      <c r="DH38" s="609"/>
      <c r="DI38" s="609"/>
      <c r="DJ38" s="609"/>
      <c r="DK38" s="610"/>
      <c r="DL38" s="614">
        <v>608980</v>
      </c>
      <c r="DM38" s="609"/>
      <c r="DN38" s="609"/>
      <c r="DO38" s="609"/>
      <c r="DP38" s="609"/>
      <c r="DQ38" s="609"/>
      <c r="DR38" s="609"/>
      <c r="DS38" s="609"/>
      <c r="DT38" s="609"/>
      <c r="DU38" s="609"/>
      <c r="DV38" s="610"/>
      <c r="DW38" s="611">
        <v>9.6999999999999993</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72941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1466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410010</v>
      </c>
      <c r="CS39" s="621"/>
      <c r="CT39" s="621"/>
      <c r="CU39" s="621"/>
      <c r="CV39" s="621"/>
      <c r="CW39" s="621"/>
      <c r="CX39" s="621"/>
      <c r="CY39" s="622"/>
      <c r="CZ39" s="611">
        <v>3.5</v>
      </c>
      <c r="DA39" s="623"/>
      <c r="DB39" s="623"/>
      <c r="DC39" s="624"/>
      <c r="DD39" s="614">
        <v>328633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24360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18531</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76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15954</v>
      </c>
      <c r="CS40" s="609"/>
      <c r="CT40" s="609"/>
      <c r="CU40" s="609"/>
      <c r="CV40" s="609"/>
      <c r="CW40" s="609"/>
      <c r="CX40" s="609"/>
      <c r="CY40" s="610"/>
      <c r="CZ40" s="611">
        <v>0.1</v>
      </c>
      <c r="DA40" s="623"/>
      <c r="DB40" s="623"/>
      <c r="DC40" s="624"/>
      <c r="DD40" s="614">
        <v>3503</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12328487</v>
      </c>
      <c r="S41" s="633"/>
      <c r="T41" s="633"/>
      <c r="U41" s="633"/>
      <c r="V41" s="633"/>
      <c r="W41" s="633"/>
      <c r="X41" s="633"/>
      <c r="Y41" s="636"/>
      <c r="Z41" s="637">
        <v>100</v>
      </c>
      <c r="AA41" s="637"/>
      <c r="AB41" s="637"/>
      <c r="AC41" s="637"/>
      <c r="AD41" s="638">
        <v>6277450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125386</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534257</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444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3590652</v>
      </c>
      <c r="CS42" s="621"/>
      <c r="CT42" s="621"/>
      <c r="CU42" s="621"/>
      <c r="CV42" s="621"/>
      <c r="CW42" s="621"/>
      <c r="CX42" s="621"/>
      <c r="CY42" s="622"/>
      <c r="CZ42" s="611">
        <v>31</v>
      </c>
      <c r="DA42" s="623"/>
      <c r="DB42" s="623"/>
      <c r="DC42" s="624"/>
      <c r="DD42" s="614">
        <v>516009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69808</v>
      </c>
      <c r="CS43" s="621"/>
      <c r="CT43" s="621"/>
      <c r="CU43" s="621"/>
      <c r="CV43" s="621"/>
      <c r="CW43" s="621"/>
      <c r="CX43" s="621"/>
      <c r="CY43" s="622"/>
      <c r="CZ43" s="611">
        <v>0.6</v>
      </c>
      <c r="DA43" s="623"/>
      <c r="DB43" s="623"/>
      <c r="DC43" s="624"/>
      <c r="DD43" s="614">
        <v>69808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3332479</v>
      </c>
      <c r="CS44" s="609"/>
      <c r="CT44" s="609"/>
      <c r="CU44" s="609"/>
      <c r="CV44" s="609"/>
      <c r="CW44" s="609"/>
      <c r="CX44" s="609"/>
      <c r="CY44" s="610"/>
      <c r="CZ44" s="611">
        <v>28.8</v>
      </c>
      <c r="DA44" s="612"/>
      <c r="DB44" s="612"/>
      <c r="DC44" s="613"/>
      <c r="DD44" s="614">
        <v>468913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1657717</v>
      </c>
      <c r="CS45" s="621"/>
      <c r="CT45" s="621"/>
      <c r="CU45" s="621"/>
      <c r="CV45" s="621"/>
      <c r="CW45" s="621"/>
      <c r="CX45" s="621"/>
      <c r="CY45" s="622"/>
      <c r="CZ45" s="611">
        <v>14.3</v>
      </c>
      <c r="DA45" s="623"/>
      <c r="DB45" s="623"/>
      <c r="DC45" s="624"/>
      <c r="DD45" s="614">
        <v>113275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1601302</v>
      </c>
      <c r="CS46" s="609"/>
      <c r="CT46" s="609"/>
      <c r="CU46" s="609"/>
      <c r="CV46" s="609"/>
      <c r="CW46" s="609"/>
      <c r="CX46" s="609"/>
      <c r="CY46" s="610"/>
      <c r="CZ46" s="611">
        <v>13.8</v>
      </c>
      <c r="DA46" s="612"/>
      <c r="DB46" s="612"/>
      <c r="DC46" s="613"/>
      <c r="DD46" s="614">
        <v>327734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v>258173</v>
      </c>
      <c r="CS47" s="621"/>
      <c r="CT47" s="621"/>
      <c r="CU47" s="621"/>
      <c r="CV47" s="621"/>
      <c r="CW47" s="621"/>
      <c r="CX47" s="621"/>
      <c r="CY47" s="622"/>
      <c r="CZ47" s="611">
        <v>2.2000000000000002</v>
      </c>
      <c r="DA47" s="623"/>
      <c r="DB47" s="623"/>
      <c r="DC47" s="624"/>
      <c r="DD47" s="614">
        <v>47096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11589917</v>
      </c>
      <c r="CS49" s="593"/>
      <c r="CT49" s="593"/>
      <c r="CU49" s="593"/>
      <c r="CV49" s="593"/>
      <c r="CW49" s="593"/>
      <c r="CX49" s="593"/>
      <c r="CY49" s="594"/>
      <c r="CZ49" s="595">
        <v>100</v>
      </c>
      <c r="DA49" s="596"/>
      <c r="DB49" s="596"/>
      <c r="DC49" s="597"/>
      <c r="DD49" s="598">
        <v>7254930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DA1R9ja+PDLDPUkuzAEH/I1x2BaQkdq17AD3K6/FcCv6tegoEENZqRTrBOUlXvPNeLQqKSPNTshlGGuRSK6/aw==" saltValue="00V0sVcy0mkEzwfaWKmU9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M1" zoomScale="70" zoomScaleNormal="25" zoomScaleSheetLayoutView="70" workbookViewId="0">
      <selection activeCell="AU74" sqref="AU74:AY74"/>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374</v>
      </c>
      <c r="C7" s="1035"/>
      <c r="D7" s="1035"/>
      <c r="E7" s="1035"/>
      <c r="F7" s="1035"/>
      <c r="G7" s="1035"/>
      <c r="H7" s="1035"/>
      <c r="I7" s="1035"/>
      <c r="J7" s="1035"/>
      <c r="K7" s="1035"/>
      <c r="L7" s="1035"/>
      <c r="M7" s="1035"/>
      <c r="N7" s="1035"/>
      <c r="O7" s="1035"/>
      <c r="P7" s="1036"/>
      <c r="Q7" s="1089">
        <v>12245</v>
      </c>
      <c r="R7" s="1090"/>
      <c r="S7" s="1090"/>
      <c r="T7" s="1090"/>
      <c r="U7" s="1090"/>
      <c r="V7" s="1090">
        <v>11511</v>
      </c>
      <c r="W7" s="1090"/>
      <c r="X7" s="1090"/>
      <c r="Y7" s="1090"/>
      <c r="Z7" s="1090"/>
      <c r="AA7" s="1090">
        <v>734</v>
      </c>
      <c r="AB7" s="1090"/>
      <c r="AC7" s="1090"/>
      <c r="AD7" s="1090"/>
      <c r="AE7" s="1091"/>
      <c r="AF7" s="1092">
        <v>413</v>
      </c>
      <c r="AG7" s="1093"/>
      <c r="AH7" s="1093"/>
      <c r="AI7" s="1093"/>
      <c r="AJ7" s="1094"/>
      <c r="AK7" s="1095" t="s">
        <v>490</v>
      </c>
      <c r="AL7" s="1096"/>
      <c r="AM7" s="1096"/>
      <c r="AN7" s="1096"/>
      <c r="AO7" s="1096"/>
      <c r="AP7" s="1096">
        <v>13153</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561</v>
      </c>
      <c r="BT7" s="1087"/>
      <c r="BU7" s="1087"/>
      <c r="BV7" s="1087"/>
      <c r="BW7" s="1087"/>
      <c r="BX7" s="1087"/>
      <c r="BY7" s="1087"/>
      <c r="BZ7" s="1087"/>
      <c r="CA7" s="1087"/>
      <c r="CB7" s="1087"/>
      <c r="CC7" s="1087"/>
      <c r="CD7" s="1087"/>
      <c r="CE7" s="1087"/>
      <c r="CF7" s="1087"/>
      <c r="CG7" s="1099"/>
      <c r="CH7" s="1083">
        <v>0.01</v>
      </c>
      <c r="CI7" s="1084"/>
      <c r="CJ7" s="1084"/>
      <c r="CK7" s="1084"/>
      <c r="CL7" s="1085"/>
      <c r="CM7" s="1083">
        <v>-42</v>
      </c>
      <c r="CN7" s="1084"/>
      <c r="CO7" s="1084"/>
      <c r="CP7" s="1084"/>
      <c r="CQ7" s="1085"/>
      <c r="CR7" s="1083">
        <v>4</v>
      </c>
      <c r="CS7" s="1084"/>
      <c r="CT7" s="1084"/>
      <c r="CU7" s="1084"/>
      <c r="CV7" s="1085"/>
      <c r="CW7" s="1083" t="s">
        <v>490</v>
      </c>
      <c r="CX7" s="1084"/>
      <c r="CY7" s="1084"/>
      <c r="CZ7" s="1084"/>
      <c r="DA7" s="1085"/>
      <c r="DB7" s="1083">
        <v>271</v>
      </c>
      <c r="DC7" s="1084"/>
      <c r="DD7" s="1084"/>
      <c r="DE7" s="1084"/>
      <c r="DF7" s="1085"/>
      <c r="DG7" s="1083" t="s">
        <v>490</v>
      </c>
      <c r="DH7" s="1084"/>
      <c r="DI7" s="1084"/>
      <c r="DJ7" s="1084"/>
      <c r="DK7" s="1085"/>
      <c r="DL7" s="1083" t="s">
        <v>490</v>
      </c>
      <c r="DM7" s="1084"/>
      <c r="DN7" s="1084"/>
      <c r="DO7" s="1084"/>
      <c r="DP7" s="1085"/>
      <c r="DQ7" s="1083" t="s">
        <v>490</v>
      </c>
      <c r="DR7" s="1084"/>
      <c r="DS7" s="1084"/>
      <c r="DT7" s="1084"/>
      <c r="DU7" s="1085"/>
      <c r="DV7" s="1086"/>
      <c r="DW7" s="1087"/>
      <c r="DX7" s="1087"/>
      <c r="DY7" s="1087"/>
      <c r="DZ7" s="1088"/>
      <c r="EA7" s="228"/>
    </row>
    <row r="8" spans="1:131" s="229" customFormat="1" ht="26.25" customHeight="1" x14ac:dyDescent="0.15">
      <c r="A8" s="232">
        <v>2</v>
      </c>
      <c r="B8" s="1017" t="s">
        <v>375</v>
      </c>
      <c r="C8" s="1018"/>
      <c r="D8" s="1018"/>
      <c r="E8" s="1018"/>
      <c r="F8" s="1018"/>
      <c r="G8" s="1018"/>
      <c r="H8" s="1018"/>
      <c r="I8" s="1018"/>
      <c r="J8" s="1018"/>
      <c r="K8" s="1018"/>
      <c r="L8" s="1018"/>
      <c r="M8" s="1018"/>
      <c r="N8" s="1018"/>
      <c r="O8" s="1018"/>
      <c r="P8" s="1019"/>
      <c r="Q8" s="1025">
        <v>123</v>
      </c>
      <c r="R8" s="1026"/>
      <c r="S8" s="1026"/>
      <c r="T8" s="1026"/>
      <c r="U8" s="1026"/>
      <c r="V8" s="1026">
        <v>118</v>
      </c>
      <c r="W8" s="1026"/>
      <c r="X8" s="1026"/>
      <c r="Y8" s="1026"/>
      <c r="Z8" s="1026"/>
      <c r="AA8" s="1026">
        <v>5</v>
      </c>
      <c r="AB8" s="1026"/>
      <c r="AC8" s="1026"/>
      <c r="AD8" s="1026"/>
      <c r="AE8" s="1027"/>
      <c r="AF8" s="1022">
        <v>5</v>
      </c>
      <c r="AG8" s="1023"/>
      <c r="AH8" s="1023"/>
      <c r="AI8" s="1023"/>
      <c r="AJ8" s="1024"/>
      <c r="AK8" s="1067">
        <v>25</v>
      </c>
      <c r="AL8" s="1068"/>
      <c r="AM8" s="1068"/>
      <c r="AN8" s="1068"/>
      <c r="AO8" s="1068"/>
      <c r="AP8" s="1068" t="s">
        <v>490</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553</v>
      </c>
      <c r="BT8" s="980"/>
      <c r="BU8" s="980"/>
      <c r="BV8" s="980"/>
      <c r="BW8" s="980"/>
      <c r="BX8" s="980"/>
      <c r="BY8" s="980"/>
      <c r="BZ8" s="980"/>
      <c r="CA8" s="980"/>
      <c r="CB8" s="980"/>
      <c r="CC8" s="980"/>
      <c r="CD8" s="980"/>
      <c r="CE8" s="980"/>
      <c r="CF8" s="980"/>
      <c r="CG8" s="1001"/>
      <c r="CH8" s="976">
        <v>12</v>
      </c>
      <c r="CI8" s="977"/>
      <c r="CJ8" s="977"/>
      <c r="CK8" s="977"/>
      <c r="CL8" s="978"/>
      <c r="CM8" s="976">
        <v>-13</v>
      </c>
      <c r="CN8" s="977"/>
      <c r="CO8" s="977"/>
      <c r="CP8" s="977"/>
      <c r="CQ8" s="978"/>
      <c r="CR8" s="976">
        <v>2</v>
      </c>
      <c r="CS8" s="977"/>
      <c r="CT8" s="977"/>
      <c r="CU8" s="977"/>
      <c r="CV8" s="978"/>
      <c r="CW8" s="976" t="s">
        <v>490</v>
      </c>
      <c r="CX8" s="977"/>
      <c r="CY8" s="977"/>
      <c r="CZ8" s="977"/>
      <c r="DA8" s="978"/>
      <c r="DB8" s="976" t="s">
        <v>490</v>
      </c>
      <c r="DC8" s="977"/>
      <c r="DD8" s="977"/>
      <c r="DE8" s="977"/>
      <c r="DF8" s="978"/>
      <c r="DG8" s="976" t="s">
        <v>490</v>
      </c>
      <c r="DH8" s="977"/>
      <c r="DI8" s="977"/>
      <c r="DJ8" s="977"/>
      <c r="DK8" s="978"/>
      <c r="DL8" s="976" t="s">
        <v>490</v>
      </c>
      <c r="DM8" s="977"/>
      <c r="DN8" s="977"/>
      <c r="DO8" s="977"/>
      <c r="DP8" s="978"/>
      <c r="DQ8" s="976" t="s">
        <v>490</v>
      </c>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554</v>
      </c>
      <c r="BT9" s="980"/>
      <c r="BU9" s="980"/>
      <c r="BV9" s="980"/>
      <c r="BW9" s="980"/>
      <c r="BX9" s="980"/>
      <c r="BY9" s="980"/>
      <c r="BZ9" s="980"/>
      <c r="CA9" s="980"/>
      <c r="CB9" s="980"/>
      <c r="CC9" s="980"/>
      <c r="CD9" s="980"/>
      <c r="CE9" s="980"/>
      <c r="CF9" s="980"/>
      <c r="CG9" s="1001"/>
      <c r="CH9" s="976">
        <v>0</v>
      </c>
      <c r="CI9" s="977"/>
      <c r="CJ9" s="977"/>
      <c r="CK9" s="977"/>
      <c r="CL9" s="978"/>
      <c r="CM9" s="976">
        <v>10</v>
      </c>
      <c r="CN9" s="977"/>
      <c r="CO9" s="977"/>
      <c r="CP9" s="977"/>
      <c r="CQ9" s="978"/>
      <c r="CR9" s="976">
        <v>4</v>
      </c>
      <c r="CS9" s="977"/>
      <c r="CT9" s="977"/>
      <c r="CU9" s="977"/>
      <c r="CV9" s="978"/>
      <c r="CW9" s="976" t="s">
        <v>562</v>
      </c>
      <c r="CX9" s="977"/>
      <c r="CY9" s="977"/>
      <c r="CZ9" s="977"/>
      <c r="DA9" s="978"/>
      <c r="DB9" s="976" t="s">
        <v>490</v>
      </c>
      <c r="DC9" s="977"/>
      <c r="DD9" s="977"/>
      <c r="DE9" s="977"/>
      <c r="DF9" s="978"/>
      <c r="DG9" s="976" t="s">
        <v>490</v>
      </c>
      <c r="DH9" s="977"/>
      <c r="DI9" s="977"/>
      <c r="DJ9" s="977"/>
      <c r="DK9" s="978"/>
      <c r="DL9" s="976" t="s">
        <v>490</v>
      </c>
      <c r="DM9" s="977"/>
      <c r="DN9" s="977"/>
      <c r="DO9" s="977"/>
      <c r="DP9" s="978"/>
      <c r="DQ9" s="976" t="s">
        <v>490</v>
      </c>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377</v>
      </c>
      <c r="B23" s="924" t="s">
        <v>378</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418</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389</v>
      </c>
      <c r="C28" s="1035"/>
      <c r="D28" s="1035"/>
      <c r="E28" s="1035"/>
      <c r="F28" s="1035"/>
      <c r="G28" s="1035"/>
      <c r="H28" s="1035"/>
      <c r="I28" s="1035"/>
      <c r="J28" s="1035"/>
      <c r="K28" s="1035"/>
      <c r="L28" s="1035"/>
      <c r="M28" s="1035"/>
      <c r="N28" s="1035"/>
      <c r="O28" s="1035"/>
      <c r="P28" s="1036"/>
      <c r="Q28" s="1037">
        <v>863</v>
      </c>
      <c r="R28" s="1038"/>
      <c r="S28" s="1038"/>
      <c r="T28" s="1038"/>
      <c r="U28" s="1038"/>
      <c r="V28" s="1038">
        <v>856</v>
      </c>
      <c r="W28" s="1038"/>
      <c r="X28" s="1038"/>
      <c r="Y28" s="1038"/>
      <c r="Z28" s="1038"/>
      <c r="AA28" s="1038">
        <v>7</v>
      </c>
      <c r="AB28" s="1038"/>
      <c r="AC28" s="1038"/>
      <c r="AD28" s="1038"/>
      <c r="AE28" s="1039"/>
      <c r="AF28" s="1040">
        <v>7</v>
      </c>
      <c r="AG28" s="1038"/>
      <c r="AH28" s="1038"/>
      <c r="AI28" s="1038"/>
      <c r="AJ28" s="1041"/>
      <c r="AK28" s="1029">
        <v>67</v>
      </c>
      <c r="AL28" s="1030"/>
      <c r="AM28" s="1030"/>
      <c r="AN28" s="1030"/>
      <c r="AO28" s="1030"/>
      <c r="AP28" s="1030" t="s">
        <v>490</v>
      </c>
      <c r="AQ28" s="1030"/>
      <c r="AR28" s="1030"/>
      <c r="AS28" s="1030"/>
      <c r="AT28" s="1030"/>
      <c r="AU28" s="1030" t="s">
        <v>490</v>
      </c>
      <c r="AV28" s="1030"/>
      <c r="AW28" s="1030"/>
      <c r="AX28" s="1030"/>
      <c r="AY28" s="1030"/>
      <c r="AZ28" s="1031" t="s">
        <v>490</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390</v>
      </c>
      <c r="C29" s="1018"/>
      <c r="D29" s="1018"/>
      <c r="E29" s="1018"/>
      <c r="F29" s="1018"/>
      <c r="G29" s="1018"/>
      <c r="H29" s="1018"/>
      <c r="I29" s="1018"/>
      <c r="J29" s="1018"/>
      <c r="K29" s="1018"/>
      <c r="L29" s="1018"/>
      <c r="M29" s="1018"/>
      <c r="N29" s="1018"/>
      <c r="O29" s="1018"/>
      <c r="P29" s="1019"/>
      <c r="Q29" s="1025">
        <v>725</v>
      </c>
      <c r="R29" s="1026"/>
      <c r="S29" s="1026"/>
      <c r="T29" s="1026"/>
      <c r="U29" s="1026"/>
      <c r="V29" s="1026">
        <v>393</v>
      </c>
      <c r="W29" s="1026"/>
      <c r="X29" s="1026"/>
      <c r="Y29" s="1026"/>
      <c r="Z29" s="1026"/>
      <c r="AA29" s="1026">
        <v>332</v>
      </c>
      <c r="AB29" s="1026"/>
      <c r="AC29" s="1026"/>
      <c r="AD29" s="1026"/>
      <c r="AE29" s="1027"/>
      <c r="AF29" s="1022">
        <v>332</v>
      </c>
      <c r="AG29" s="1023"/>
      <c r="AH29" s="1023"/>
      <c r="AI29" s="1023"/>
      <c r="AJ29" s="1024"/>
      <c r="AK29" s="967">
        <v>58</v>
      </c>
      <c r="AL29" s="958"/>
      <c r="AM29" s="958"/>
      <c r="AN29" s="958"/>
      <c r="AO29" s="958"/>
      <c r="AP29" s="958">
        <v>151</v>
      </c>
      <c r="AQ29" s="958"/>
      <c r="AR29" s="958"/>
      <c r="AS29" s="958"/>
      <c r="AT29" s="958"/>
      <c r="AU29" s="958">
        <v>26</v>
      </c>
      <c r="AV29" s="958"/>
      <c r="AW29" s="958"/>
      <c r="AX29" s="958"/>
      <c r="AY29" s="958"/>
      <c r="AZ29" s="1028" t="s">
        <v>490</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391</v>
      </c>
      <c r="C30" s="1018"/>
      <c r="D30" s="1018"/>
      <c r="E30" s="1018"/>
      <c r="F30" s="1018"/>
      <c r="G30" s="1018"/>
      <c r="H30" s="1018"/>
      <c r="I30" s="1018"/>
      <c r="J30" s="1018"/>
      <c r="K30" s="1018"/>
      <c r="L30" s="1018"/>
      <c r="M30" s="1018"/>
      <c r="N30" s="1018"/>
      <c r="O30" s="1018"/>
      <c r="P30" s="1019"/>
      <c r="Q30" s="1025">
        <v>1922</v>
      </c>
      <c r="R30" s="1026"/>
      <c r="S30" s="1026"/>
      <c r="T30" s="1026"/>
      <c r="U30" s="1026"/>
      <c r="V30" s="1026">
        <v>1805</v>
      </c>
      <c r="W30" s="1026"/>
      <c r="X30" s="1026"/>
      <c r="Y30" s="1026"/>
      <c r="Z30" s="1026"/>
      <c r="AA30" s="1026">
        <v>117</v>
      </c>
      <c r="AB30" s="1026"/>
      <c r="AC30" s="1026"/>
      <c r="AD30" s="1026"/>
      <c r="AE30" s="1027"/>
      <c r="AF30" s="1022">
        <v>117</v>
      </c>
      <c r="AG30" s="1023"/>
      <c r="AH30" s="1023"/>
      <c r="AI30" s="1023"/>
      <c r="AJ30" s="1024"/>
      <c r="AK30" s="967">
        <v>267</v>
      </c>
      <c r="AL30" s="958"/>
      <c r="AM30" s="958"/>
      <c r="AN30" s="958"/>
      <c r="AO30" s="958"/>
      <c r="AP30" s="958" t="s">
        <v>490</v>
      </c>
      <c r="AQ30" s="958"/>
      <c r="AR30" s="958"/>
      <c r="AS30" s="958"/>
      <c r="AT30" s="958"/>
      <c r="AU30" s="958" t="s">
        <v>490</v>
      </c>
      <c r="AV30" s="958"/>
      <c r="AW30" s="958"/>
      <c r="AX30" s="958"/>
      <c r="AY30" s="958"/>
      <c r="AZ30" s="1028" t="s">
        <v>490</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392</v>
      </c>
      <c r="C31" s="1018"/>
      <c r="D31" s="1018"/>
      <c r="E31" s="1018"/>
      <c r="F31" s="1018"/>
      <c r="G31" s="1018"/>
      <c r="H31" s="1018"/>
      <c r="I31" s="1018"/>
      <c r="J31" s="1018"/>
      <c r="K31" s="1018"/>
      <c r="L31" s="1018"/>
      <c r="M31" s="1018"/>
      <c r="N31" s="1018"/>
      <c r="O31" s="1018"/>
      <c r="P31" s="1019"/>
      <c r="Q31" s="1025">
        <v>196</v>
      </c>
      <c r="R31" s="1026"/>
      <c r="S31" s="1026"/>
      <c r="T31" s="1026"/>
      <c r="U31" s="1026"/>
      <c r="V31" s="1026">
        <v>191</v>
      </c>
      <c r="W31" s="1026"/>
      <c r="X31" s="1026"/>
      <c r="Y31" s="1026"/>
      <c r="Z31" s="1026"/>
      <c r="AA31" s="1026">
        <v>5</v>
      </c>
      <c r="AB31" s="1026"/>
      <c r="AC31" s="1026"/>
      <c r="AD31" s="1026"/>
      <c r="AE31" s="1027"/>
      <c r="AF31" s="1022">
        <v>5</v>
      </c>
      <c r="AG31" s="1023"/>
      <c r="AH31" s="1023"/>
      <c r="AI31" s="1023"/>
      <c r="AJ31" s="1024"/>
      <c r="AK31" s="967">
        <v>74</v>
      </c>
      <c r="AL31" s="958"/>
      <c r="AM31" s="958"/>
      <c r="AN31" s="958"/>
      <c r="AO31" s="958"/>
      <c r="AP31" s="958" t="s">
        <v>490</v>
      </c>
      <c r="AQ31" s="958"/>
      <c r="AR31" s="958"/>
      <c r="AS31" s="958"/>
      <c r="AT31" s="958"/>
      <c r="AU31" s="958" t="s">
        <v>490</v>
      </c>
      <c r="AV31" s="958"/>
      <c r="AW31" s="958"/>
      <c r="AX31" s="958"/>
      <c r="AY31" s="958"/>
      <c r="AZ31" s="1028" t="s">
        <v>490</v>
      </c>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393</v>
      </c>
      <c r="C32" s="1018"/>
      <c r="D32" s="1018"/>
      <c r="E32" s="1018"/>
      <c r="F32" s="1018"/>
      <c r="G32" s="1018"/>
      <c r="H32" s="1018"/>
      <c r="I32" s="1018"/>
      <c r="J32" s="1018"/>
      <c r="K32" s="1018"/>
      <c r="L32" s="1018"/>
      <c r="M32" s="1018"/>
      <c r="N32" s="1018"/>
      <c r="O32" s="1018"/>
      <c r="P32" s="1019"/>
      <c r="Q32" s="1025">
        <v>504</v>
      </c>
      <c r="R32" s="1026"/>
      <c r="S32" s="1026"/>
      <c r="T32" s="1026"/>
      <c r="U32" s="1026"/>
      <c r="V32" s="1026">
        <v>563</v>
      </c>
      <c r="W32" s="1026"/>
      <c r="X32" s="1026"/>
      <c r="Y32" s="1026"/>
      <c r="Z32" s="1026"/>
      <c r="AA32" s="1026">
        <v>59</v>
      </c>
      <c r="AB32" s="1026"/>
      <c r="AC32" s="1026"/>
      <c r="AD32" s="1026"/>
      <c r="AE32" s="1027"/>
      <c r="AF32" s="1022">
        <v>343</v>
      </c>
      <c r="AG32" s="1023"/>
      <c r="AH32" s="1023"/>
      <c r="AI32" s="1023"/>
      <c r="AJ32" s="1024"/>
      <c r="AK32" s="967">
        <v>65</v>
      </c>
      <c r="AL32" s="958"/>
      <c r="AM32" s="958"/>
      <c r="AN32" s="958"/>
      <c r="AO32" s="958"/>
      <c r="AP32" s="958">
        <v>104</v>
      </c>
      <c r="AQ32" s="958"/>
      <c r="AR32" s="958"/>
      <c r="AS32" s="958"/>
      <c r="AT32" s="958"/>
      <c r="AU32" s="958">
        <v>99</v>
      </c>
      <c r="AV32" s="958"/>
      <c r="AW32" s="958"/>
      <c r="AX32" s="958"/>
      <c r="AY32" s="958"/>
      <c r="AZ32" s="1028" t="s">
        <v>490</v>
      </c>
      <c r="BA32" s="1028"/>
      <c r="BB32" s="1028"/>
      <c r="BC32" s="1028"/>
      <c r="BD32" s="1028"/>
      <c r="BE32" s="959" t="s">
        <v>394</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395</v>
      </c>
      <c r="C33" s="1018"/>
      <c r="D33" s="1018"/>
      <c r="E33" s="1018"/>
      <c r="F33" s="1018"/>
      <c r="G33" s="1018"/>
      <c r="H33" s="1018"/>
      <c r="I33" s="1018"/>
      <c r="J33" s="1018"/>
      <c r="K33" s="1018"/>
      <c r="L33" s="1018"/>
      <c r="M33" s="1018"/>
      <c r="N33" s="1018"/>
      <c r="O33" s="1018"/>
      <c r="P33" s="1019"/>
      <c r="Q33" s="1025">
        <v>30</v>
      </c>
      <c r="R33" s="1026"/>
      <c r="S33" s="1026"/>
      <c r="T33" s="1026"/>
      <c r="U33" s="1026"/>
      <c r="V33" s="1026">
        <v>20</v>
      </c>
      <c r="W33" s="1026"/>
      <c r="X33" s="1026"/>
      <c r="Y33" s="1026"/>
      <c r="Z33" s="1026"/>
      <c r="AA33" s="1026">
        <v>10</v>
      </c>
      <c r="AB33" s="1026"/>
      <c r="AC33" s="1026"/>
      <c r="AD33" s="1026"/>
      <c r="AE33" s="1027"/>
      <c r="AF33" s="1022">
        <v>53</v>
      </c>
      <c r="AG33" s="1023"/>
      <c r="AH33" s="1023"/>
      <c r="AI33" s="1023"/>
      <c r="AJ33" s="1024"/>
      <c r="AK33" s="967" t="s">
        <v>490</v>
      </c>
      <c r="AL33" s="958"/>
      <c r="AM33" s="958"/>
      <c r="AN33" s="958"/>
      <c r="AO33" s="958"/>
      <c r="AP33" s="958">
        <v>88</v>
      </c>
      <c r="AQ33" s="958"/>
      <c r="AR33" s="958"/>
      <c r="AS33" s="958"/>
      <c r="AT33" s="958"/>
      <c r="AU33" s="958" t="s">
        <v>490</v>
      </c>
      <c r="AV33" s="958"/>
      <c r="AW33" s="958"/>
      <c r="AX33" s="958"/>
      <c r="AY33" s="958"/>
      <c r="AZ33" s="1028" t="s">
        <v>490</v>
      </c>
      <c r="BA33" s="1028"/>
      <c r="BB33" s="1028"/>
      <c r="BC33" s="1028"/>
      <c r="BD33" s="1028"/>
      <c r="BE33" s="959" t="s">
        <v>394</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t="s">
        <v>396</v>
      </c>
      <c r="C34" s="1018"/>
      <c r="D34" s="1018"/>
      <c r="E34" s="1018"/>
      <c r="F34" s="1018"/>
      <c r="G34" s="1018"/>
      <c r="H34" s="1018"/>
      <c r="I34" s="1018"/>
      <c r="J34" s="1018"/>
      <c r="K34" s="1018"/>
      <c r="L34" s="1018"/>
      <c r="M34" s="1018"/>
      <c r="N34" s="1018"/>
      <c r="O34" s="1018"/>
      <c r="P34" s="1019"/>
      <c r="Q34" s="1025">
        <v>225</v>
      </c>
      <c r="R34" s="1026"/>
      <c r="S34" s="1026"/>
      <c r="T34" s="1026"/>
      <c r="U34" s="1026"/>
      <c r="V34" s="1026">
        <v>272</v>
      </c>
      <c r="W34" s="1026"/>
      <c r="X34" s="1026"/>
      <c r="Y34" s="1026"/>
      <c r="Z34" s="1026"/>
      <c r="AA34" s="1026">
        <v>47</v>
      </c>
      <c r="AB34" s="1026"/>
      <c r="AC34" s="1026"/>
      <c r="AD34" s="1026"/>
      <c r="AE34" s="1027"/>
      <c r="AF34" s="1022">
        <v>47</v>
      </c>
      <c r="AG34" s="1023"/>
      <c r="AH34" s="1023"/>
      <c r="AI34" s="1023"/>
      <c r="AJ34" s="1024"/>
      <c r="AK34" s="967">
        <v>74</v>
      </c>
      <c r="AL34" s="958"/>
      <c r="AM34" s="958"/>
      <c r="AN34" s="958"/>
      <c r="AO34" s="958"/>
      <c r="AP34" s="958">
        <v>772</v>
      </c>
      <c r="AQ34" s="958"/>
      <c r="AR34" s="958"/>
      <c r="AS34" s="958"/>
      <c r="AT34" s="958"/>
      <c r="AU34" s="958">
        <v>528</v>
      </c>
      <c r="AV34" s="958"/>
      <c r="AW34" s="958"/>
      <c r="AX34" s="958"/>
      <c r="AY34" s="958"/>
      <c r="AZ34" s="1028" t="s">
        <v>490</v>
      </c>
      <c r="BA34" s="1028"/>
      <c r="BB34" s="1028"/>
      <c r="BC34" s="1028"/>
      <c r="BD34" s="1028"/>
      <c r="BE34" s="959" t="s">
        <v>397</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t="s">
        <v>398</v>
      </c>
      <c r="C35" s="1018"/>
      <c r="D35" s="1018"/>
      <c r="E35" s="1018"/>
      <c r="F35" s="1018"/>
      <c r="G35" s="1018"/>
      <c r="H35" s="1018"/>
      <c r="I35" s="1018"/>
      <c r="J35" s="1018"/>
      <c r="K35" s="1018"/>
      <c r="L35" s="1018"/>
      <c r="M35" s="1018"/>
      <c r="N35" s="1018"/>
      <c r="O35" s="1018"/>
      <c r="P35" s="1019"/>
      <c r="Q35" s="1025">
        <v>167</v>
      </c>
      <c r="R35" s="1026"/>
      <c r="S35" s="1026"/>
      <c r="T35" s="1026"/>
      <c r="U35" s="1026"/>
      <c r="V35" s="1026">
        <v>218</v>
      </c>
      <c r="W35" s="1026"/>
      <c r="X35" s="1026"/>
      <c r="Y35" s="1026"/>
      <c r="Z35" s="1026"/>
      <c r="AA35" s="1026">
        <v>50</v>
      </c>
      <c r="AB35" s="1026"/>
      <c r="AC35" s="1026"/>
      <c r="AD35" s="1026"/>
      <c r="AE35" s="1027"/>
      <c r="AF35" s="1022">
        <v>50</v>
      </c>
      <c r="AG35" s="1023"/>
      <c r="AH35" s="1023"/>
      <c r="AI35" s="1023"/>
      <c r="AJ35" s="1024"/>
      <c r="AK35" s="967">
        <v>73</v>
      </c>
      <c r="AL35" s="958"/>
      <c r="AM35" s="958"/>
      <c r="AN35" s="958"/>
      <c r="AO35" s="958"/>
      <c r="AP35" s="958">
        <v>318</v>
      </c>
      <c r="AQ35" s="958"/>
      <c r="AR35" s="958"/>
      <c r="AS35" s="958"/>
      <c r="AT35" s="958"/>
      <c r="AU35" s="958">
        <v>302</v>
      </c>
      <c r="AV35" s="958"/>
      <c r="AW35" s="958"/>
      <c r="AX35" s="958"/>
      <c r="AY35" s="958"/>
      <c r="AZ35" s="1028" t="s">
        <v>490</v>
      </c>
      <c r="BA35" s="1028"/>
      <c r="BB35" s="1028"/>
      <c r="BC35" s="1028"/>
      <c r="BD35" s="1028"/>
      <c r="BE35" s="959" t="s">
        <v>397</v>
      </c>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377</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954</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403</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555</v>
      </c>
      <c r="C68" s="973"/>
      <c r="D68" s="973"/>
      <c r="E68" s="973"/>
      <c r="F68" s="973"/>
      <c r="G68" s="973"/>
      <c r="H68" s="973"/>
      <c r="I68" s="973"/>
      <c r="J68" s="973"/>
      <c r="K68" s="973"/>
      <c r="L68" s="973"/>
      <c r="M68" s="973"/>
      <c r="N68" s="973"/>
      <c r="O68" s="973"/>
      <c r="P68" s="974"/>
      <c r="Q68" s="975">
        <v>193</v>
      </c>
      <c r="R68" s="969"/>
      <c r="S68" s="969"/>
      <c r="T68" s="969"/>
      <c r="U68" s="969"/>
      <c r="V68" s="969">
        <v>190</v>
      </c>
      <c r="W68" s="969"/>
      <c r="X68" s="969"/>
      <c r="Y68" s="969"/>
      <c r="Z68" s="969"/>
      <c r="AA68" s="969">
        <v>3</v>
      </c>
      <c r="AB68" s="969"/>
      <c r="AC68" s="969"/>
      <c r="AD68" s="969"/>
      <c r="AE68" s="969"/>
      <c r="AF68" s="969">
        <v>3</v>
      </c>
      <c r="AG68" s="969"/>
      <c r="AH68" s="969"/>
      <c r="AI68" s="969"/>
      <c r="AJ68" s="969"/>
      <c r="AK68" s="969">
        <v>15</v>
      </c>
      <c r="AL68" s="969"/>
      <c r="AM68" s="969"/>
      <c r="AN68" s="969"/>
      <c r="AO68" s="969"/>
      <c r="AP68" s="969" t="s">
        <v>568</v>
      </c>
      <c r="AQ68" s="969"/>
      <c r="AR68" s="969"/>
      <c r="AS68" s="969"/>
      <c r="AT68" s="969"/>
      <c r="AU68" s="969" t="s">
        <v>568</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556</v>
      </c>
      <c r="C69" s="962"/>
      <c r="D69" s="962"/>
      <c r="E69" s="962"/>
      <c r="F69" s="962"/>
      <c r="G69" s="962"/>
      <c r="H69" s="962"/>
      <c r="I69" s="962"/>
      <c r="J69" s="962"/>
      <c r="K69" s="962"/>
      <c r="L69" s="962"/>
      <c r="M69" s="962"/>
      <c r="N69" s="962"/>
      <c r="O69" s="962"/>
      <c r="P69" s="963"/>
      <c r="Q69" s="964">
        <v>4557</v>
      </c>
      <c r="R69" s="958"/>
      <c r="S69" s="958"/>
      <c r="T69" s="958"/>
      <c r="U69" s="958"/>
      <c r="V69" s="958">
        <v>3585</v>
      </c>
      <c r="W69" s="958"/>
      <c r="X69" s="958"/>
      <c r="Y69" s="958"/>
      <c r="Z69" s="958"/>
      <c r="AA69" s="958">
        <v>972</v>
      </c>
      <c r="AB69" s="958"/>
      <c r="AC69" s="958"/>
      <c r="AD69" s="958"/>
      <c r="AE69" s="958"/>
      <c r="AF69" s="958">
        <v>972</v>
      </c>
      <c r="AG69" s="958"/>
      <c r="AH69" s="958"/>
      <c r="AI69" s="958"/>
      <c r="AJ69" s="958"/>
      <c r="AK69" s="958">
        <v>2</v>
      </c>
      <c r="AL69" s="958"/>
      <c r="AM69" s="958"/>
      <c r="AN69" s="958"/>
      <c r="AO69" s="958"/>
      <c r="AP69" s="958" t="s">
        <v>568</v>
      </c>
      <c r="AQ69" s="958"/>
      <c r="AR69" s="958"/>
      <c r="AS69" s="958"/>
      <c r="AT69" s="958"/>
      <c r="AU69" s="958" t="s">
        <v>568</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557</v>
      </c>
      <c r="C70" s="962"/>
      <c r="D70" s="962"/>
      <c r="E70" s="962"/>
      <c r="F70" s="962"/>
      <c r="G70" s="962"/>
      <c r="H70" s="962"/>
      <c r="I70" s="962"/>
      <c r="J70" s="962"/>
      <c r="K70" s="962"/>
      <c r="L70" s="962"/>
      <c r="M70" s="962"/>
      <c r="N70" s="962"/>
      <c r="O70" s="962"/>
      <c r="P70" s="963"/>
      <c r="Q70" s="964">
        <v>101</v>
      </c>
      <c r="R70" s="958"/>
      <c r="S70" s="958"/>
      <c r="T70" s="958"/>
      <c r="U70" s="958"/>
      <c r="V70" s="958">
        <v>70</v>
      </c>
      <c r="W70" s="958"/>
      <c r="X70" s="958"/>
      <c r="Y70" s="958"/>
      <c r="Z70" s="958"/>
      <c r="AA70" s="958">
        <v>31</v>
      </c>
      <c r="AB70" s="958"/>
      <c r="AC70" s="958"/>
      <c r="AD70" s="958"/>
      <c r="AE70" s="958"/>
      <c r="AF70" s="958">
        <v>31</v>
      </c>
      <c r="AG70" s="958"/>
      <c r="AH70" s="958"/>
      <c r="AI70" s="958"/>
      <c r="AJ70" s="958"/>
      <c r="AK70" s="958" t="s">
        <v>568</v>
      </c>
      <c r="AL70" s="958"/>
      <c r="AM70" s="958"/>
      <c r="AN70" s="958"/>
      <c r="AO70" s="958"/>
      <c r="AP70" s="958" t="s">
        <v>568</v>
      </c>
      <c r="AQ70" s="958"/>
      <c r="AR70" s="958"/>
      <c r="AS70" s="958"/>
      <c r="AT70" s="958"/>
      <c r="AU70" s="958" t="s">
        <v>568</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558</v>
      </c>
      <c r="C71" s="962"/>
      <c r="D71" s="962"/>
      <c r="E71" s="962"/>
      <c r="F71" s="962"/>
      <c r="G71" s="962"/>
      <c r="H71" s="962"/>
      <c r="I71" s="962"/>
      <c r="J71" s="962"/>
      <c r="K71" s="962"/>
      <c r="L71" s="962"/>
      <c r="M71" s="962"/>
      <c r="N71" s="962"/>
      <c r="O71" s="962"/>
      <c r="P71" s="963"/>
      <c r="Q71" s="964">
        <v>2</v>
      </c>
      <c r="R71" s="958"/>
      <c r="S71" s="958"/>
      <c r="T71" s="958"/>
      <c r="U71" s="958"/>
      <c r="V71" s="958">
        <v>1</v>
      </c>
      <c r="W71" s="958"/>
      <c r="X71" s="958"/>
      <c r="Y71" s="958"/>
      <c r="Z71" s="958"/>
      <c r="AA71" s="958">
        <v>1</v>
      </c>
      <c r="AB71" s="958"/>
      <c r="AC71" s="958"/>
      <c r="AD71" s="958"/>
      <c r="AE71" s="958"/>
      <c r="AF71" s="958">
        <v>1</v>
      </c>
      <c r="AG71" s="958"/>
      <c r="AH71" s="958"/>
      <c r="AI71" s="958"/>
      <c r="AJ71" s="958"/>
      <c r="AK71" s="958" t="s">
        <v>568</v>
      </c>
      <c r="AL71" s="958"/>
      <c r="AM71" s="958"/>
      <c r="AN71" s="958"/>
      <c r="AO71" s="958"/>
      <c r="AP71" s="958" t="s">
        <v>568</v>
      </c>
      <c r="AQ71" s="958"/>
      <c r="AR71" s="958"/>
      <c r="AS71" s="958"/>
      <c r="AT71" s="958"/>
      <c r="AU71" s="958" t="s">
        <v>568</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559</v>
      </c>
      <c r="C72" s="962"/>
      <c r="D72" s="962"/>
      <c r="E72" s="962"/>
      <c r="F72" s="962"/>
      <c r="G72" s="962"/>
      <c r="H72" s="962"/>
      <c r="I72" s="962"/>
      <c r="J72" s="962"/>
      <c r="K72" s="962"/>
      <c r="L72" s="962"/>
      <c r="M72" s="962"/>
      <c r="N72" s="962"/>
      <c r="O72" s="962"/>
      <c r="P72" s="963"/>
      <c r="Q72" s="964">
        <v>80</v>
      </c>
      <c r="R72" s="958"/>
      <c r="S72" s="958"/>
      <c r="T72" s="958"/>
      <c r="U72" s="958"/>
      <c r="V72" s="958">
        <v>73</v>
      </c>
      <c r="W72" s="958"/>
      <c r="X72" s="958"/>
      <c r="Y72" s="958"/>
      <c r="Z72" s="958"/>
      <c r="AA72" s="958">
        <v>7</v>
      </c>
      <c r="AB72" s="958"/>
      <c r="AC72" s="958"/>
      <c r="AD72" s="958"/>
      <c r="AE72" s="958"/>
      <c r="AF72" s="958">
        <v>7</v>
      </c>
      <c r="AG72" s="958"/>
      <c r="AH72" s="958"/>
      <c r="AI72" s="958"/>
      <c r="AJ72" s="958"/>
      <c r="AK72" s="958">
        <v>20</v>
      </c>
      <c r="AL72" s="958"/>
      <c r="AM72" s="958"/>
      <c r="AN72" s="958"/>
      <c r="AO72" s="958"/>
      <c r="AP72" s="958" t="s">
        <v>568</v>
      </c>
      <c r="AQ72" s="958"/>
      <c r="AR72" s="958"/>
      <c r="AS72" s="958"/>
      <c r="AT72" s="958"/>
      <c r="AU72" s="958" t="s">
        <v>568</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560</v>
      </c>
      <c r="C73" s="962"/>
      <c r="D73" s="962"/>
      <c r="E73" s="962"/>
      <c r="F73" s="962"/>
      <c r="G73" s="962"/>
      <c r="H73" s="962"/>
      <c r="I73" s="962"/>
      <c r="J73" s="962"/>
      <c r="K73" s="962"/>
      <c r="L73" s="962"/>
      <c r="M73" s="962"/>
      <c r="N73" s="962"/>
      <c r="O73" s="962"/>
      <c r="P73" s="963"/>
      <c r="Q73" s="964">
        <v>141377</v>
      </c>
      <c r="R73" s="958"/>
      <c r="S73" s="958"/>
      <c r="T73" s="958"/>
      <c r="U73" s="958"/>
      <c r="V73" s="958">
        <v>138807</v>
      </c>
      <c r="W73" s="958"/>
      <c r="X73" s="958"/>
      <c r="Y73" s="958"/>
      <c r="Z73" s="958"/>
      <c r="AA73" s="958">
        <v>2570</v>
      </c>
      <c r="AB73" s="958"/>
      <c r="AC73" s="958"/>
      <c r="AD73" s="958"/>
      <c r="AE73" s="958"/>
      <c r="AF73" s="958">
        <v>2570</v>
      </c>
      <c r="AG73" s="958"/>
      <c r="AH73" s="958"/>
      <c r="AI73" s="958"/>
      <c r="AJ73" s="958"/>
      <c r="AK73" s="958" t="s">
        <v>568</v>
      </c>
      <c r="AL73" s="958"/>
      <c r="AM73" s="958"/>
      <c r="AN73" s="958"/>
      <c r="AO73" s="958"/>
      <c r="AP73" s="958" t="s">
        <v>568</v>
      </c>
      <c r="AQ73" s="958"/>
      <c r="AR73" s="958"/>
      <c r="AS73" s="958"/>
      <c r="AT73" s="958"/>
      <c r="AU73" s="958" t="s">
        <v>568</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377</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24"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1673893</v>
      </c>
      <c r="AB110" s="876"/>
      <c r="AC110" s="876"/>
      <c r="AD110" s="876"/>
      <c r="AE110" s="877"/>
      <c r="AF110" s="878">
        <v>1518065</v>
      </c>
      <c r="AG110" s="876"/>
      <c r="AH110" s="876"/>
      <c r="AI110" s="876"/>
      <c r="AJ110" s="877"/>
      <c r="AK110" s="878">
        <v>1468808</v>
      </c>
      <c r="AL110" s="876"/>
      <c r="AM110" s="876"/>
      <c r="AN110" s="876"/>
      <c r="AO110" s="877"/>
      <c r="AP110" s="879">
        <v>28.9</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13653439</v>
      </c>
      <c r="BR110" s="829"/>
      <c r="BS110" s="829"/>
      <c r="BT110" s="829"/>
      <c r="BU110" s="829"/>
      <c r="BV110" s="829">
        <v>13507868</v>
      </c>
      <c r="BW110" s="829"/>
      <c r="BX110" s="829"/>
      <c r="BY110" s="829"/>
      <c r="BZ110" s="829"/>
      <c r="CA110" s="829">
        <v>13153071</v>
      </c>
      <c r="CB110" s="829"/>
      <c r="CC110" s="829"/>
      <c r="CD110" s="829"/>
      <c r="CE110" s="829"/>
      <c r="CF110" s="853">
        <v>258.7</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1230488</v>
      </c>
      <c r="BR112" s="804"/>
      <c r="BS112" s="804"/>
      <c r="BT112" s="804"/>
      <c r="BU112" s="804"/>
      <c r="BV112" s="804">
        <v>1051692</v>
      </c>
      <c r="BW112" s="804"/>
      <c r="BX112" s="804"/>
      <c r="BY112" s="804"/>
      <c r="BZ112" s="804"/>
      <c r="CA112" s="804">
        <v>955113</v>
      </c>
      <c r="CB112" s="804"/>
      <c r="CC112" s="804"/>
      <c r="CD112" s="804"/>
      <c r="CE112" s="804"/>
      <c r="CF112" s="862">
        <v>18.8</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171975</v>
      </c>
      <c r="AB113" s="906"/>
      <c r="AC113" s="906"/>
      <c r="AD113" s="906"/>
      <c r="AE113" s="907"/>
      <c r="AF113" s="908">
        <v>164421</v>
      </c>
      <c r="AG113" s="906"/>
      <c r="AH113" s="906"/>
      <c r="AI113" s="906"/>
      <c r="AJ113" s="907"/>
      <c r="AK113" s="908">
        <v>153512</v>
      </c>
      <c r="AL113" s="906"/>
      <c r="AM113" s="906"/>
      <c r="AN113" s="906"/>
      <c r="AO113" s="907"/>
      <c r="AP113" s="909">
        <v>3</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852355</v>
      </c>
      <c r="BR114" s="804"/>
      <c r="BS114" s="804"/>
      <c r="BT114" s="804"/>
      <c r="BU114" s="804"/>
      <c r="BV114" s="804">
        <v>877560</v>
      </c>
      <c r="BW114" s="804"/>
      <c r="BX114" s="804"/>
      <c r="BY114" s="804"/>
      <c r="BZ114" s="804"/>
      <c r="CA114" s="804">
        <v>774783</v>
      </c>
      <c r="CB114" s="804"/>
      <c r="CC114" s="804"/>
      <c r="CD114" s="804"/>
      <c r="CE114" s="804"/>
      <c r="CF114" s="862">
        <v>15.2</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1845868</v>
      </c>
      <c r="AB117" s="890"/>
      <c r="AC117" s="890"/>
      <c r="AD117" s="890"/>
      <c r="AE117" s="891"/>
      <c r="AF117" s="892">
        <v>1682486</v>
      </c>
      <c r="AG117" s="890"/>
      <c r="AH117" s="890"/>
      <c r="AI117" s="890"/>
      <c r="AJ117" s="891"/>
      <c r="AK117" s="892">
        <v>1622320</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445</v>
      </c>
      <c r="BP119" s="865"/>
      <c r="BQ119" s="866">
        <v>15736282</v>
      </c>
      <c r="BR119" s="832"/>
      <c r="BS119" s="832"/>
      <c r="BT119" s="832"/>
      <c r="BU119" s="832"/>
      <c r="BV119" s="832">
        <v>15437120</v>
      </c>
      <c r="BW119" s="832"/>
      <c r="BX119" s="832"/>
      <c r="BY119" s="832"/>
      <c r="BZ119" s="832"/>
      <c r="CA119" s="832">
        <v>14882967</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8162855</v>
      </c>
      <c r="BR120" s="829"/>
      <c r="BS120" s="829"/>
      <c r="BT120" s="829"/>
      <c r="BU120" s="829"/>
      <c r="BV120" s="829">
        <v>8539095</v>
      </c>
      <c r="BW120" s="829"/>
      <c r="BX120" s="829"/>
      <c r="BY120" s="829"/>
      <c r="BZ120" s="829"/>
      <c r="CA120" s="829">
        <v>10140395</v>
      </c>
      <c r="CB120" s="829"/>
      <c r="CC120" s="829"/>
      <c r="CD120" s="829"/>
      <c r="CE120" s="829"/>
      <c r="CF120" s="853">
        <v>199.4</v>
      </c>
      <c r="CG120" s="854"/>
      <c r="CH120" s="854"/>
      <c r="CI120" s="854"/>
      <c r="CJ120" s="854"/>
      <c r="CK120" s="855" t="s">
        <v>449</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602517</v>
      </c>
      <c r="DH120" s="829"/>
      <c r="DI120" s="829"/>
      <c r="DJ120" s="829"/>
      <c r="DK120" s="829"/>
      <c r="DL120" s="829">
        <v>538353</v>
      </c>
      <c r="DM120" s="829"/>
      <c r="DN120" s="829"/>
      <c r="DO120" s="829"/>
      <c r="DP120" s="829"/>
      <c r="DQ120" s="829">
        <v>528322</v>
      </c>
      <c r="DR120" s="829"/>
      <c r="DS120" s="829"/>
      <c r="DT120" s="829"/>
      <c r="DU120" s="829"/>
      <c r="DV120" s="830">
        <v>10.4</v>
      </c>
      <c r="DW120" s="830"/>
      <c r="DX120" s="830"/>
      <c r="DY120" s="830"/>
      <c r="DZ120" s="831"/>
    </row>
    <row r="121" spans="1:130" s="224"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6527</v>
      </c>
      <c r="BR121" s="804"/>
      <c r="BS121" s="804"/>
      <c r="BT121" s="804"/>
      <c r="BU121" s="804"/>
      <c r="BV121" s="804">
        <v>5955</v>
      </c>
      <c r="BW121" s="804"/>
      <c r="BX121" s="804"/>
      <c r="BY121" s="804"/>
      <c r="BZ121" s="804"/>
      <c r="CA121" s="804">
        <v>5289</v>
      </c>
      <c r="CB121" s="804"/>
      <c r="CC121" s="804"/>
      <c r="CD121" s="804"/>
      <c r="CE121" s="804"/>
      <c r="CF121" s="862">
        <v>0.1</v>
      </c>
      <c r="CG121" s="863"/>
      <c r="CH121" s="863"/>
      <c r="CI121" s="863"/>
      <c r="CJ121" s="863"/>
      <c r="CK121" s="856"/>
      <c r="CL121" s="842"/>
      <c r="CM121" s="842"/>
      <c r="CN121" s="842"/>
      <c r="CO121" s="843"/>
      <c r="CP121" s="822" t="s">
        <v>398</v>
      </c>
      <c r="CQ121" s="823"/>
      <c r="CR121" s="823"/>
      <c r="CS121" s="823"/>
      <c r="CT121" s="823"/>
      <c r="CU121" s="823"/>
      <c r="CV121" s="823"/>
      <c r="CW121" s="823"/>
      <c r="CX121" s="823"/>
      <c r="CY121" s="823"/>
      <c r="CZ121" s="823"/>
      <c r="DA121" s="823"/>
      <c r="DB121" s="823"/>
      <c r="DC121" s="823"/>
      <c r="DD121" s="823"/>
      <c r="DE121" s="823"/>
      <c r="DF121" s="824"/>
      <c r="DG121" s="803">
        <v>365100</v>
      </c>
      <c r="DH121" s="804"/>
      <c r="DI121" s="804"/>
      <c r="DJ121" s="804"/>
      <c r="DK121" s="804"/>
      <c r="DL121" s="804">
        <v>333963</v>
      </c>
      <c r="DM121" s="804"/>
      <c r="DN121" s="804"/>
      <c r="DO121" s="804"/>
      <c r="DP121" s="804"/>
      <c r="DQ121" s="804">
        <v>301745</v>
      </c>
      <c r="DR121" s="804"/>
      <c r="DS121" s="804"/>
      <c r="DT121" s="804"/>
      <c r="DU121" s="804"/>
      <c r="DV121" s="781">
        <v>5.9</v>
      </c>
      <c r="DW121" s="781"/>
      <c r="DX121" s="781"/>
      <c r="DY121" s="781"/>
      <c r="DZ121" s="782"/>
    </row>
    <row r="122" spans="1:130" s="224"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11379756</v>
      </c>
      <c r="BR122" s="832"/>
      <c r="BS122" s="832"/>
      <c r="BT122" s="832"/>
      <c r="BU122" s="832"/>
      <c r="BV122" s="832">
        <v>11287638</v>
      </c>
      <c r="BW122" s="832"/>
      <c r="BX122" s="832"/>
      <c r="BY122" s="832"/>
      <c r="BZ122" s="832"/>
      <c r="CA122" s="832">
        <v>10659305</v>
      </c>
      <c r="CB122" s="832"/>
      <c r="CC122" s="832"/>
      <c r="CD122" s="832"/>
      <c r="CE122" s="832"/>
      <c r="CF122" s="833">
        <v>209.6</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188770</v>
      </c>
      <c r="DH122" s="804"/>
      <c r="DI122" s="804"/>
      <c r="DJ122" s="804"/>
      <c r="DK122" s="804"/>
      <c r="DL122" s="804">
        <v>147020</v>
      </c>
      <c r="DM122" s="804"/>
      <c r="DN122" s="804"/>
      <c r="DO122" s="804"/>
      <c r="DP122" s="804"/>
      <c r="DQ122" s="804">
        <v>99027</v>
      </c>
      <c r="DR122" s="804"/>
      <c r="DS122" s="804"/>
      <c r="DT122" s="804"/>
      <c r="DU122" s="804"/>
      <c r="DV122" s="781">
        <v>1.9</v>
      </c>
      <c r="DW122" s="781"/>
      <c r="DX122" s="781"/>
      <c r="DY122" s="781"/>
      <c r="DZ122" s="782"/>
    </row>
    <row r="123" spans="1:130" s="224"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453</v>
      </c>
      <c r="BP123" s="865"/>
      <c r="BQ123" s="819">
        <v>19549138</v>
      </c>
      <c r="BR123" s="820"/>
      <c r="BS123" s="820"/>
      <c r="BT123" s="820"/>
      <c r="BU123" s="820"/>
      <c r="BV123" s="820">
        <v>19832688</v>
      </c>
      <c r="BW123" s="820"/>
      <c r="BX123" s="820"/>
      <c r="BY123" s="820"/>
      <c r="BZ123" s="820"/>
      <c r="CA123" s="820">
        <v>20804989</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v>30443</v>
      </c>
      <c r="DH123" s="767"/>
      <c r="DI123" s="767"/>
      <c r="DJ123" s="767"/>
      <c r="DK123" s="768"/>
      <c r="DL123" s="769">
        <v>32356</v>
      </c>
      <c r="DM123" s="767"/>
      <c r="DN123" s="767"/>
      <c r="DO123" s="767"/>
      <c r="DP123" s="768"/>
      <c r="DQ123" s="769">
        <v>26019</v>
      </c>
      <c r="DR123" s="767"/>
      <c r="DS123" s="767"/>
      <c r="DT123" s="767"/>
      <c r="DU123" s="768"/>
      <c r="DV123" s="811">
        <v>0.5</v>
      </c>
      <c r="DW123" s="812"/>
      <c r="DX123" s="812"/>
      <c r="DY123" s="812"/>
      <c r="DZ123" s="813"/>
    </row>
    <row r="124" spans="1:130" s="224"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v>43658</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12693</v>
      </c>
      <c r="AB128" s="788"/>
      <c r="AC128" s="788"/>
      <c r="AD128" s="788"/>
      <c r="AE128" s="789"/>
      <c r="AF128" s="790">
        <v>1233</v>
      </c>
      <c r="AG128" s="788"/>
      <c r="AH128" s="788"/>
      <c r="AI128" s="788"/>
      <c r="AJ128" s="789"/>
      <c r="AK128" s="790">
        <v>943</v>
      </c>
      <c r="AL128" s="788"/>
      <c r="AM128" s="788"/>
      <c r="AN128" s="788"/>
      <c r="AO128" s="789"/>
      <c r="AP128" s="791"/>
      <c r="AQ128" s="792"/>
      <c r="AR128" s="792"/>
      <c r="AS128" s="792"/>
      <c r="AT128" s="793"/>
      <c r="AU128" s="226"/>
      <c r="AV128" s="226"/>
      <c r="AW128" s="226"/>
      <c r="AX128" s="794" t="s">
        <v>467</v>
      </c>
      <c r="AY128" s="795"/>
      <c r="AZ128" s="795"/>
      <c r="BA128" s="795"/>
      <c r="BB128" s="795"/>
      <c r="BC128" s="795"/>
      <c r="BD128" s="795"/>
      <c r="BE128" s="796"/>
      <c r="BF128" s="773" t="s">
        <v>122</v>
      </c>
      <c r="BG128" s="774"/>
      <c r="BH128" s="774"/>
      <c r="BI128" s="774"/>
      <c r="BJ128" s="774"/>
      <c r="BK128" s="774"/>
      <c r="BL128" s="797"/>
      <c r="BM128" s="773">
        <v>14.33</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6602045</v>
      </c>
      <c r="AB129" s="767"/>
      <c r="AC129" s="767"/>
      <c r="AD129" s="767"/>
      <c r="AE129" s="768"/>
      <c r="AF129" s="769">
        <v>6339431</v>
      </c>
      <c r="AG129" s="767"/>
      <c r="AH129" s="767"/>
      <c r="AI129" s="767"/>
      <c r="AJ129" s="768"/>
      <c r="AK129" s="769">
        <v>6269348</v>
      </c>
      <c r="AL129" s="767"/>
      <c r="AM129" s="767"/>
      <c r="AN129" s="767"/>
      <c r="AO129" s="768"/>
      <c r="AP129" s="770"/>
      <c r="AQ129" s="771"/>
      <c r="AR129" s="771"/>
      <c r="AS129" s="771"/>
      <c r="AT129" s="772"/>
      <c r="AU129" s="227"/>
      <c r="AV129" s="227"/>
      <c r="AW129" s="227"/>
      <c r="AX129" s="738" t="s">
        <v>470</v>
      </c>
      <c r="AY129" s="739"/>
      <c r="AZ129" s="739"/>
      <c r="BA129" s="739"/>
      <c r="BB129" s="739"/>
      <c r="BC129" s="739"/>
      <c r="BD129" s="739"/>
      <c r="BE129" s="740"/>
      <c r="BF129" s="757" t="s">
        <v>122</v>
      </c>
      <c r="BG129" s="758"/>
      <c r="BH129" s="758"/>
      <c r="BI129" s="758"/>
      <c r="BJ129" s="758"/>
      <c r="BK129" s="758"/>
      <c r="BL129" s="759"/>
      <c r="BM129" s="757">
        <v>19.329999999999998</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1369741</v>
      </c>
      <c r="AB130" s="767"/>
      <c r="AC130" s="767"/>
      <c r="AD130" s="767"/>
      <c r="AE130" s="768"/>
      <c r="AF130" s="769">
        <v>1246201</v>
      </c>
      <c r="AG130" s="767"/>
      <c r="AH130" s="767"/>
      <c r="AI130" s="767"/>
      <c r="AJ130" s="768"/>
      <c r="AK130" s="769">
        <v>1184857</v>
      </c>
      <c r="AL130" s="767"/>
      <c r="AM130" s="767"/>
      <c r="AN130" s="767"/>
      <c r="AO130" s="768"/>
      <c r="AP130" s="770"/>
      <c r="AQ130" s="771"/>
      <c r="AR130" s="771"/>
      <c r="AS130" s="771"/>
      <c r="AT130" s="772"/>
      <c r="AU130" s="227"/>
      <c r="AV130" s="227"/>
      <c r="AW130" s="227"/>
      <c r="AX130" s="738" t="s">
        <v>473</v>
      </c>
      <c r="AY130" s="739"/>
      <c r="AZ130" s="739"/>
      <c r="BA130" s="739"/>
      <c r="BB130" s="739"/>
      <c r="BC130" s="739"/>
      <c r="BD130" s="739"/>
      <c r="BE130" s="740"/>
      <c r="BF130" s="741">
        <v>8.6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5232304</v>
      </c>
      <c r="AB131" s="751"/>
      <c r="AC131" s="751"/>
      <c r="AD131" s="751"/>
      <c r="AE131" s="752"/>
      <c r="AF131" s="753">
        <v>5093230</v>
      </c>
      <c r="AG131" s="751"/>
      <c r="AH131" s="751"/>
      <c r="AI131" s="751"/>
      <c r="AJ131" s="752"/>
      <c r="AK131" s="753">
        <v>5084491</v>
      </c>
      <c r="AL131" s="751"/>
      <c r="AM131" s="751"/>
      <c r="AN131" s="751"/>
      <c r="AO131" s="752"/>
      <c r="AP131" s="754"/>
      <c r="AQ131" s="755"/>
      <c r="AR131" s="755"/>
      <c r="AS131" s="755"/>
      <c r="AT131" s="756"/>
      <c r="AU131" s="227"/>
      <c r="AV131" s="227"/>
      <c r="AW131" s="227"/>
      <c r="AX131" s="716" t="s">
        <v>475</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8.8571688500000008</v>
      </c>
      <c r="AB132" s="732"/>
      <c r="AC132" s="732"/>
      <c r="AD132" s="732"/>
      <c r="AE132" s="733"/>
      <c r="AF132" s="734">
        <v>8.5417701539999999</v>
      </c>
      <c r="AG132" s="732"/>
      <c r="AH132" s="732"/>
      <c r="AI132" s="732"/>
      <c r="AJ132" s="733"/>
      <c r="AK132" s="734">
        <v>8.5853234870000001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8.9</v>
      </c>
      <c r="AB133" s="711"/>
      <c r="AC133" s="711"/>
      <c r="AD133" s="711"/>
      <c r="AE133" s="712"/>
      <c r="AF133" s="710">
        <v>9</v>
      </c>
      <c r="AG133" s="711"/>
      <c r="AH133" s="711"/>
      <c r="AI133" s="711"/>
      <c r="AJ133" s="712"/>
      <c r="AK133" s="710">
        <v>8.6</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0Ckp8dRyOxF0i76IWPXWnec6FpHE3rZqanLjgv5BKegl5MIwjKk+DC2BbzAmYos/A/NUwK9pe73/X+AYClFQ==" saltValue="7wghHNECuEZvl8SweZwz0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Y25" zoomScale="90" zoomScaleNormal="85" zoomScaleSheetLayoutView="90" workbookViewId="0">
      <selection activeCell="CK72" sqref="CK72"/>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Fm0R5A8FMsUss+p0ZTgGWu0BOmCD67g4M2bZE/MQWW4PO7wwF/TpUNWcWXGHjEJX1vqGA/o+W9eoaKXU0Hg77w==" saltValue="+XNlcGlIlezxt6vLD+GY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2oa6Ke1WtenU0B/WxcEDSvTPPc3inERwC4VIBMJqFbL07pXjyZPr8b+K1WSM2MrVP2+jrBiSytHGuQCI096cg==" saltValue="TuV4CZAYOifw9L2F2sCU8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9" zoomScale="80" zoomScaleSheetLayoutView="8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05" t="s">
        <v>482</v>
      </c>
      <c r="AP7" s="265"/>
      <c r="AQ7" s="266" t="s">
        <v>483</v>
      </c>
      <c r="AR7" s="267"/>
    </row>
    <row r="8" spans="1:46" x14ac:dyDescent="0.15">
      <c r="A8" s="259"/>
      <c r="AK8" s="268"/>
      <c r="AL8" s="269"/>
      <c r="AM8" s="269"/>
      <c r="AN8" s="270"/>
      <c r="AO8" s="1106"/>
      <c r="AP8" s="271" t="s">
        <v>484</v>
      </c>
      <c r="AQ8" s="272" t="s">
        <v>485</v>
      </c>
      <c r="AR8" s="273" t="s">
        <v>486</v>
      </c>
    </row>
    <row r="9" spans="1:46" x14ac:dyDescent="0.15">
      <c r="A9" s="259"/>
      <c r="AK9" s="1117" t="s">
        <v>487</v>
      </c>
      <c r="AL9" s="1118"/>
      <c r="AM9" s="1118"/>
      <c r="AN9" s="1119"/>
      <c r="AO9" s="274">
        <v>2083149</v>
      </c>
      <c r="AP9" s="274">
        <v>286225</v>
      </c>
      <c r="AQ9" s="275">
        <v>171003</v>
      </c>
      <c r="AR9" s="276">
        <v>67.400000000000006</v>
      </c>
    </row>
    <row r="10" spans="1:46" ht="13.5" customHeight="1" x14ac:dyDescent="0.15">
      <c r="A10" s="259"/>
      <c r="AK10" s="1117" t="s">
        <v>488</v>
      </c>
      <c r="AL10" s="1118"/>
      <c r="AM10" s="1118"/>
      <c r="AN10" s="1119"/>
      <c r="AO10" s="277">
        <v>7715</v>
      </c>
      <c r="AP10" s="277">
        <v>1060</v>
      </c>
      <c r="AQ10" s="278">
        <v>27322</v>
      </c>
      <c r="AR10" s="279">
        <v>-96.1</v>
      </c>
    </row>
    <row r="11" spans="1:46" ht="13.5" customHeight="1" x14ac:dyDescent="0.15">
      <c r="A11" s="259"/>
      <c r="AK11" s="1117" t="s">
        <v>489</v>
      </c>
      <c r="AL11" s="1118"/>
      <c r="AM11" s="1118"/>
      <c r="AN11" s="1119"/>
      <c r="AO11" s="277" t="s">
        <v>490</v>
      </c>
      <c r="AP11" s="277" t="s">
        <v>490</v>
      </c>
      <c r="AQ11" s="278">
        <v>5560</v>
      </c>
      <c r="AR11" s="279" t="s">
        <v>490</v>
      </c>
    </row>
    <row r="12" spans="1:46" ht="13.5" customHeight="1" x14ac:dyDescent="0.15">
      <c r="A12" s="259"/>
      <c r="AK12" s="1117" t="s">
        <v>491</v>
      </c>
      <c r="AL12" s="1118"/>
      <c r="AM12" s="1118"/>
      <c r="AN12" s="1119"/>
      <c r="AO12" s="277" t="s">
        <v>490</v>
      </c>
      <c r="AP12" s="277" t="s">
        <v>490</v>
      </c>
      <c r="AQ12" s="278">
        <v>49</v>
      </c>
      <c r="AR12" s="279" t="s">
        <v>490</v>
      </c>
    </row>
    <row r="13" spans="1:46" ht="13.5" customHeight="1" x14ac:dyDescent="0.15">
      <c r="A13" s="259"/>
      <c r="AK13" s="1117" t="s">
        <v>492</v>
      </c>
      <c r="AL13" s="1118"/>
      <c r="AM13" s="1118"/>
      <c r="AN13" s="1119"/>
      <c r="AO13" s="277">
        <v>16151</v>
      </c>
      <c r="AP13" s="277">
        <v>2219</v>
      </c>
      <c r="AQ13" s="278">
        <v>6397</v>
      </c>
      <c r="AR13" s="279">
        <v>-65.3</v>
      </c>
    </row>
    <row r="14" spans="1:46" ht="13.5" customHeight="1" x14ac:dyDescent="0.15">
      <c r="A14" s="259"/>
      <c r="AK14" s="1117" t="s">
        <v>493</v>
      </c>
      <c r="AL14" s="1118"/>
      <c r="AM14" s="1118"/>
      <c r="AN14" s="1119"/>
      <c r="AO14" s="277">
        <v>69808</v>
      </c>
      <c r="AP14" s="277">
        <v>9592</v>
      </c>
      <c r="AQ14" s="278">
        <v>3603</v>
      </c>
      <c r="AR14" s="279">
        <v>166.2</v>
      </c>
    </row>
    <row r="15" spans="1:46" ht="13.5" customHeight="1" x14ac:dyDescent="0.15">
      <c r="A15" s="259"/>
      <c r="AK15" s="1120" t="s">
        <v>494</v>
      </c>
      <c r="AL15" s="1121"/>
      <c r="AM15" s="1121"/>
      <c r="AN15" s="1122"/>
      <c r="AO15" s="277">
        <v>-175095</v>
      </c>
      <c r="AP15" s="277">
        <v>-24058</v>
      </c>
      <c r="AQ15" s="278">
        <v>-9266</v>
      </c>
      <c r="AR15" s="279">
        <v>159.6</v>
      </c>
    </row>
    <row r="16" spans="1:46" x14ac:dyDescent="0.15">
      <c r="A16" s="259"/>
      <c r="AK16" s="1120" t="s">
        <v>177</v>
      </c>
      <c r="AL16" s="1121"/>
      <c r="AM16" s="1121"/>
      <c r="AN16" s="1122"/>
      <c r="AO16" s="277">
        <v>2001728</v>
      </c>
      <c r="AP16" s="277">
        <v>275038</v>
      </c>
      <c r="AQ16" s="278">
        <v>204668</v>
      </c>
      <c r="AR16" s="279">
        <v>34.4</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23" t="s">
        <v>499</v>
      </c>
      <c r="AL21" s="1124"/>
      <c r="AM21" s="1124"/>
      <c r="AN21" s="1125"/>
      <c r="AO21" s="289">
        <v>33.11</v>
      </c>
      <c r="AP21" s="290">
        <v>17.07</v>
      </c>
      <c r="AQ21" s="291">
        <v>16.04</v>
      </c>
      <c r="AS21" s="292"/>
      <c r="AT21" s="288"/>
    </row>
    <row r="22" spans="1:46" s="260" customFormat="1" x14ac:dyDescent="0.15">
      <c r="A22" s="288"/>
      <c r="AK22" s="1123" t="s">
        <v>500</v>
      </c>
      <c r="AL22" s="1124"/>
      <c r="AM22" s="1124"/>
      <c r="AN22" s="1125"/>
      <c r="AO22" s="293">
        <v>95.4</v>
      </c>
      <c r="AP22" s="294">
        <v>95.6</v>
      </c>
      <c r="AQ22" s="295">
        <v>-0.2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05" t="s">
        <v>482</v>
      </c>
      <c r="AP30" s="265"/>
      <c r="AQ30" s="266" t="s">
        <v>483</v>
      </c>
      <c r="AR30" s="267"/>
    </row>
    <row r="31" spans="1:46" x14ac:dyDescent="0.15">
      <c r="A31" s="259"/>
      <c r="AK31" s="268"/>
      <c r="AL31" s="269"/>
      <c r="AM31" s="269"/>
      <c r="AN31" s="270"/>
      <c r="AO31" s="1106"/>
      <c r="AP31" s="271" t="s">
        <v>484</v>
      </c>
      <c r="AQ31" s="272" t="s">
        <v>485</v>
      </c>
      <c r="AR31" s="273" t="s">
        <v>486</v>
      </c>
    </row>
    <row r="32" spans="1:46" ht="27" customHeight="1" x14ac:dyDescent="0.15">
      <c r="A32" s="259"/>
      <c r="AK32" s="1107" t="s">
        <v>504</v>
      </c>
      <c r="AL32" s="1108"/>
      <c r="AM32" s="1108"/>
      <c r="AN32" s="1109"/>
      <c r="AO32" s="303">
        <v>1468808</v>
      </c>
      <c r="AP32" s="303">
        <v>201815</v>
      </c>
      <c r="AQ32" s="304">
        <v>121688</v>
      </c>
      <c r="AR32" s="305">
        <v>65.8</v>
      </c>
    </row>
    <row r="33" spans="1:46" ht="13.5" customHeight="1" x14ac:dyDescent="0.15">
      <c r="A33" s="259"/>
      <c r="AK33" s="1107" t="s">
        <v>505</v>
      </c>
      <c r="AL33" s="1108"/>
      <c r="AM33" s="1108"/>
      <c r="AN33" s="1109"/>
      <c r="AO33" s="303" t="s">
        <v>490</v>
      </c>
      <c r="AP33" s="303" t="s">
        <v>490</v>
      </c>
      <c r="AQ33" s="304">
        <v>42</v>
      </c>
      <c r="AR33" s="305" t="s">
        <v>490</v>
      </c>
    </row>
    <row r="34" spans="1:46" ht="27" customHeight="1" x14ac:dyDescent="0.15">
      <c r="A34" s="259"/>
      <c r="AK34" s="1107" t="s">
        <v>506</v>
      </c>
      <c r="AL34" s="1108"/>
      <c r="AM34" s="1108"/>
      <c r="AN34" s="1109"/>
      <c r="AO34" s="303" t="s">
        <v>490</v>
      </c>
      <c r="AP34" s="303" t="s">
        <v>490</v>
      </c>
      <c r="AQ34" s="304">
        <v>167</v>
      </c>
      <c r="AR34" s="305" t="s">
        <v>490</v>
      </c>
    </row>
    <row r="35" spans="1:46" ht="27" customHeight="1" x14ac:dyDescent="0.15">
      <c r="A35" s="259"/>
      <c r="AK35" s="1107" t="s">
        <v>507</v>
      </c>
      <c r="AL35" s="1108"/>
      <c r="AM35" s="1108"/>
      <c r="AN35" s="1109"/>
      <c r="AO35" s="303">
        <v>153512</v>
      </c>
      <c r="AP35" s="303">
        <v>21093</v>
      </c>
      <c r="AQ35" s="304">
        <v>24481</v>
      </c>
      <c r="AR35" s="305">
        <v>-13.8</v>
      </c>
    </row>
    <row r="36" spans="1:46" ht="27" customHeight="1" x14ac:dyDescent="0.15">
      <c r="A36" s="259"/>
      <c r="AK36" s="1107" t="s">
        <v>508</v>
      </c>
      <c r="AL36" s="1108"/>
      <c r="AM36" s="1108"/>
      <c r="AN36" s="1109"/>
      <c r="AO36" s="303" t="s">
        <v>490</v>
      </c>
      <c r="AP36" s="303" t="s">
        <v>490</v>
      </c>
      <c r="AQ36" s="304">
        <v>4187</v>
      </c>
      <c r="AR36" s="305" t="s">
        <v>490</v>
      </c>
    </row>
    <row r="37" spans="1:46" ht="13.5" customHeight="1" x14ac:dyDescent="0.15">
      <c r="A37" s="259"/>
      <c r="AK37" s="1107" t="s">
        <v>509</v>
      </c>
      <c r="AL37" s="1108"/>
      <c r="AM37" s="1108"/>
      <c r="AN37" s="1109"/>
      <c r="AO37" s="303" t="s">
        <v>490</v>
      </c>
      <c r="AP37" s="303" t="s">
        <v>490</v>
      </c>
      <c r="AQ37" s="304">
        <v>813</v>
      </c>
      <c r="AR37" s="305" t="s">
        <v>490</v>
      </c>
    </row>
    <row r="38" spans="1:46" ht="27" customHeight="1" x14ac:dyDescent="0.15">
      <c r="A38" s="259"/>
      <c r="AK38" s="1110" t="s">
        <v>510</v>
      </c>
      <c r="AL38" s="1111"/>
      <c r="AM38" s="1111"/>
      <c r="AN38" s="1112"/>
      <c r="AO38" s="306" t="s">
        <v>490</v>
      </c>
      <c r="AP38" s="306" t="s">
        <v>490</v>
      </c>
      <c r="AQ38" s="307">
        <v>19</v>
      </c>
      <c r="AR38" s="295" t="s">
        <v>490</v>
      </c>
      <c r="AS38" s="302"/>
    </row>
    <row r="39" spans="1:46" x14ac:dyDescent="0.15">
      <c r="A39" s="259"/>
      <c r="AK39" s="1110" t="s">
        <v>511</v>
      </c>
      <c r="AL39" s="1111"/>
      <c r="AM39" s="1111"/>
      <c r="AN39" s="1112"/>
      <c r="AO39" s="303">
        <v>-943</v>
      </c>
      <c r="AP39" s="303">
        <v>-130</v>
      </c>
      <c r="AQ39" s="304">
        <v>-4925</v>
      </c>
      <c r="AR39" s="305">
        <v>-97.4</v>
      </c>
      <c r="AS39" s="302"/>
    </row>
    <row r="40" spans="1:46" ht="27" customHeight="1" x14ac:dyDescent="0.15">
      <c r="A40" s="259"/>
      <c r="AK40" s="1107" t="s">
        <v>512</v>
      </c>
      <c r="AL40" s="1108"/>
      <c r="AM40" s="1108"/>
      <c r="AN40" s="1109"/>
      <c r="AO40" s="303">
        <v>-1184857</v>
      </c>
      <c r="AP40" s="303">
        <v>-162800</v>
      </c>
      <c r="AQ40" s="304">
        <v>-96916</v>
      </c>
      <c r="AR40" s="305">
        <v>68</v>
      </c>
      <c r="AS40" s="302"/>
    </row>
    <row r="41" spans="1:46" x14ac:dyDescent="0.15">
      <c r="A41" s="259"/>
      <c r="AK41" s="1113" t="s">
        <v>287</v>
      </c>
      <c r="AL41" s="1114"/>
      <c r="AM41" s="1114"/>
      <c r="AN41" s="1115"/>
      <c r="AO41" s="303">
        <v>436520</v>
      </c>
      <c r="AP41" s="303">
        <v>59978</v>
      </c>
      <c r="AQ41" s="304">
        <v>49555</v>
      </c>
      <c r="AR41" s="305">
        <v>21</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00" t="s">
        <v>482</v>
      </c>
      <c r="AN49" s="1102" t="s">
        <v>515</v>
      </c>
      <c r="AO49" s="1103"/>
      <c r="AP49" s="1103"/>
      <c r="AQ49" s="1103"/>
      <c r="AR49" s="1104"/>
    </row>
    <row r="50" spans="1:44" x14ac:dyDescent="0.15">
      <c r="A50" s="259"/>
      <c r="AK50" s="317"/>
      <c r="AL50" s="318"/>
      <c r="AM50" s="1101"/>
      <c r="AN50" s="319" t="s">
        <v>516</v>
      </c>
      <c r="AO50" s="320" t="s">
        <v>517</v>
      </c>
      <c r="AP50" s="321" t="s">
        <v>518</v>
      </c>
      <c r="AQ50" s="322" t="s">
        <v>519</v>
      </c>
      <c r="AR50" s="323" t="s">
        <v>520</v>
      </c>
    </row>
    <row r="51" spans="1:44" x14ac:dyDescent="0.15">
      <c r="A51" s="259"/>
      <c r="AK51" s="315" t="s">
        <v>521</v>
      </c>
      <c r="AL51" s="316"/>
      <c r="AM51" s="324">
        <v>4174111</v>
      </c>
      <c r="AN51" s="325">
        <v>510532</v>
      </c>
      <c r="AO51" s="326">
        <v>-4.7</v>
      </c>
      <c r="AP51" s="327">
        <v>126262</v>
      </c>
      <c r="AQ51" s="328">
        <v>10</v>
      </c>
      <c r="AR51" s="329">
        <v>-14.7</v>
      </c>
    </row>
    <row r="52" spans="1:44" x14ac:dyDescent="0.15">
      <c r="A52" s="259"/>
      <c r="AK52" s="330"/>
      <c r="AL52" s="331" t="s">
        <v>522</v>
      </c>
      <c r="AM52" s="332">
        <v>1354882</v>
      </c>
      <c r="AN52" s="333">
        <v>165715</v>
      </c>
      <c r="AO52" s="334">
        <v>-22.6</v>
      </c>
      <c r="AP52" s="335">
        <v>56769</v>
      </c>
      <c r="AQ52" s="336">
        <v>2.1</v>
      </c>
      <c r="AR52" s="337">
        <v>-24.7</v>
      </c>
    </row>
    <row r="53" spans="1:44" x14ac:dyDescent="0.15">
      <c r="A53" s="259"/>
      <c r="AK53" s="315" t="s">
        <v>523</v>
      </c>
      <c r="AL53" s="316"/>
      <c r="AM53" s="324">
        <v>2682538</v>
      </c>
      <c r="AN53" s="325">
        <v>338875</v>
      </c>
      <c r="AO53" s="326">
        <v>-33.6</v>
      </c>
      <c r="AP53" s="327">
        <v>126525</v>
      </c>
      <c r="AQ53" s="328">
        <v>0.2</v>
      </c>
      <c r="AR53" s="329">
        <v>-33.799999999999997</v>
      </c>
    </row>
    <row r="54" spans="1:44" x14ac:dyDescent="0.15">
      <c r="A54" s="259"/>
      <c r="AK54" s="330"/>
      <c r="AL54" s="331" t="s">
        <v>522</v>
      </c>
      <c r="AM54" s="332">
        <v>1305769</v>
      </c>
      <c r="AN54" s="333">
        <v>164953</v>
      </c>
      <c r="AO54" s="334">
        <v>-0.5</v>
      </c>
      <c r="AP54" s="335">
        <v>67052</v>
      </c>
      <c r="AQ54" s="336">
        <v>18.100000000000001</v>
      </c>
      <c r="AR54" s="337">
        <v>-18.600000000000001</v>
      </c>
    </row>
    <row r="55" spans="1:44" x14ac:dyDescent="0.15">
      <c r="A55" s="259"/>
      <c r="AK55" s="315" t="s">
        <v>524</v>
      </c>
      <c r="AL55" s="316"/>
      <c r="AM55" s="324">
        <v>3020338</v>
      </c>
      <c r="AN55" s="325">
        <v>391438</v>
      </c>
      <c r="AO55" s="326">
        <v>15.5</v>
      </c>
      <c r="AP55" s="327">
        <v>196914</v>
      </c>
      <c r="AQ55" s="328">
        <v>55.6</v>
      </c>
      <c r="AR55" s="329">
        <v>-40.1</v>
      </c>
    </row>
    <row r="56" spans="1:44" x14ac:dyDescent="0.15">
      <c r="A56" s="259"/>
      <c r="AK56" s="330"/>
      <c r="AL56" s="331" t="s">
        <v>522</v>
      </c>
      <c r="AM56" s="332">
        <v>1625715</v>
      </c>
      <c r="AN56" s="333">
        <v>210694</v>
      </c>
      <c r="AO56" s="334">
        <v>27.7</v>
      </c>
      <c r="AP56" s="335">
        <v>98966</v>
      </c>
      <c r="AQ56" s="336">
        <v>47.6</v>
      </c>
      <c r="AR56" s="337">
        <v>-19.899999999999999</v>
      </c>
    </row>
    <row r="57" spans="1:44" x14ac:dyDescent="0.15">
      <c r="A57" s="259"/>
      <c r="AK57" s="315" t="s">
        <v>525</v>
      </c>
      <c r="AL57" s="316"/>
      <c r="AM57" s="324">
        <v>3322800</v>
      </c>
      <c r="AN57" s="325">
        <v>443632</v>
      </c>
      <c r="AO57" s="326">
        <v>13.3</v>
      </c>
      <c r="AP57" s="327">
        <v>204757</v>
      </c>
      <c r="AQ57" s="328">
        <v>4</v>
      </c>
      <c r="AR57" s="329">
        <v>9.3000000000000007</v>
      </c>
    </row>
    <row r="58" spans="1:44" x14ac:dyDescent="0.15">
      <c r="A58" s="259"/>
      <c r="AK58" s="330"/>
      <c r="AL58" s="331" t="s">
        <v>522</v>
      </c>
      <c r="AM58" s="332">
        <v>1419368</v>
      </c>
      <c r="AN58" s="333">
        <v>189502</v>
      </c>
      <c r="AO58" s="334">
        <v>-10.1</v>
      </c>
      <c r="AP58" s="335">
        <v>106071</v>
      </c>
      <c r="AQ58" s="336">
        <v>7.2</v>
      </c>
      <c r="AR58" s="337">
        <v>-17.3</v>
      </c>
    </row>
    <row r="59" spans="1:44" x14ac:dyDescent="0.15">
      <c r="A59" s="259"/>
      <c r="AK59" s="315" t="s">
        <v>526</v>
      </c>
      <c r="AL59" s="316"/>
      <c r="AM59" s="324">
        <v>3332479</v>
      </c>
      <c r="AN59" s="325">
        <v>457884</v>
      </c>
      <c r="AO59" s="326">
        <v>3.2</v>
      </c>
      <c r="AP59" s="327">
        <v>194971</v>
      </c>
      <c r="AQ59" s="328">
        <v>-4.8</v>
      </c>
      <c r="AR59" s="329">
        <v>8</v>
      </c>
    </row>
    <row r="60" spans="1:44" x14ac:dyDescent="0.15">
      <c r="A60" s="259"/>
      <c r="AK60" s="330"/>
      <c r="AL60" s="331" t="s">
        <v>522</v>
      </c>
      <c r="AM60" s="332">
        <v>1601302</v>
      </c>
      <c r="AN60" s="333">
        <v>220020</v>
      </c>
      <c r="AO60" s="334">
        <v>16.100000000000001</v>
      </c>
      <c r="AP60" s="335">
        <v>105966</v>
      </c>
      <c r="AQ60" s="336">
        <v>-0.1</v>
      </c>
      <c r="AR60" s="337">
        <v>16.2</v>
      </c>
    </row>
    <row r="61" spans="1:44" x14ac:dyDescent="0.15">
      <c r="A61" s="259"/>
      <c r="AK61" s="315" t="s">
        <v>527</v>
      </c>
      <c r="AL61" s="338"/>
      <c r="AM61" s="324">
        <v>3306453</v>
      </c>
      <c r="AN61" s="325">
        <v>428472</v>
      </c>
      <c r="AO61" s="326">
        <v>-1.3</v>
      </c>
      <c r="AP61" s="327">
        <v>169886</v>
      </c>
      <c r="AQ61" s="339">
        <v>13</v>
      </c>
      <c r="AR61" s="329">
        <v>-14.3</v>
      </c>
    </row>
    <row r="62" spans="1:44" x14ac:dyDescent="0.15">
      <c r="A62" s="259"/>
      <c r="AK62" s="330"/>
      <c r="AL62" s="331" t="s">
        <v>522</v>
      </c>
      <c r="AM62" s="332">
        <v>1461407</v>
      </c>
      <c r="AN62" s="333">
        <v>190177</v>
      </c>
      <c r="AO62" s="334">
        <v>2.1</v>
      </c>
      <c r="AP62" s="335">
        <v>86965</v>
      </c>
      <c r="AQ62" s="336">
        <v>15</v>
      </c>
      <c r="AR62" s="337">
        <v>-12.9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skI3WXBBkZBeYrLKlktY/YD6Eqe3U9XCBsLUVrJIfdRIjG8fwYShdjym3DGro8nwgbB7cbYwXlfTMC/tu8cyYw==" saltValue="gIsaG4M6+3eUKVlBniYMw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3" zoomScale="70" zoomScaleNormal="70" zoomScaleSheetLayoutView="55" workbookViewId="0">
      <selection activeCell="AE101" sqref="AE101"/>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Cs6SBnVLRn/1GR7ooK18uW+KuoTmKZ/rle40s+IImde4nz8d3VWbCYlKNdQIS64w3T9ZJZAxGURgZ2koxAq2Lg==" saltValue="EGRQQMkxTEYtbkMv00KO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1"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cKkRg5y9mDEZHy7a5hEH4D7TUSlFvWxaHryp2JfD+Em75x08sFC9zJPO+2FrDfA3CpaQ7vjyPaS1N++iCwIYgw==" saltValue="wU4ESHJqns2T8YqBgQKGz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60.01</v>
      </c>
      <c r="G47" s="12">
        <v>57.26</v>
      </c>
      <c r="H47" s="12">
        <v>56.17</v>
      </c>
      <c r="I47" s="12">
        <v>58.54</v>
      </c>
      <c r="J47" s="13">
        <v>59.23</v>
      </c>
    </row>
    <row r="48" spans="2:10" ht="57.75" customHeight="1" x14ac:dyDescent="0.15">
      <c r="B48" s="14"/>
      <c r="C48" s="1128" t="s">
        <v>4</v>
      </c>
      <c r="D48" s="1128"/>
      <c r="E48" s="1129"/>
      <c r="F48" s="15">
        <v>13.28</v>
      </c>
      <c r="G48" s="16">
        <v>10.54</v>
      </c>
      <c r="H48" s="16">
        <v>12.99</v>
      </c>
      <c r="I48" s="16">
        <v>9.2100000000000009</v>
      </c>
      <c r="J48" s="17">
        <v>6.66</v>
      </c>
    </row>
    <row r="49" spans="2:10" ht="57.75" customHeight="1" thickBot="1" x14ac:dyDescent="0.2">
      <c r="B49" s="18"/>
      <c r="C49" s="1130" t="s">
        <v>5</v>
      </c>
      <c r="D49" s="1130"/>
      <c r="E49" s="1131"/>
      <c r="F49" s="19" t="s">
        <v>534</v>
      </c>
      <c r="G49" s="20" t="s">
        <v>535</v>
      </c>
      <c r="H49" s="20">
        <v>2.69</v>
      </c>
      <c r="I49" s="20" t="s">
        <v>536</v>
      </c>
      <c r="J49" s="21" t="s">
        <v>537</v>
      </c>
    </row>
    <row r="50" spans="2:10" x14ac:dyDescent="0.15"/>
  </sheetData>
  <sheetProtection algorithmName="SHA-512" hashValue="qMbdi4IDheDbg001+OZdeRgPcDpYcOFMwQgnRLZxwKRpJKgoxD3ZLrr3+dBaIT/FNfu2ANledDcgURtIjy2z9g==" saltValue="1sfB3kycG1QA5UAtKiHJ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2025-09-02T00:53:45Z</cp:lastPrinted>
  <dcterms:created xsi:type="dcterms:W3CDTF">2025-02-19T04:26:25Z</dcterms:created>
  <dcterms:modified xsi:type="dcterms:W3CDTF">2025-09-02T00:54:02Z</dcterms:modified>
  <cp:category/>
</cp:coreProperties>
</file>